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Economic Indicators/Spreadsheets for Web Site/"/>
    </mc:Choice>
  </mc:AlternateContent>
  <xr:revisionPtr revIDLastSave="469" documentId="8_{0BE13A13-569F-4B03-B692-3844AC8F487A}" xr6:coauthVersionLast="47" xr6:coauthVersionMax="47" xr10:uidLastSave="{A6CD6736-4B80-4D46-A1CF-D27FFAC8C8F6}"/>
  <bookViews>
    <workbookView xWindow="28560" yWindow="0" windowWidth="29040" windowHeight="15480" xr2:uid="{00000000-000D-0000-FFFF-FFFF00000000}"/>
  </bookViews>
  <sheets>
    <sheet name="Data NSA" sheetId="1" r:id="rId1"/>
    <sheet name="Percent Ch" sheetId="6" r:id="rId2"/>
    <sheet name="Data SA" sheetId="8" r:id="rId3"/>
    <sheet name="Data SA Fed Res" sheetId="9" r:id="rId4"/>
    <sheet name="QCEW" sheetId="10" r:id="rId5"/>
    <sheet name="Pie Chart" sheetId="5" r:id="rId6"/>
    <sheet name="Total Emp Trend Chart" sheetId="4" r:id="rId7"/>
    <sheet name="% Ch" sheetId="18" r:id="rId8"/>
    <sheet name="Ind Trend Chart 1" sheetId="7" r:id="rId9"/>
    <sheet name="Ind Trend Chart 2" sheetId="15" r:id="rId10"/>
    <sheet name="vs QCEW" sheetId="12" r:id="rId11"/>
    <sheet name="vs QCEW %ch" sheetId="14" r:id="rId12"/>
  </sheets>
  <definedNames>
    <definedName name="_xlnm.Print_Area" localSheetId="0">'Data NSA'!$B$8:$AQ$421</definedName>
    <definedName name="_xlnm.Print_Area" localSheetId="2">'Data SA'!$A$8:$G$368</definedName>
    <definedName name="_xlnm.Print_Area" localSheetId="3">'Data SA Fed Res'!$A$1:$E$355</definedName>
    <definedName name="_xlnm.Print_Area" localSheetId="4">QCEW!#REF!</definedName>
    <definedName name="_xlnm.Print_Titles" localSheetId="0">'Data NSA'!$A:$A,'Data NSA'!$1:$7</definedName>
    <definedName name="_xlnm.Print_Titles" localSheetId="2">'Data SA'!$1:$7</definedName>
    <definedName name="_xlnm.Print_Titles" localSheetId="1">'Percent Ch'!$1:$3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3" i="6" l="1"/>
  <c r="C393" i="6"/>
  <c r="D393" i="6"/>
  <c r="G393" i="6" s="1"/>
  <c r="E393" i="6"/>
  <c r="F393" i="6"/>
  <c r="H393" i="6"/>
  <c r="I393" i="6"/>
  <c r="J393" i="6"/>
  <c r="M393" i="6" s="1"/>
  <c r="K393" i="6"/>
  <c r="L393" i="6"/>
  <c r="E361" i="8"/>
  <c r="F361" i="8"/>
  <c r="G361" i="8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B44" i="1"/>
  <c r="B43" i="1"/>
  <c r="AQ411" i="1"/>
  <c r="C411" i="1"/>
  <c r="C412" i="1" s="1"/>
  <c r="D411" i="1"/>
  <c r="D412" i="1" s="1"/>
  <c r="E411" i="1"/>
  <c r="F411" i="1"/>
  <c r="G411" i="1"/>
  <c r="H411" i="1"/>
  <c r="I411" i="1"/>
  <c r="J411" i="1"/>
  <c r="K411" i="1"/>
  <c r="L411" i="1"/>
  <c r="L412" i="1" s="1"/>
  <c r="M411" i="1"/>
  <c r="M412" i="1" s="1"/>
  <c r="N411" i="1"/>
  <c r="N412" i="1" s="1"/>
  <c r="O411" i="1"/>
  <c r="O412" i="1" s="1"/>
  <c r="P411" i="1"/>
  <c r="P412" i="1" s="1"/>
  <c r="Q411" i="1"/>
  <c r="R411" i="1"/>
  <c r="S411" i="1"/>
  <c r="T411" i="1"/>
  <c r="U411" i="1"/>
  <c r="V411" i="1"/>
  <c r="W411" i="1"/>
  <c r="X411" i="1"/>
  <c r="X412" i="1" s="1"/>
  <c r="Y411" i="1"/>
  <c r="Y412" i="1" s="1"/>
  <c r="Z411" i="1"/>
  <c r="Z412" i="1" s="1"/>
  <c r="AA411" i="1"/>
  <c r="AA412" i="1" s="1"/>
  <c r="AB411" i="1"/>
  <c r="AB412" i="1" s="1"/>
  <c r="AC411" i="1"/>
  <c r="AD411" i="1"/>
  <c r="AE411" i="1"/>
  <c r="AF411" i="1"/>
  <c r="AG411" i="1"/>
  <c r="AH411" i="1"/>
  <c r="AI411" i="1"/>
  <c r="AJ411" i="1"/>
  <c r="AJ412" i="1" s="1"/>
  <c r="AK411" i="1"/>
  <c r="AK412" i="1" s="1"/>
  <c r="AL411" i="1"/>
  <c r="AL412" i="1" s="1"/>
  <c r="AM411" i="1"/>
  <c r="AM412" i="1" s="1"/>
  <c r="AN411" i="1"/>
  <c r="AN412" i="1" s="1"/>
  <c r="AO411" i="1"/>
  <c r="AP411" i="1"/>
  <c r="E412" i="1"/>
  <c r="F412" i="1"/>
  <c r="G412" i="1"/>
  <c r="H412" i="1"/>
  <c r="I412" i="1"/>
  <c r="J412" i="1"/>
  <c r="K412" i="1"/>
  <c r="Q412" i="1"/>
  <c r="R412" i="1"/>
  <c r="S412" i="1"/>
  <c r="T412" i="1"/>
  <c r="U412" i="1"/>
  <c r="V412" i="1"/>
  <c r="W412" i="1"/>
  <c r="AC412" i="1"/>
  <c r="AD412" i="1"/>
  <c r="AE412" i="1"/>
  <c r="AF412" i="1"/>
  <c r="AG412" i="1"/>
  <c r="AH412" i="1"/>
  <c r="AI412" i="1"/>
  <c r="AO412" i="1"/>
  <c r="AP412" i="1"/>
  <c r="AQ412" i="1"/>
  <c r="B412" i="1"/>
  <c r="B411" i="1"/>
  <c r="C406" i="1"/>
  <c r="D406" i="1"/>
  <c r="E406" i="1"/>
  <c r="F406" i="1"/>
  <c r="G406" i="1"/>
  <c r="G407" i="1" s="1"/>
  <c r="H406" i="1"/>
  <c r="H407" i="1" s="1"/>
  <c r="I406" i="1"/>
  <c r="I407" i="1" s="1"/>
  <c r="J406" i="1"/>
  <c r="J407" i="1" s="1"/>
  <c r="K406" i="1"/>
  <c r="K407" i="1" s="1"/>
  <c r="L406" i="1"/>
  <c r="M406" i="1"/>
  <c r="N406" i="1"/>
  <c r="O406" i="1"/>
  <c r="P406" i="1"/>
  <c r="Q406" i="1"/>
  <c r="R406" i="1"/>
  <c r="S406" i="1"/>
  <c r="S407" i="1" s="1"/>
  <c r="T406" i="1"/>
  <c r="T407" i="1" s="1"/>
  <c r="U406" i="1"/>
  <c r="U407" i="1" s="1"/>
  <c r="V406" i="1"/>
  <c r="V407" i="1" s="1"/>
  <c r="W406" i="1"/>
  <c r="W407" i="1" s="1"/>
  <c r="X406" i="1"/>
  <c r="Y406" i="1"/>
  <c r="Z406" i="1"/>
  <c r="AA406" i="1"/>
  <c r="AB406" i="1"/>
  <c r="AC406" i="1"/>
  <c r="AD406" i="1"/>
  <c r="AE406" i="1"/>
  <c r="AE407" i="1" s="1"/>
  <c r="AF406" i="1"/>
  <c r="AF407" i="1" s="1"/>
  <c r="AG406" i="1"/>
  <c r="AG407" i="1" s="1"/>
  <c r="AH406" i="1"/>
  <c r="AH407" i="1" s="1"/>
  <c r="AI406" i="1"/>
  <c r="AI407" i="1" s="1"/>
  <c r="AJ406" i="1"/>
  <c r="AK406" i="1"/>
  <c r="AL406" i="1"/>
  <c r="AM406" i="1"/>
  <c r="AN406" i="1"/>
  <c r="AO406" i="1"/>
  <c r="AP406" i="1"/>
  <c r="AQ406" i="1"/>
  <c r="AQ407" i="1" s="1"/>
  <c r="C407" i="1"/>
  <c r="D407" i="1"/>
  <c r="E407" i="1"/>
  <c r="F407" i="1"/>
  <c r="L407" i="1"/>
  <c r="M407" i="1"/>
  <c r="N407" i="1"/>
  <c r="O407" i="1"/>
  <c r="P407" i="1"/>
  <c r="Q407" i="1"/>
  <c r="R407" i="1"/>
  <c r="X407" i="1"/>
  <c r="Y407" i="1"/>
  <c r="Z407" i="1"/>
  <c r="AA407" i="1"/>
  <c r="AB407" i="1"/>
  <c r="AC407" i="1"/>
  <c r="AD407" i="1"/>
  <c r="AJ407" i="1"/>
  <c r="AK407" i="1"/>
  <c r="AL407" i="1"/>
  <c r="AM407" i="1"/>
  <c r="AN407" i="1"/>
  <c r="AO407" i="1"/>
  <c r="AP407" i="1"/>
  <c r="B407" i="1"/>
  <c r="B406" i="1"/>
  <c r="C401" i="1"/>
  <c r="D401" i="1"/>
  <c r="E401" i="1"/>
  <c r="F401" i="1"/>
  <c r="F402" i="1" s="1"/>
  <c r="G401" i="1"/>
  <c r="G402" i="1" s="1"/>
  <c r="H401" i="1"/>
  <c r="H402" i="1" s="1"/>
  <c r="I401" i="1"/>
  <c r="I402" i="1" s="1"/>
  <c r="J401" i="1"/>
  <c r="J402" i="1" s="1"/>
  <c r="K401" i="1"/>
  <c r="L401" i="1"/>
  <c r="L402" i="1" s="1"/>
  <c r="M401" i="1"/>
  <c r="N401" i="1"/>
  <c r="O401" i="1"/>
  <c r="P401" i="1"/>
  <c r="Q401" i="1"/>
  <c r="R401" i="1"/>
  <c r="R402" i="1" s="1"/>
  <c r="S401" i="1"/>
  <c r="S402" i="1" s="1"/>
  <c r="T401" i="1"/>
  <c r="T402" i="1" s="1"/>
  <c r="U401" i="1"/>
  <c r="U402" i="1" s="1"/>
  <c r="V401" i="1"/>
  <c r="V402" i="1" s="1"/>
  <c r="W401" i="1"/>
  <c r="X401" i="1"/>
  <c r="Y401" i="1"/>
  <c r="Z401" i="1"/>
  <c r="AA401" i="1"/>
  <c r="AB401" i="1"/>
  <c r="AC401" i="1"/>
  <c r="AD401" i="1"/>
  <c r="AD402" i="1" s="1"/>
  <c r="AE401" i="1"/>
  <c r="AE402" i="1" s="1"/>
  <c r="AF401" i="1"/>
  <c r="AF402" i="1" s="1"/>
  <c r="AG401" i="1"/>
  <c r="AG402" i="1" s="1"/>
  <c r="AH401" i="1"/>
  <c r="AH402" i="1" s="1"/>
  <c r="AI401" i="1"/>
  <c r="AJ401" i="1"/>
  <c r="AK401" i="1"/>
  <c r="AL401" i="1"/>
  <c r="AM401" i="1"/>
  <c r="AN401" i="1"/>
  <c r="AO401" i="1"/>
  <c r="AP401" i="1"/>
  <c r="AP402" i="1" s="1"/>
  <c r="AQ401" i="1"/>
  <c r="AQ402" i="1" s="1"/>
  <c r="C402" i="1"/>
  <c r="D402" i="1"/>
  <c r="E402" i="1"/>
  <c r="K402" i="1"/>
  <c r="M402" i="1"/>
  <c r="N402" i="1"/>
  <c r="O402" i="1"/>
  <c r="P402" i="1"/>
  <c r="Q402" i="1"/>
  <c r="W402" i="1"/>
  <c r="X402" i="1"/>
  <c r="Y402" i="1"/>
  <c r="Z402" i="1"/>
  <c r="AA402" i="1"/>
  <c r="AB402" i="1"/>
  <c r="AC402" i="1"/>
  <c r="AI402" i="1"/>
  <c r="AJ402" i="1"/>
  <c r="AK402" i="1"/>
  <c r="AL402" i="1"/>
  <c r="AM402" i="1"/>
  <c r="AN402" i="1"/>
  <c r="AO402" i="1"/>
  <c r="B402" i="1"/>
  <c r="B401" i="1"/>
  <c r="B392" i="6"/>
  <c r="E392" i="6" s="1"/>
  <c r="C392" i="6"/>
  <c r="F392" i="6" s="1"/>
  <c r="D392" i="6"/>
  <c r="G392" i="6"/>
  <c r="H392" i="6"/>
  <c r="I392" i="6"/>
  <c r="J392" i="6"/>
  <c r="E360" i="8"/>
  <c r="F360" i="8"/>
  <c r="G360" i="8"/>
  <c r="D40" i="10"/>
  <c r="F40" i="10" s="1"/>
  <c r="E40" i="10"/>
  <c r="G40" i="10"/>
  <c r="D390" i="10"/>
  <c r="F390" i="10" s="1"/>
  <c r="E390" i="10"/>
  <c r="G390" i="10" s="1"/>
  <c r="D391" i="10"/>
  <c r="E391" i="10"/>
  <c r="G391" i="10" s="1"/>
  <c r="F391" i="10"/>
  <c r="D392" i="10"/>
  <c r="F392" i="10" s="1"/>
  <c r="E392" i="10"/>
  <c r="G392" i="10"/>
  <c r="D358" i="9"/>
  <c r="E358" i="9"/>
  <c r="E359" i="8"/>
  <c r="F359" i="8"/>
  <c r="G359" i="8"/>
  <c r="B391" i="6"/>
  <c r="E391" i="6" s="1"/>
  <c r="C391" i="6"/>
  <c r="F391" i="6" s="1"/>
  <c r="D391" i="6"/>
  <c r="G391" i="6" s="1"/>
  <c r="H391" i="6"/>
  <c r="I391" i="6"/>
  <c r="J391" i="6"/>
  <c r="D357" i="9"/>
  <c r="E357" i="9"/>
  <c r="B390" i="6"/>
  <c r="E390" i="6" s="1"/>
  <c r="C390" i="6"/>
  <c r="F390" i="6" s="1"/>
  <c r="D390" i="6"/>
  <c r="G390" i="6" s="1"/>
  <c r="H390" i="6"/>
  <c r="I390" i="6"/>
  <c r="J390" i="6"/>
  <c r="E358" i="8"/>
  <c r="F358" i="8"/>
  <c r="G358" i="8"/>
  <c r="D356" i="9"/>
  <c r="E356" i="9"/>
  <c r="E355" i="9"/>
  <c r="B389" i="6"/>
  <c r="E389" i="6" s="1"/>
  <c r="C389" i="6"/>
  <c r="F389" i="6" s="1"/>
  <c r="D389" i="6"/>
  <c r="G389" i="6" s="1"/>
  <c r="H389" i="6"/>
  <c r="I389" i="6"/>
  <c r="J389" i="6"/>
  <c r="E357" i="8"/>
  <c r="F357" i="8"/>
  <c r="G357" i="8"/>
  <c r="B388" i="6"/>
  <c r="E388" i="6" s="1"/>
  <c r="C388" i="6"/>
  <c r="F388" i="6" s="1"/>
  <c r="D388" i="6"/>
  <c r="G388" i="6" s="1"/>
  <c r="H388" i="6"/>
  <c r="I388" i="6"/>
  <c r="J388" i="6"/>
  <c r="B36" i="6"/>
  <c r="E36" i="6" s="1"/>
  <c r="C36" i="6"/>
  <c r="F36" i="6" s="1"/>
  <c r="D36" i="6"/>
  <c r="G36" i="6" s="1"/>
  <c r="D354" i="9"/>
  <c r="E354" i="9"/>
  <c r="D355" i="9"/>
  <c r="D387" i="10"/>
  <c r="F387" i="10" s="1"/>
  <c r="E387" i="10"/>
  <c r="G387" i="10"/>
  <c r="D388" i="10"/>
  <c r="F388" i="10" s="1"/>
  <c r="E388" i="10"/>
  <c r="G388" i="10" s="1"/>
  <c r="D389" i="10"/>
  <c r="F389" i="10" s="1"/>
  <c r="E389" i="10"/>
  <c r="G389" i="10"/>
  <c r="G353" i="8" l="1"/>
  <c r="G350" i="8"/>
  <c r="G349" i="8"/>
  <c r="G348" i="8"/>
  <c r="G347" i="8"/>
  <c r="E356" i="8"/>
  <c r="F356" i="8"/>
  <c r="G356" i="8"/>
  <c r="B387" i="6"/>
  <c r="C387" i="6"/>
  <c r="F387" i="6" s="1"/>
  <c r="D387" i="6"/>
  <c r="G387" i="6" s="1"/>
  <c r="E387" i="6"/>
  <c r="H387" i="6"/>
  <c r="I387" i="6"/>
  <c r="J387" i="6"/>
  <c r="E355" i="8"/>
  <c r="F355" i="8"/>
  <c r="G355" i="8"/>
  <c r="D353" i="9"/>
  <c r="E353" i="9"/>
  <c r="B386" i="6"/>
  <c r="E386" i="6" s="1"/>
  <c r="C386" i="6"/>
  <c r="F386" i="6" s="1"/>
  <c r="D386" i="6"/>
  <c r="G386" i="6" s="1"/>
  <c r="H386" i="6"/>
  <c r="I386" i="6"/>
  <c r="J386" i="6"/>
  <c r="E354" i="8"/>
  <c r="F354" i="8"/>
  <c r="G354" i="8"/>
  <c r="D351" i="9"/>
  <c r="E351" i="9"/>
  <c r="D352" i="9"/>
  <c r="E352" i="9"/>
  <c r="D350" i="9"/>
  <c r="E349" i="9"/>
  <c r="D346" i="9"/>
  <c r="D384" i="10"/>
  <c r="F384" i="10" s="1"/>
  <c r="E384" i="10"/>
  <c r="G384" i="10" s="1"/>
  <c r="D385" i="10"/>
  <c r="F385" i="10" s="1"/>
  <c r="E385" i="10"/>
  <c r="G385" i="10" s="1"/>
  <c r="D386" i="10"/>
  <c r="F386" i="10" s="1"/>
  <c r="E386" i="10"/>
  <c r="G386" i="10" s="1"/>
  <c r="B385" i="6"/>
  <c r="E385" i="6" s="1"/>
  <c r="C385" i="6"/>
  <c r="F385" i="6" s="1"/>
  <c r="D385" i="6"/>
  <c r="G385" i="6" s="1"/>
  <c r="H385" i="6"/>
  <c r="I385" i="6"/>
  <c r="J385" i="6"/>
  <c r="E353" i="8"/>
  <c r="F353" i="8"/>
  <c r="B384" i="6"/>
  <c r="E384" i="6" s="1"/>
  <c r="C384" i="6"/>
  <c r="F384" i="6" s="1"/>
  <c r="D384" i="6"/>
  <c r="G384" i="6" s="1"/>
  <c r="H384" i="6"/>
  <c r="I384" i="6"/>
  <c r="J384" i="6"/>
  <c r="E352" i="8"/>
  <c r="F352" i="8"/>
  <c r="G352" i="8"/>
  <c r="E350" i="9"/>
  <c r="B383" i="6"/>
  <c r="E383" i="6" s="1"/>
  <c r="C383" i="6"/>
  <c r="F383" i="6" s="1"/>
  <c r="D383" i="6"/>
  <c r="G383" i="6" s="1"/>
  <c r="H383" i="6"/>
  <c r="I383" i="6"/>
  <c r="J383" i="6"/>
  <c r="E351" i="8"/>
  <c r="F351" i="8"/>
  <c r="G351" i="8"/>
  <c r="B382" i="6"/>
  <c r="E382" i="6" s="1"/>
  <c r="C382" i="6"/>
  <c r="F382" i="6" s="1"/>
  <c r="D382" i="6"/>
  <c r="G382" i="6" s="1"/>
  <c r="H382" i="6"/>
  <c r="I382" i="6"/>
  <c r="J382" i="6"/>
  <c r="D349" i="9"/>
  <c r="D381" i="10"/>
  <c r="F381" i="10" s="1"/>
  <c r="E381" i="10"/>
  <c r="G381" i="10" s="1"/>
  <c r="D382" i="10"/>
  <c r="F382" i="10" s="1"/>
  <c r="E382" i="10"/>
  <c r="G382" i="10" s="1"/>
  <c r="D383" i="10"/>
  <c r="F383" i="10" s="1"/>
  <c r="E383" i="10"/>
  <c r="G383" i="10" s="1"/>
  <c r="E350" i="8"/>
  <c r="F350" i="8"/>
  <c r="D347" i="9"/>
  <c r="E347" i="9"/>
  <c r="D348" i="9"/>
  <c r="E348" i="9"/>
  <c r="D378" i="10"/>
  <c r="F378" i="10" s="1"/>
  <c r="E378" i="10"/>
  <c r="G378" i="10" s="1"/>
  <c r="D379" i="10"/>
  <c r="F379" i="10" s="1"/>
  <c r="E379" i="10"/>
  <c r="G379" i="10" s="1"/>
  <c r="D380" i="10"/>
  <c r="F380" i="10" s="1"/>
  <c r="E380" i="10"/>
  <c r="G380" i="10" s="1"/>
  <c r="D39" i="10"/>
  <c r="F39" i="10" s="1"/>
  <c r="E39" i="10"/>
  <c r="G39" i="10" s="1"/>
  <c r="B381" i="6"/>
  <c r="E381" i="6" s="1"/>
  <c r="C381" i="6"/>
  <c r="F381" i="6" s="1"/>
  <c r="D381" i="6"/>
  <c r="G381" i="6" s="1"/>
  <c r="H381" i="6"/>
  <c r="K392" i="6" s="1"/>
  <c r="I381" i="6"/>
  <c r="L392" i="6" s="1"/>
  <c r="J381" i="6"/>
  <c r="E349" i="8"/>
  <c r="F349" i="8"/>
  <c r="F348" i="8"/>
  <c r="E348" i="8"/>
  <c r="J380" i="6"/>
  <c r="I380" i="6"/>
  <c r="H380" i="6"/>
  <c r="D380" i="6"/>
  <c r="G380" i="6" s="1"/>
  <c r="C380" i="6"/>
  <c r="F380" i="6" s="1"/>
  <c r="B380" i="6"/>
  <c r="E380" i="6" s="1"/>
  <c r="E346" i="9"/>
  <c r="F347" i="8"/>
  <c r="E347" i="8"/>
  <c r="J379" i="6"/>
  <c r="I379" i="6"/>
  <c r="H379" i="6"/>
  <c r="D379" i="6"/>
  <c r="G379" i="6" s="1"/>
  <c r="C379" i="6"/>
  <c r="F379" i="6" s="1"/>
  <c r="B379" i="6"/>
  <c r="E379" i="6" s="1"/>
  <c r="D345" i="9"/>
  <c r="E345" i="9"/>
  <c r="E346" i="8"/>
  <c r="F346" i="8"/>
  <c r="G346" i="8"/>
  <c r="B378" i="6"/>
  <c r="E378" i="6" s="1"/>
  <c r="C378" i="6"/>
  <c r="F378" i="6" s="1"/>
  <c r="D378" i="6"/>
  <c r="G378" i="6" s="1"/>
  <c r="H378" i="6"/>
  <c r="I378" i="6"/>
  <c r="J378" i="6"/>
  <c r="M392" i="6" l="1"/>
  <c r="L391" i="6"/>
  <c r="M391" i="6"/>
  <c r="K391" i="6"/>
  <c r="M390" i="6"/>
  <c r="L390" i="6"/>
  <c r="K390" i="6"/>
  <c r="L389" i="6"/>
  <c r="M389" i="6"/>
  <c r="K389" i="6"/>
  <c r="E344" i="9"/>
  <c r="E343" i="9"/>
  <c r="D343" i="9"/>
  <c r="D344" i="9"/>
  <c r="G345" i="8"/>
  <c r="F345" i="8"/>
  <c r="E345" i="8"/>
  <c r="J377" i="6"/>
  <c r="M388" i="6" s="1"/>
  <c r="I377" i="6"/>
  <c r="L388" i="6" s="1"/>
  <c r="H377" i="6"/>
  <c r="K388" i="6" s="1"/>
  <c r="D377" i="6"/>
  <c r="G377" i="6" s="1"/>
  <c r="C377" i="6"/>
  <c r="F377" i="6" s="1"/>
  <c r="B377" i="6"/>
  <c r="E377" i="6" s="1"/>
  <c r="P5" i="1" l="1"/>
  <c r="D375" i="10"/>
  <c r="F375" i="10" s="1"/>
  <c r="E375" i="10"/>
  <c r="G375" i="10" s="1"/>
  <c r="D376" i="10"/>
  <c r="F376" i="10" s="1"/>
  <c r="E376" i="10"/>
  <c r="G376" i="10" s="1"/>
  <c r="D377" i="10"/>
  <c r="F377" i="10" s="1"/>
  <c r="E377" i="10"/>
  <c r="G377" i="10" s="1"/>
  <c r="B35" i="6"/>
  <c r="E35" i="6" s="1"/>
  <c r="C35" i="6"/>
  <c r="F35" i="6" s="1"/>
  <c r="D35" i="6"/>
  <c r="G35" i="6" s="1"/>
  <c r="B375" i="6"/>
  <c r="E375" i="6" s="1"/>
  <c r="C375" i="6"/>
  <c r="F375" i="6" s="1"/>
  <c r="D375" i="6"/>
  <c r="G375" i="6" s="1"/>
  <c r="H375" i="6"/>
  <c r="I375" i="6"/>
  <c r="J375" i="6"/>
  <c r="B376" i="6"/>
  <c r="E376" i="6" s="1"/>
  <c r="C376" i="6"/>
  <c r="F376" i="6" s="1"/>
  <c r="D376" i="6"/>
  <c r="G376" i="6" s="1"/>
  <c r="H376" i="6"/>
  <c r="K387" i="6" s="1"/>
  <c r="I376" i="6"/>
  <c r="L387" i="6" s="1"/>
  <c r="J376" i="6"/>
  <c r="M387" i="6" s="1"/>
  <c r="G344" i="8"/>
  <c r="G339" i="8"/>
  <c r="G338" i="8"/>
  <c r="E344" i="8"/>
  <c r="F344" i="8"/>
  <c r="D342" i="9"/>
  <c r="E342" i="9"/>
  <c r="E343" i="8"/>
  <c r="F343" i="8"/>
  <c r="G343" i="8"/>
  <c r="D341" i="9"/>
  <c r="E341" i="9"/>
  <c r="D338" i="9"/>
  <c r="E342" i="8"/>
  <c r="F342" i="8"/>
  <c r="G342" i="8"/>
  <c r="B374" i="6"/>
  <c r="E374" i="6" s="1"/>
  <c r="C374" i="6"/>
  <c r="F374" i="6" s="1"/>
  <c r="D374" i="6"/>
  <c r="G374" i="6" s="1"/>
  <c r="H374" i="6"/>
  <c r="I374" i="6"/>
  <c r="J374" i="6"/>
  <c r="D372" i="10"/>
  <c r="F372" i="10" s="1"/>
  <c r="E372" i="10"/>
  <c r="G372" i="10" s="1"/>
  <c r="D373" i="10"/>
  <c r="F373" i="10" s="1"/>
  <c r="E373" i="10"/>
  <c r="G373" i="10" s="1"/>
  <c r="D374" i="10"/>
  <c r="F374" i="10" s="1"/>
  <c r="E374" i="10"/>
  <c r="G374" i="10" s="1"/>
  <c r="D337" i="9"/>
  <c r="E339" i="9"/>
  <c r="D340" i="9"/>
  <c r="E340" i="9"/>
  <c r="B373" i="6"/>
  <c r="E373" i="6" s="1"/>
  <c r="C373" i="6"/>
  <c r="F373" i="6" s="1"/>
  <c r="D373" i="6"/>
  <c r="G373" i="6" s="1"/>
  <c r="H373" i="6"/>
  <c r="I373" i="6"/>
  <c r="J373" i="6"/>
  <c r="E341" i="8"/>
  <c r="F341" i="8"/>
  <c r="G341" i="8"/>
  <c r="B372" i="6"/>
  <c r="E372" i="6" s="1"/>
  <c r="C372" i="6"/>
  <c r="F372" i="6" s="1"/>
  <c r="D372" i="6"/>
  <c r="G372" i="6" s="1"/>
  <c r="H372" i="6"/>
  <c r="I372" i="6"/>
  <c r="J372" i="6"/>
  <c r="E340" i="8"/>
  <c r="F340" i="8"/>
  <c r="G340" i="8"/>
  <c r="E338" i="9"/>
  <c r="F339" i="8"/>
  <c r="E339" i="8"/>
  <c r="J371" i="6"/>
  <c r="I371" i="6"/>
  <c r="H371" i="6"/>
  <c r="D371" i="6"/>
  <c r="G371" i="6" s="1"/>
  <c r="C371" i="6"/>
  <c r="F371" i="6" s="1"/>
  <c r="B371" i="6"/>
  <c r="E371" i="6" s="1"/>
  <c r="B34" i="6"/>
  <c r="E34" i="6" s="1"/>
  <c r="B32" i="6"/>
  <c r="E32" i="6" s="1"/>
  <c r="C32" i="6"/>
  <c r="F32" i="6" s="1"/>
  <c r="D32" i="6"/>
  <c r="G32" i="6" s="1"/>
  <c r="B33" i="6"/>
  <c r="E33" i="6" s="1"/>
  <c r="C33" i="6"/>
  <c r="F33" i="6" s="1"/>
  <c r="D33" i="6"/>
  <c r="G33" i="6" s="1"/>
  <c r="C34" i="6"/>
  <c r="F34" i="6" s="1"/>
  <c r="D34" i="6"/>
  <c r="G34" i="6" s="1"/>
  <c r="D336" i="9"/>
  <c r="E336" i="9"/>
  <c r="E337" i="9"/>
  <c r="B370" i="6"/>
  <c r="E370" i="6" s="1"/>
  <c r="C370" i="6"/>
  <c r="F370" i="6" s="1"/>
  <c r="D370" i="6"/>
  <c r="G370" i="6" s="1"/>
  <c r="H370" i="6"/>
  <c r="I370" i="6"/>
  <c r="J370" i="6"/>
  <c r="D57" i="10"/>
  <c r="D369" i="10"/>
  <c r="F369" i="10" s="1"/>
  <c r="E369" i="10"/>
  <c r="G369" i="10" s="1"/>
  <c r="D370" i="10"/>
  <c r="F370" i="10" s="1"/>
  <c r="E370" i="10"/>
  <c r="G370" i="10" s="1"/>
  <c r="D371" i="10"/>
  <c r="F371" i="10" s="1"/>
  <c r="E371" i="10"/>
  <c r="G371" i="10" s="1"/>
  <c r="E338" i="8"/>
  <c r="F338" i="8"/>
  <c r="B368" i="6"/>
  <c r="E368" i="6" s="1"/>
  <c r="C368" i="6"/>
  <c r="F368" i="6" s="1"/>
  <c r="D368" i="6"/>
  <c r="G368" i="6" s="1"/>
  <c r="H368" i="6"/>
  <c r="I368" i="6"/>
  <c r="J368" i="6"/>
  <c r="B369" i="6"/>
  <c r="E369" i="6" s="1"/>
  <c r="C369" i="6"/>
  <c r="F369" i="6" s="1"/>
  <c r="D369" i="6"/>
  <c r="G369" i="6" s="1"/>
  <c r="H369" i="6"/>
  <c r="I369" i="6"/>
  <c r="J369" i="6"/>
  <c r="E337" i="8"/>
  <c r="F337" i="8"/>
  <c r="G337" i="8"/>
  <c r="M386" i="6" l="1"/>
  <c r="L386" i="6"/>
  <c r="K386" i="6"/>
  <c r="L384" i="6"/>
  <c r="M385" i="6"/>
  <c r="L385" i="6"/>
  <c r="M384" i="6"/>
  <c r="K385" i="6"/>
  <c r="K384" i="6"/>
  <c r="M383" i="6"/>
  <c r="K383" i="6"/>
  <c r="L383" i="6"/>
  <c r="L380" i="6"/>
  <c r="K382" i="6"/>
  <c r="L382" i="6"/>
  <c r="M382" i="6"/>
  <c r="K380" i="6"/>
  <c r="M381" i="6"/>
  <c r="L381" i="6"/>
  <c r="K381" i="6"/>
  <c r="M379" i="6"/>
  <c r="M380" i="6"/>
  <c r="L379" i="6"/>
  <c r="K379" i="6"/>
  <c r="D339" i="9"/>
  <c r="D335" i="9"/>
  <c r="E335" i="9"/>
  <c r="E336" i="8"/>
  <c r="F336" i="8"/>
  <c r="G336" i="8"/>
  <c r="C403" i="1"/>
  <c r="D403" i="1"/>
  <c r="E403" i="1"/>
  <c r="F403" i="1"/>
  <c r="G403" i="1"/>
  <c r="H403" i="1"/>
  <c r="I403" i="1"/>
  <c r="J403" i="1"/>
  <c r="K403" i="1"/>
  <c r="N403" i="1"/>
  <c r="O403" i="1"/>
  <c r="B404" i="1"/>
  <c r="C404" i="1"/>
  <c r="E404" i="1"/>
  <c r="F404" i="1"/>
  <c r="G404" i="1"/>
  <c r="I404" i="1"/>
  <c r="L404" i="1"/>
  <c r="M404" i="1"/>
  <c r="O404" i="1"/>
  <c r="B403" i="1"/>
  <c r="L403" i="1"/>
  <c r="J404" i="1"/>
  <c r="K404" i="1"/>
  <c r="D334" i="9"/>
  <c r="E334" i="9"/>
  <c r="D331" i="9"/>
  <c r="E331" i="9"/>
  <c r="D327" i="9"/>
  <c r="D324" i="9"/>
  <c r="B366" i="6"/>
  <c r="E366" i="6" s="1"/>
  <c r="C366" i="6"/>
  <c r="F366" i="6" s="1"/>
  <c r="D366" i="6"/>
  <c r="G366" i="6" s="1"/>
  <c r="B367" i="6"/>
  <c r="E367" i="6" s="1"/>
  <c r="C367" i="6"/>
  <c r="F367" i="6" s="1"/>
  <c r="D367" i="6"/>
  <c r="G367" i="6" s="1"/>
  <c r="H366" i="6"/>
  <c r="I366" i="6"/>
  <c r="J366" i="6"/>
  <c r="H367" i="6"/>
  <c r="K378" i="6" s="1"/>
  <c r="I367" i="6"/>
  <c r="L378" i="6" s="1"/>
  <c r="J367" i="6"/>
  <c r="M378" i="6" s="1"/>
  <c r="D38" i="10"/>
  <c r="F38" i="10" s="1"/>
  <c r="D366" i="10"/>
  <c r="F366" i="10" s="1"/>
  <c r="E366" i="10"/>
  <c r="G366" i="10" s="1"/>
  <c r="D367" i="10"/>
  <c r="F367" i="10" s="1"/>
  <c r="E367" i="10"/>
  <c r="G367" i="10" s="1"/>
  <c r="D368" i="10"/>
  <c r="F368" i="10" s="1"/>
  <c r="E368" i="10"/>
  <c r="G368" i="10" s="1"/>
  <c r="E332" i="9"/>
  <c r="D333" i="9"/>
  <c r="E333" i="9"/>
  <c r="E330" i="9"/>
  <c r="E327" i="9"/>
  <c r="E335" i="8"/>
  <c r="F335" i="8"/>
  <c r="G335" i="8"/>
  <c r="N404" i="1"/>
  <c r="E334" i="8"/>
  <c r="F334" i="8"/>
  <c r="G334" i="8"/>
  <c r="B365" i="6"/>
  <c r="E365" i="6" s="1"/>
  <c r="C365" i="6"/>
  <c r="F365" i="6" s="1"/>
  <c r="D365" i="6"/>
  <c r="G365" i="6" s="1"/>
  <c r="H365" i="6"/>
  <c r="I365" i="6"/>
  <c r="J365" i="6"/>
  <c r="E333" i="8"/>
  <c r="F333" i="8"/>
  <c r="G333" i="8"/>
  <c r="B364" i="6"/>
  <c r="E364" i="6" s="1"/>
  <c r="C364" i="6"/>
  <c r="F364" i="6" s="1"/>
  <c r="D364" i="6"/>
  <c r="G364" i="6" s="1"/>
  <c r="H364" i="6"/>
  <c r="I364" i="6"/>
  <c r="J364" i="6"/>
  <c r="D363" i="10"/>
  <c r="F363" i="10" s="1"/>
  <c r="E363" i="10"/>
  <c r="G363" i="10" s="1"/>
  <c r="D364" i="10"/>
  <c r="F364" i="10" s="1"/>
  <c r="E364" i="10"/>
  <c r="G364" i="10" s="1"/>
  <c r="D365" i="10"/>
  <c r="F365" i="10" s="1"/>
  <c r="E365" i="10"/>
  <c r="G365" i="10" s="1"/>
  <c r="E38" i="10"/>
  <c r="G38" i="10" s="1"/>
  <c r="E332" i="8"/>
  <c r="F332" i="8"/>
  <c r="G332" i="8"/>
  <c r="G328" i="8"/>
  <c r="B362" i="6"/>
  <c r="E362" i="6" s="1"/>
  <c r="C362" i="6"/>
  <c r="F362" i="6" s="1"/>
  <c r="D362" i="6"/>
  <c r="G362" i="6" s="1"/>
  <c r="H362" i="6"/>
  <c r="I362" i="6"/>
  <c r="J362" i="6"/>
  <c r="B363" i="6"/>
  <c r="E363" i="6" s="1"/>
  <c r="C363" i="6"/>
  <c r="F363" i="6" s="1"/>
  <c r="D363" i="6"/>
  <c r="G363" i="6" s="1"/>
  <c r="H363" i="6"/>
  <c r="I363" i="6"/>
  <c r="J363" i="6"/>
  <c r="E331" i="8"/>
  <c r="F331" i="8"/>
  <c r="G331" i="8"/>
  <c r="D329" i="9"/>
  <c r="E329" i="9"/>
  <c r="D330" i="9"/>
  <c r="E330" i="8"/>
  <c r="F330" i="8"/>
  <c r="G330" i="8"/>
  <c r="B360" i="6"/>
  <c r="E360" i="6" s="1"/>
  <c r="C360" i="6"/>
  <c r="F360" i="6" s="1"/>
  <c r="D360" i="6"/>
  <c r="G360" i="6" s="1"/>
  <c r="H360" i="6"/>
  <c r="I360" i="6"/>
  <c r="J360" i="6"/>
  <c r="B361" i="6"/>
  <c r="E361" i="6" s="1"/>
  <c r="C361" i="6"/>
  <c r="F361" i="6" s="1"/>
  <c r="D361" i="6"/>
  <c r="G361" i="6" s="1"/>
  <c r="H361" i="6"/>
  <c r="I361" i="6"/>
  <c r="J361" i="6"/>
  <c r="D357" i="10"/>
  <c r="F357" i="10" s="1"/>
  <c r="E357" i="10"/>
  <c r="G357" i="10" s="1"/>
  <c r="D358" i="10"/>
  <c r="F358" i="10" s="1"/>
  <c r="E358" i="10"/>
  <c r="G358" i="10" s="1"/>
  <c r="D359" i="10"/>
  <c r="F359" i="10" s="1"/>
  <c r="E359" i="10"/>
  <c r="G359" i="10" s="1"/>
  <c r="D360" i="10"/>
  <c r="F360" i="10" s="1"/>
  <c r="E360" i="10"/>
  <c r="G360" i="10" s="1"/>
  <c r="D361" i="10"/>
  <c r="F361" i="10" s="1"/>
  <c r="E361" i="10"/>
  <c r="G361" i="10" s="1"/>
  <c r="D362" i="10"/>
  <c r="F362" i="10" s="1"/>
  <c r="E362" i="10"/>
  <c r="G362" i="10" s="1"/>
  <c r="E328" i="9"/>
  <c r="G329" i="8"/>
  <c r="E329" i="8"/>
  <c r="F329" i="8"/>
  <c r="E328" i="8"/>
  <c r="F328" i="8"/>
  <c r="D325" i="9"/>
  <c r="E325" i="9"/>
  <c r="D326" i="9"/>
  <c r="B358" i="6"/>
  <c r="E358" i="6" s="1"/>
  <c r="C358" i="6"/>
  <c r="F358" i="6" s="1"/>
  <c r="D358" i="6"/>
  <c r="G358" i="6" s="1"/>
  <c r="H358" i="6"/>
  <c r="I358" i="6"/>
  <c r="J358" i="6"/>
  <c r="B359" i="6"/>
  <c r="E359" i="6" s="1"/>
  <c r="C359" i="6"/>
  <c r="F359" i="6" s="1"/>
  <c r="D359" i="6"/>
  <c r="G359" i="6" s="1"/>
  <c r="H359" i="6"/>
  <c r="I359" i="6"/>
  <c r="J359" i="6"/>
  <c r="E327" i="8"/>
  <c r="F327" i="8"/>
  <c r="E326" i="8"/>
  <c r="F326" i="8"/>
  <c r="G326" i="8"/>
  <c r="B355" i="6"/>
  <c r="E355" i="6" s="1"/>
  <c r="C355" i="6"/>
  <c r="F355" i="6" s="1"/>
  <c r="D355" i="6"/>
  <c r="G355" i="6" s="1"/>
  <c r="H355" i="6"/>
  <c r="I355" i="6"/>
  <c r="J355" i="6"/>
  <c r="B356" i="6"/>
  <c r="E356" i="6" s="1"/>
  <c r="C356" i="6"/>
  <c r="F356" i="6" s="1"/>
  <c r="D356" i="6"/>
  <c r="G356" i="6" s="1"/>
  <c r="H356" i="6"/>
  <c r="I356" i="6"/>
  <c r="J356" i="6"/>
  <c r="B357" i="6"/>
  <c r="E357" i="6" s="1"/>
  <c r="C357" i="6"/>
  <c r="F357" i="6" s="1"/>
  <c r="D357" i="6"/>
  <c r="G357" i="6" s="1"/>
  <c r="H357" i="6"/>
  <c r="I357" i="6"/>
  <c r="J357" i="6"/>
  <c r="E324" i="9"/>
  <c r="K376" i="6" l="1"/>
  <c r="L376" i="6"/>
  <c r="M377" i="6"/>
  <c r="L377" i="6"/>
  <c r="K377" i="6"/>
  <c r="L375" i="6"/>
  <c r="K375" i="6"/>
  <c r="M375" i="6"/>
  <c r="M376" i="6"/>
  <c r="L374" i="6"/>
  <c r="K374" i="6"/>
  <c r="M373" i="6"/>
  <c r="M374" i="6"/>
  <c r="K373" i="6"/>
  <c r="L373" i="6"/>
  <c r="M372" i="6"/>
  <c r="K372" i="6"/>
  <c r="L372" i="6"/>
  <c r="M371" i="6"/>
  <c r="K371" i="6"/>
  <c r="L371" i="6"/>
  <c r="K370" i="6"/>
  <c r="M370" i="6"/>
  <c r="L370" i="6"/>
  <c r="M369" i="6"/>
  <c r="K369" i="6"/>
  <c r="L369" i="6"/>
  <c r="M368" i="6"/>
  <c r="L368" i="6"/>
  <c r="K368" i="6"/>
  <c r="D404" i="1"/>
  <c r="M366" i="6"/>
  <c r="L366" i="6"/>
  <c r="K367" i="6"/>
  <c r="L367" i="6"/>
  <c r="K366" i="6"/>
  <c r="M367" i="6"/>
  <c r="D328" i="9"/>
  <c r="D332" i="9"/>
  <c r="E326" i="9"/>
  <c r="M403" i="1"/>
  <c r="G327" i="8"/>
  <c r="G325" i="8"/>
  <c r="F325" i="8"/>
  <c r="E325" i="8"/>
  <c r="H404" i="1" l="1"/>
  <c r="D321" i="9"/>
  <c r="E321" i="9"/>
  <c r="D322" i="9"/>
  <c r="E322" i="9"/>
  <c r="D323" i="9"/>
  <c r="E323" i="9"/>
  <c r="E324" i="8" l="1"/>
  <c r="F324" i="8"/>
  <c r="G324" i="8"/>
  <c r="G323" i="8" l="1"/>
  <c r="F414" i="1"/>
  <c r="N414" i="1"/>
  <c r="D413" i="1"/>
  <c r="E413" i="1"/>
  <c r="F413" i="1"/>
  <c r="H413" i="1"/>
  <c r="L413" i="1"/>
  <c r="N413" i="1"/>
  <c r="B414" i="1"/>
  <c r="C414" i="1"/>
  <c r="D414" i="1"/>
  <c r="E414" i="1"/>
  <c r="H414" i="1"/>
  <c r="I414" i="1"/>
  <c r="J414" i="1"/>
  <c r="K414" i="1"/>
  <c r="L414" i="1"/>
  <c r="M414" i="1"/>
  <c r="B413" i="1"/>
  <c r="C413" i="1"/>
  <c r="G413" i="1"/>
  <c r="I413" i="1"/>
  <c r="J413" i="1"/>
  <c r="K413" i="1"/>
  <c r="M413" i="1"/>
  <c r="O413" i="1"/>
  <c r="G414" i="1"/>
  <c r="O414" i="1"/>
  <c r="E323" i="8"/>
  <c r="F323" i="8"/>
  <c r="B354" i="6" l="1"/>
  <c r="E354" i="6" s="1"/>
  <c r="C354" i="6"/>
  <c r="F354" i="6" s="1"/>
  <c r="D354" i="6"/>
  <c r="G354" i="6" s="1"/>
  <c r="H354" i="6"/>
  <c r="K365" i="6" s="1"/>
  <c r="I354" i="6"/>
  <c r="L365" i="6" s="1"/>
  <c r="J354" i="6"/>
  <c r="M365" i="6" s="1"/>
  <c r="E37" i="10"/>
  <c r="G37" i="10" s="1"/>
  <c r="D37" i="10"/>
  <c r="F37" i="10" s="1"/>
  <c r="D354" i="10"/>
  <c r="F354" i="10" s="1"/>
  <c r="E354" i="10"/>
  <c r="G354" i="10" s="1"/>
  <c r="D355" i="10"/>
  <c r="F355" i="10" s="1"/>
  <c r="E355" i="10"/>
  <c r="G355" i="10" s="1"/>
  <c r="D356" i="10"/>
  <c r="F356" i="10" s="1"/>
  <c r="E356" i="10"/>
  <c r="G356" i="10" s="1"/>
  <c r="E322" i="8" l="1"/>
  <c r="F322" i="8"/>
  <c r="G322" i="8"/>
  <c r="D320" i="9" l="1"/>
  <c r="E320" i="9"/>
  <c r="B353" i="6" l="1"/>
  <c r="E353" i="6" s="1"/>
  <c r="C353" i="6"/>
  <c r="F353" i="6" s="1"/>
  <c r="D353" i="6"/>
  <c r="G353" i="6" s="1"/>
  <c r="H353" i="6"/>
  <c r="K364" i="6" s="1"/>
  <c r="I353" i="6"/>
  <c r="L364" i="6" s="1"/>
  <c r="J353" i="6"/>
  <c r="M364" i="6" s="1"/>
  <c r="D319" i="9"/>
  <c r="E319" i="9"/>
  <c r="E321" i="8"/>
  <c r="F321" i="8"/>
  <c r="G321" i="8"/>
  <c r="B352" i="6" l="1"/>
  <c r="E352" i="6" s="1"/>
  <c r="C352" i="6"/>
  <c r="F352" i="6" s="1"/>
  <c r="D352" i="6"/>
  <c r="G352" i="6" s="1"/>
  <c r="H352" i="6"/>
  <c r="K363" i="6" s="1"/>
  <c r="I352" i="6"/>
  <c r="L363" i="6" s="1"/>
  <c r="J352" i="6"/>
  <c r="M363" i="6" s="1"/>
  <c r="E408" i="1"/>
  <c r="G408" i="1"/>
  <c r="M408" i="1"/>
  <c r="O408" i="1"/>
  <c r="C409" i="1"/>
  <c r="E409" i="1"/>
  <c r="F409" i="1"/>
  <c r="G409" i="1"/>
  <c r="I409" i="1"/>
  <c r="J409" i="1"/>
  <c r="K409" i="1"/>
  <c r="L409" i="1"/>
  <c r="M409" i="1"/>
  <c r="N409" i="1"/>
  <c r="O409" i="1"/>
  <c r="B409" i="1"/>
  <c r="G320" i="8"/>
  <c r="E320" i="8"/>
  <c r="F320" i="8"/>
  <c r="N408" i="1"/>
  <c r="L408" i="1"/>
  <c r="K408" i="1"/>
  <c r="J408" i="1"/>
  <c r="I408" i="1"/>
  <c r="H408" i="1"/>
  <c r="F408" i="1"/>
  <c r="D408" i="1"/>
  <c r="C408" i="1"/>
  <c r="B408" i="1"/>
  <c r="B351" i="6" l="1"/>
  <c r="E351" i="6" s="1"/>
  <c r="C351" i="6"/>
  <c r="F351" i="6" s="1"/>
  <c r="D351" i="6"/>
  <c r="G351" i="6" s="1"/>
  <c r="H351" i="6"/>
  <c r="K362" i="6" s="1"/>
  <c r="I351" i="6"/>
  <c r="L362" i="6" s="1"/>
  <c r="J351" i="6"/>
  <c r="M362" i="6" s="1"/>
  <c r="D351" i="10"/>
  <c r="F351" i="10" s="1"/>
  <c r="E351" i="10"/>
  <c r="G351" i="10" s="1"/>
  <c r="D352" i="10"/>
  <c r="F352" i="10" s="1"/>
  <c r="E352" i="10"/>
  <c r="G352" i="10" s="1"/>
  <c r="D353" i="10"/>
  <c r="F353" i="10" s="1"/>
  <c r="E353" i="10"/>
  <c r="G353" i="10" s="1"/>
  <c r="D318" i="9" l="1"/>
  <c r="E318" i="9"/>
  <c r="E319" i="8" l="1"/>
  <c r="F319" i="8"/>
  <c r="G319" i="8"/>
  <c r="D317" i="9" l="1"/>
  <c r="E317" i="9"/>
  <c r="D314" i="9"/>
  <c r="D309" i="9"/>
  <c r="D306" i="9"/>
  <c r="D302" i="9"/>
  <c r="D297" i="9"/>
  <c r="D294" i="9"/>
  <c r="D290" i="9"/>
  <c r="D286" i="9"/>
  <c r="D285" i="9"/>
  <c r="D281" i="9"/>
  <c r="D279" i="9"/>
  <c r="D278" i="9"/>
  <c r="D273" i="9"/>
  <c r="D270" i="9"/>
  <c r="D266" i="9"/>
  <c r="D262" i="9"/>
  <c r="D261" i="9"/>
  <c r="D258" i="9"/>
  <c r="D251" i="9"/>
  <c r="D249" i="9"/>
  <c r="D247" i="9"/>
  <c r="D246" i="9"/>
  <c r="D241" i="9"/>
  <c r="D237" i="9"/>
  <c r="D233" i="9"/>
  <c r="D231" i="9"/>
  <c r="D230" i="9"/>
  <c r="D226" i="9"/>
  <c r="D225" i="9"/>
  <c r="E222" i="9"/>
  <c r="D222" i="9"/>
  <c r="D217" i="9"/>
  <c r="E214" i="9"/>
  <c r="D214" i="9"/>
  <c r="D211" i="9"/>
  <c r="D210" i="9"/>
  <c r="D207" i="9"/>
  <c r="D205" i="9"/>
  <c r="D201" i="9"/>
  <c r="D197" i="9"/>
  <c r="D193" i="9"/>
  <c r="E190" i="9"/>
  <c r="D190" i="9"/>
  <c r="D189" i="9"/>
  <c r="D186" i="9"/>
  <c r="E182" i="9"/>
  <c r="D182" i="9"/>
  <c r="E179" i="9"/>
  <c r="D177" i="9"/>
  <c r="D174" i="9"/>
  <c r="D169" i="9"/>
  <c r="D165" i="9"/>
  <c r="E162" i="9"/>
  <c r="D161" i="9"/>
  <c r="E158" i="9"/>
  <c r="D157" i="9"/>
  <c r="D154" i="9"/>
  <c r="E151" i="9"/>
  <c r="E149" i="9"/>
  <c r="D149" i="9"/>
  <c r="D145" i="9"/>
  <c r="D142" i="9"/>
  <c r="D138" i="9"/>
  <c r="E135" i="9"/>
  <c r="D134" i="9"/>
  <c r="D133" i="9"/>
  <c r="D130" i="9"/>
  <c r="E128" i="9"/>
  <c r="D126" i="9"/>
  <c r="E125" i="9"/>
  <c r="D125" i="9"/>
  <c r="D121" i="9"/>
  <c r="E117" i="9"/>
  <c r="D118" i="9"/>
  <c r="D115" i="9"/>
  <c r="D114" i="9"/>
  <c r="D109" i="9"/>
  <c r="D105" i="9"/>
  <c r="D103" i="9"/>
  <c r="D102" i="9"/>
  <c r="E99" i="9"/>
  <c r="D98" i="9"/>
  <c r="E93" i="9"/>
  <c r="D93" i="9"/>
  <c r="E92" i="9"/>
  <c r="E91" i="9"/>
  <c r="D89" i="9"/>
  <c r="E87" i="9"/>
  <c r="E85" i="9"/>
  <c r="D85" i="9"/>
  <c r="D82" i="9"/>
  <c r="D79" i="9"/>
  <c r="D73" i="9"/>
  <c r="E71" i="9"/>
  <c r="D69" i="9"/>
  <c r="E68" i="9"/>
  <c r="D66" i="9"/>
  <c r="D65" i="9"/>
  <c r="E64" i="9"/>
  <c r="E62" i="9"/>
  <c r="D61" i="9"/>
  <c r="D57" i="9"/>
  <c r="E53" i="9"/>
  <c r="D53" i="9"/>
  <c r="D50" i="9"/>
  <c r="E48" i="9"/>
  <c r="D45" i="9"/>
  <c r="E44" i="9"/>
  <c r="D43" i="9"/>
  <c r="D41" i="9"/>
  <c r="E41" i="9"/>
  <c r="D38" i="9"/>
  <c r="E34" i="9"/>
  <c r="D34" i="9"/>
  <c r="D30" i="9"/>
  <c r="E29" i="9"/>
  <c r="E27" i="9"/>
  <c r="D26" i="9"/>
  <c r="E25" i="9"/>
  <c r="D22" i="9"/>
  <c r="D21" i="9"/>
  <c r="E20" i="9"/>
  <c r="D18" i="9"/>
  <c r="E16" i="9"/>
  <c r="D15" i="9"/>
  <c r="E13" i="9"/>
  <c r="D13" i="9"/>
  <c r="E10" i="9"/>
  <c r="D10" i="9"/>
  <c r="D9" i="9"/>
  <c r="E8" i="9"/>
  <c r="B350" i="6"/>
  <c r="E350" i="6" s="1"/>
  <c r="C350" i="6"/>
  <c r="F350" i="6" s="1"/>
  <c r="D350" i="6"/>
  <c r="G350" i="6" s="1"/>
  <c r="H350" i="6"/>
  <c r="K361" i="6" s="1"/>
  <c r="I350" i="6"/>
  <c r="L361" i="6" s="1"/>
  <c r="J350" i="6"/>
  <c r="M361" i="6" s="1"/>
  <c r="G318" i="8"/>
  <c r="D38" i="6"/>
  <c r="G38" i="6" s="1"/>
  <c r="E318" i="8"/>
  <c r="F318" i="8"/>
  <c r="D316" i="9"/>
  <c r="E316" i="9"/>
  <c r="E313" i="9"/>
  <c r="E309" i="9"/>
  <c r="E305" i="9"/>
  <c r="E301" i="9"/>
  <c r="E297" i="9"/>
  <c r="E294" i="9"/>
  <c r="E290" i="9"/>
  <c r="E286" i="9"/>
  <c r="E281" i="9"/>
  <c r="E278" i="9"/>
  <c r="E273" i="9"/>
  <c r="E269" i="9"/>
  <c r="E265" i="9"/>
  <c r="E261" i="9"/>
  <c r="E258" i="9"/>
  <c r="E254" i="9"/>
  <c r="E249" i="9"/>
  <c r="E246" i="9"/>
  <c r="E241" i="9"/>
  <c r="E238" i="9"/>
  <c r="E234" i="9"/>
  <c r="E229" i="9"/>
  <c r="E225" i="9"/>
  <c r="E217" i="9"/>
  <c r="E209" i="9"/>
  <c r="E206" i="9"/>
  <c r="E201" i="9"/>
  <c r="E198" i="9"/>
  <c r="E194" i="9"/>
  <c r="E185" i="9"/>
  <c r="E177" i="9"/>
  <c r="E173" i="9"/>
  <c r="E170" i="9"/>
  <c r="E165" i="9"/>
  <c r="E161" i="9"/>
  <c r="E153" i="9"/>
  <c r="E145" i="9"/>
  <c r="E142" i="9"/>
  <c r="E137" i="9"/>
  <c r="E133" i="9"/>
  <c r="E129" i="9"/>
  <c r="E121" i="9"/>
  <c r="E114" i="9"/>
  <c r="E109" i="9"/>
  <c r="E106" i="9"/>
  <c r="E102" i="9"/>
  <c r="E98" i="9"/>
  <c r="E90" i="9"/>
  <c r="E81" i="9"/>
  <c r="E77" i="9"/>
  <c r="E74" i="9"/>
  <c r="E70" i="9"/>
  <c r="E65" i="9"/>
  <c r="E58" i="9"/>
  <c r="E50" i="9"/>
  <c r="E46" i="9"/>
  <c r="E38" i="9"/>
  <c r="E22" i="9"/>
  <c r="E17" i="9"/>
  <c r="B349" i="6"/>
  <c r="E349" i="6" s="1"/>
  <c r="C349" i="6"/>
  <c r="F349" i="6" s="1"/>
  <c r="D349" i="6"/>
  <c r="G349" i="6" s="1"/>
  <c r="H349" i="6"/>
  <c r="I349" i="6"/>
  <c r="J349" i="6"/>
  <c r="E317" i="8"/>
  <c r="F317" i="8"/>
  <c r="G317" i="8"/>
  <c r="D348" i="10"/>
  <c r="F348" i="10" s="1"/>
  <c r="E348" i="10"/>
  <c r="G348" i="10" s="1"/>
  <c r="D349" i="10"/>
  <c r="F349" i="10" s="1"/>
  <c r="E349" i="10"/>
  <c r="G349" i="10" s="1"/>
  <c r="D350" i="10"/>
  <c r="F350" i="10" s="1"/>
  <c r="E350" i="10"/>
  <c r="G350" i="10" s="1"/>
  <c r="B345" i="6"/>
  <c r="E345" i="6" s="1"/>
  <c r="C345" i="6"/>
  <c r="F345" i="6" s="1"/>
  <c r="D345" i="6"/>
  <c r="G345" i="6" s="1"/>
  <c r="H345" i="6"/>
  <c r="I345" i="6"/>
  <c r="J345" i="6"/>
  <c r="B346" i="6"/>
  <c r="E346" i="6" s="1"/>
  <c r="C346" i="6"/>
  <c r="F346" i="6" s="1"/>
  <c r="D346" i="6"/>
  <c r="G346" i="6" s="1"/>
  <c r="H346" i="6"/>
  <c r="I346" i="6"/>
  <c r="J346" i="6"/>
  <c r="B347" i="6"/>
  <c r="E347" i="6" s="1"/>
  <c r="C347" i="6"/>
  <c r="F347" i="6" s="1"/>
  <c r="D347" i="6"/>
  <c r="G347" i="6" s="1"/>
  <c r="H347" i="6"/>
  <c r="I347" i="6"/>
  <c r="J347" i="6"/>
  <c r="B348" i="6"/>
  <c r="E348" i="6" s="1"/>
  <c r="C348" i="6"/>
  <c r="F348" i="6" s="1"/>
  <c r="D348" i="6"/>
  <c r="G348" i="6" s="1"/>
  <c r="H348" i="6"/>
  <c r="I348" i="6"/>
  <c r="J348" i="6"/>
  <c r="D315" i="9"/>
  <c r="E315" i="9"/>
  <c r="D312" i="9"/>
  <c r="D304" i="9"/>
  <c r="D300" i="9"/>
  <c r="D292" i="9"/>
  <c r="D288" i="9"/>
  <c r="D284" i="9"/>
  <c r="D272" i="9"/>
  <c r="D268" i="9"/>
  <c r="D256" i="9"/>
  <c r="D252" i="9"/>
  <c r="D240" i="9"/>
  <c r="D236" i="9"/>
  <c r="D232" i="9"/>
  <c r="D228" i="9"/>
  <c r="D224" i="9"/>
  <c r="D192" i="9"/>
  <c r="D184" i="9"/>
  <c r="D180" i="9"/>
  <c r="D176" i="9"/>
  <c r="D172" i="9"/>
  <c r="D168" i="9"/>
  <c r="E164" i="9"/>
  <c r="D160" i="9"/>
  <c r="D148" i="9"/>
  <c r="D144" i="9"/>
  <c r="E143" i="9"/>
  <c r="E140" i="9"/>
  <c r="D136" i="9"/>
  <c r="D128" i="9"/>
  <c r="D117" i="9"/>
  <c r="D112" i="9"/>
  <c r="D108" i="9"/>
  <c r="E104" i="9"/>
  <c r="E100" i="9"/>
  <c r="E96" i="9"/>
  <c r="D97" i="9"/>
  <c r="E80" i="9"/>
  <c r="E79" i="9"/>
  <c r="D77" i="9"/>
  <c r="D68" i="9"/>
  <c r="D64" i="9"/>
  <c r="D60" i="9"/>
  <c r="E59" i="9"/>
  <c r="D56" i="9"/>
  <c r="E52" i="9"/>
  <c r="D48" i="9"/>
  <c r="D40" i="9"/>
  <c r="E32" i="9"/>
  <c r="D33" i="9"/>
  <c r="D28" i="9"/>
  <c r="D20" i="9"/>
  <c r="D12" i="9"/>
  <c r="E316" i="8"/>
  <c r="F316" i="8"/>
  <c r="G316" i="8"/>
  <c r="E315" i="8"/>
  <c r="F315" i="8"/>
  <c r="G315" i="8"/>
  <c r="D345" i="10"/>
  <c r="F345" i="10" s="1"/>
  <c r="E345" i="10"/>
  <c r="G345" i="10" s="1"/>
  <c r="D346" i="10"/>
  <c r="F346" i="10" s="1"/>
  <c r="E346" i="10"/>
  <c r="G346" i="10" s="1"/>
  <c r="D347" i="10"/>
  <c r="F347" i="10" s="1"/>
  <c r="E347" i="10"/>
  <c r="G347" i="10" s="1"/>
  <c r="E314" i="8"/>
  <c r="F314" i="8"/>
  <c r="G314" i="8"/>
  <c r="D311" i="9"/>
  <c r="E311" i="9"/>
  <c r="E312" i="9"/>
  <c r="D298" i="9"/>
  <c r="E236" i="9"/>
  <c r="D202" i="9"/>
  <c r="E196" i="9"/>
  <c r="E191" i="9"/>
  <c r="E187" i="9"/>
  <c r="D170" i="9"/>
  <c r="E168" i="9"/>
  <c r="E136" i="9"/>
  <c r="E134" i="9"/>
  <c r="E132" i="9"/>
  <c r="D110" i="9"/>
  <c r="E83" i="9"/>
  <c r="D78" i="9"/>
  <c r="E75" i="9"/>
  <c r="E56" i="9"/>
  <c r="E51" i="9"/>
  <c r="D42" i="9"/>
  <c r="E36" i="9"/>
  <c r="E313" i="8"/>
  <c r="F313" i="8"/>
  <c r="G313" i="8"/>
  <c r="B344" i="6"/>
  <c r="E344" i="6" s="1"/>
  <c r="C344" i="6"/>
  <c r="F344" i="6" s="1"/>
  <c r="D344" i="6"/>
  <c r="G344" i="6" s="1"/>
  <c r="H344" i="6"/>
  <c r="I344" i="6"/>
  <c r="J344" i="6"/>
  <c r="G312" i="8"/>
  <c r="E312" i="8"/>
  <c r="F312" i="8"/>
  <c r="D342" i="10"/>
  <c r="F342" i="10" s="1"/>
  <c r="E342" i="10"/>
  <c r="G342" i="10" s="1"/>
  <c r="D343" i="10"/>
  <c r="F343" i="10" s="1"/>
  <c r="E343" i="10"/>
  <c r="G343" i="10" s="1"/>
  <c r="D344" i="10"/>
  <c r="F344" i="10" s="1"/>
  <c r="E344" i="10"/>
  <c r="G344" i="10" s="1"/>
  <c r="D36" i="10"/>
  <c r="F36" i="10" s="1"/>
  <c r="E36" i="10"/>
  <c r="G36" i="10" s="1"/>
  <c r="E310" i="9"/>
  <c r="E307" i="9"/>
  <c r="E303" i="9"/>
  <c r="E299" i="9"/>
  <c r="D299" i="9"/>
  <c r="E295" i="9"/>
  <c r="D295" i="9"/>
  <c r="E292" i="9"/>
  <c r="D291" i="9"/>
  <c r="E287" i="9"/>
  <c r="D287" i="9"/>
  <c r="E283" i="9"/>
  <c r="D283" i="9"/>
  <c r="E279" i="9"/>
  <c r="E275" i="9"/>
  <c r="E267" i="9"/>
  <c r="D267" i="9"/>
  <c r="E263" i="9"/>
  <c r="E260" i="9"/>
  <c r="D259" i="9"/>
  <c r="E256" i="9"/>
  <c r="D255" i="9"/>
  <c r="E252" i="9"/>
  <c r="E247" i="9"/>
  <c r="D243" i="9"/>
  <c r="E239" i="9"/>
  <c r="D239" i="9"/>
  <c r="D235" i="9"/>
  <c r="E231" i="9"/>
  <c r="E227" i="9"/>
  <c r="E223" i="9"/>
  <c r="D223" i="9"/>
  <c r="E220" i="9"/>
  <c r="D219" i="9"/>
  <c r="E215" i="9"/>
  <c r="E211" i="9"/>
  <c r="E207" i="9"/>
  <c r="E204" i="9"/>
  <c r="D203" i="9"/>
  <c r="E200" i="9"/>
  <c r="D191" i="9"/>
  <c r="D187" i="9"/>
  <c r="E184" i="9"/>
  <c r="D179" i="9"/>
  <c r="E175" i="9"/>
  <c r="D175" i="9"/>
  <c r="E171" i="9"/>
  <c r="D171" i="9"/>
  <c r="E159" i="9"/>
  <c r="E155" i="9"/>
  <c r="D152" i="9"/>
  <c r="E147" i="9"/>
  <c r="D132" i="9"/>
  <c r="E124" i="9"/>
  <c r="D123" i="9"/>
  <c r="E119" i="9"/>
  <c r="E116" i="9"/>
  <c r="E111" i="9"/>
  <c r="D95" i="9"/>
  <c r="D91" i="9"/>
  <c r="E88" i="9"/>
  <c r="E84" i="9"/>
  <c r="D83" i="9"/>
  <c r="D75" i="9"/>
  <c r="D71" i="9"/>
  <c r="D67" i="9"/>
  <c r="D63" i="9"/>
  <c r="D59" i="9"/>
  <c r="D51" i="9"/>
  <c r="D47" i="9"/>
  <c r="E39" i="9"/>
  <c r="D39" i="9"/>
  <c r="E28" i="9"/>
  <c r="D27" i="9"/>
  <c r="E24" i="9"/>
  <c r="D8" i="9"/>
  <c r="D215" i="9"/>
  <c r="D183" i="9"/>
  <c r="D151" i="9"/>
  <c r="D119" i="9"/>
  <c r="D55" i="9"/>
  <c r="B342" i="6"/>
  <c r="E342" i="6" s="1"/>
  <c r="C342" i="6"/>
  <c r="F342" i="6" s="1"/>
  <c r="D342" i="6"/>
  <c r="G342" i="6" s="1"/>
  <c r="H342" i="6"/>
  <c r="I342" i="6"/>
  <c r="J342" i="6"/>
  <c r="B343" i="6"/>
  <c r="E343" i="6" s="1"/>
  <c r="C343" i="6"/>
  <c r="F343" i="6" s="1"/>
  <c r="D343" i="6"/>
  <c r="G343" i="6" s="1"/>
  <c r="H343" i="6"/>
  <c r="I343" i="6"/>
  <c r="J343" i="6"/>
  <c r="G311" i="8"/>
  <c r="E311" i="8"/>
  <c r="F311" i="8"/>
  <c r="E310" i="8"/>
  <c r="F310" i="8"/>
  <c r="G310" i="8"/>
  <c r="D339" i="10"/>
  <c r="F339" i="10" s="1"/>
  <c r="E339" i="10"/>
  <c r="G339" i="10" s="1"/>
  <c r="D340" i="10"/>
  <c r="F340" i="10" s="1"/>
  <c r="E340" i="10"/>
  <c r="G340" i="10" s="1"/>
  <c r="D341" i="10"/>
  <c r="F341" i="10" s="1"/>
  <c r="E341" i="10"/>
  <c r="G341" i="10" s="1"/>
  <c r="D254" i="9"/>
  <c r="E245" i="9"/>
  <c r="E224" i="9"/>
  <c r="E189" i="9"/>
  <c r="E118" i="9"/>
  <c r="E107" i="9"/>
  <c r="E15" i="9"/>
  <c r="B341" i="6"/>
  <c r="E341" i="6" s="1"/>
  <c r="C341" i="6"/>
  <c r="F341" i="6" s="1"/>
  <c r="D341" i="6"/>
  <c r="G341" i="6" s="1"/>
  <c r="H341" i="6"/>
  <c r="I341" i="6"/>
  <c r="J341" i="6"/>
  <c r="E309" i="8"/>
  <c r="F309" i="8"/>
  <c r="G309" i="8"/>
  <c r="G303" i="8"/>
  <c r="B340" i="6"/>
  <c r="E340" i="6" s="1"/>
  <c r="C340" i="6"/>
  <c r="F340" i="6" s="1"/>
  <c r="D340" i="6"/>
  <c r="G340" i="6" s="1"/>
  <c r="H340" i="6"/>
  <c r="I340" i="6"/>
  <c r="J340" i="6"/>
  <c r="E308" i="8"/>
  <c r="F308" i="8"/>
  <c r="G308" i="8"/>
  <c r="G301" i="8"/>
  <c r="G299" i="8"/>
  <c r="G293" i="8"/>
  <c r="G289" i="8"/>
  <c r="G285" i="8"/>
  <c r="G283" i="8"/>
  <c r="G281" i="8"/>
  <c r="G279" i="8"/>
  <c r="G278" i="8"/>
  <c r="G275" i="8"/>
  <c r="G269" i="8"/>
  <c r="G267" i="8"/>
  <c r="G266" i="8"/>
  <c r="G261" i="8"/>
  <c r="G259" i="8"/>
  <c r="G253" i="8"/>
  <c r="G251" i="8"/>
  <c r="G245" i="8"/>
  <c r="G243" i="8"/>
  <c r="G241" i="8"/>
  <c r="G238" i="8"/>
  <c r="G233" i="8"/>
  <c r="G231" i="8"/>
  <c r="G225" i="8"/>
  <c r="G221" i="8"/>
  <c r="G218" i="8"/>
  <c r="G213" i="8"/>
  <c r="G209" i="8"/>
  <c r="G207" i="8"/>
  <c r="G206" i="8"/>
  <c r="G201" i="8"/>
  <c r="G199" i="8"/>
  <c r="G197" i="8"/>
  <c r="G194" i="8"/>
  <c r="G189" i="8"/>
  <c r="G187" i="8"/>
  <c r="G185" i="8"/>
  <c r="G181" i="8"/>
  <c r="G173" i="8"/>
  <c r="G169" i="8"/>
  <c r="G161" i="8"/>
  <c r="G157" i="8"/>
  <c r="G155" i="8"/>
  <c r="G153" i="8"/>
  <c r="G151" i="8"/>
  <c r="G145" i="8"/>
  <c r="G141" i="8"/>
  <c r="G138" i="8"/>
  <c r="G133" i="8"/>
  <c r="G131" i="8"/>
  <c r="G129" i="8"/>
  <c r="G121" i="8"/>
  <c r="G117" i="8"/>
  <c r="G113" i="8"/>
  <c r="G111" i="8"/>
  <c r="G109" i="8"/>
  <c r="G107" i="8"/>
  <c r="G105" i="8"/>
  <c r="G103" i="8"/>
  <c r="G101" i="8"/>
  <c r="G99" i="8"/>
  <c r="G97" i="8"/>
  <c r="G93" i="8"/>
  <c r="G89" i="8"/>
  <c r="G87" i="8"/>
  <c r="G86" i="8"/>
  <c r="G83" i="8"/>
  <c r="G81" i="8"/>
  <c r="G79" i="8"/>
  <c r="G77" i="8"/>
  <c r="G73" i="8"/>
  <c r="G69" i="8"/>
  <c r="G67" i="8"/>
  <c r="G57" i="8"/>
  <c r="G53" i="8"/>
  <c r="G49" i="8"/>
  <c r="G47" i="8"/>
  <c r="G45" i="8"/>
  <c r="G43" i="8"/>
  <c r="G39" i="8"/>
  <c r="G37" i="8"/>
  <c r="G35" i="8"/>
  <c r="G33" i="8"/>
  <c r="G29" i="8"/>
  <c r="G25" i="8"/>
  <c r="G23" i="8"/>
  <c r="G17" i="8"/>
  <c r="G15" i="8"/>
  <c r="G13" i="8"/>
  <c r="G10" i="8"/>
  <c r="E306" i="9"/>
  <c r="E188" i="9"/>
  <c r="E131" i="9"/>
  <c r="E113" i="9"/>
  <c r="E11" i="9"/>
  <c r="B339" i="6"/>
  <c r="E339" i="6" s="1"/>
  <c r="C339" i="6"/>
  <c r="F339" i="6" s="1"/>
  <c r="D339" i="6"/>
  <c r="G339" i="6" s="1"/>
  <c r="H339" i="6"/>
  <c r="I339" i="6"/>
  <c r="J339" i="6"/>
  <c r="E307" i="8"/>
  <c r="F307" i="8"/>
  <c r="G307" i="8"/>
  <c r="J338" i="6"/>
  <c r="I338" i="6"/>
  <c r="H338" i="6"/>
  <c r="D338" i="6"/>
  <c r="G338" i="6" s="1"/>
  <c r="C338" i="6"/>
  <c r="F338" i="6" s="1"/>
  <c r="B338" i="6"/>
  <c r="E338" i="6" s="1"/>
  <c r="F306" i="8"/>
  <c r="E306" i="8"/>
  <c r="E289" i="9"/>
  <c r="E242" i="9"/>
  <c r="E169" i="9"/>
  <c r="B337" i="6"/>
  <c r="E337" i="6" s="1"/>
  <c r="C337" i="6"/>
  <c r="F337" i="6" s="1"/>
  <c r="D337" i="6"/>
  <c r="G337" i="6" s="1"/>
  <c r="H337" i="6"/>
  <c r="I337" i="6"/>
  <c r="J337" i="6"/>
  <c r="E305" i="8"/>
  <c r="F305" i="8"/>
  <c r="D336" i="10"/>
  <c r="F336" i="10" s="1"/>
  <c r="E336" i="10"/>
  <c r="G336" i="10" s="1"/>
  <c r="D337" i="10"/>
  <c r="F337" i="10" s="1"/>
  <c r="E337" i="10"/>
  <c r="G337" i="10" s="1"/>
  <c r="D338" i="10"/>
  <c r="F338" i="10" s="1"/>
  <c r="E338" i="10"/>
  <c r="G338" i="10" s="1"/>
  <c r="E270" i="9"/>
  <c r="E259" i="9"/>
  <c r="B336" i="6"/>
  <c r="E336" i="6" s="1"/>
  <c r="C336" i="6"/>
  <c r="F336" i="6" s="1"/>
  <c r="D336" i="6"/>
  <c r="G336" i="6" s="1"/>
  <c r="H336" i="6"/>
  <c r="I336" i="6"/>
  <c r="J336" i="6"/>
  <c r="E304" i="8"/>
  <c r="F304" i="8"/>
  <c r="G304" i="8"/>
  <c r="H334" i="6"/>
  <c r="J335" i="6"/>
  <c r="I335" i="6"/>
  <c r="H335" i="6"/>
  <c r="D335" i="6"/>
  <c r="G335" i="6" s="1"/>
  <c r="C335" i="6"/>
  <c r="F335" i="6" s="1"/>
  <c r="B335" i="6"/>
  <c r="E335" i="6" s="1"/>
  <c r="F303" i="8"/>
  <c r="E303" i="8"/>
  <c r="B334" i="6"/>
  <c r="E334" i="6" s="1"/>
  <c r="C334" i="6"/>
  <c r="F334" i="6" s="1"/>
  <c r="D334" i="6"/>
  <c r="G334" i="6" s="1"/>
  <c r="I334" i="6"/>
  <c r="J334" i="6"/>
  <c r="D333" i="10"/>
  <c r="F333" i="10" s="1"/>
  <c r="E333" i="10"/>
  <c r="G333" i="10" s="1"/>
  <c r="D334" i="10"/>
  <c r="F334" i="10" s="1"/>
  <c r="E334" i="10"/>
  <c r="G334" i="10" s="1"/>
  <c r="D335" i="10"/>
  <c r="F335" i="10" s="1"/>
  <c r="E335" i="10"/>
  <c r="G335" i="10" s="1"/>
  <c r="E302" i="8"/>
  <c r="F302" i="8"/>
  <c r="B333" i="6"/>
  <c r="E333" i="6" s="1"/>
  <c r="C333" i="6"/>
  <c r="F333" i="6" s="1"/>
  <c r="D333" i="6"/>
  <c r="G333" i="6" s="1"/>
  <c r="H333" i="6"/>
  <c r="I333" i="6"/>
  <c r="J333" i="6"/>
  <c r="E301" i="8"/>
  <c r="F301" i="8"/>
  <c r="B332" i="6"/>
  <c r="E332" i="6" s="1"/>
  <c r="C332" i="6"/>
  <c r="F332" i="6" s="1"/>
  <c r="D332" i="6"/>
  <c r="G332" i="6" s="1"/>
  <c r="H332" i="6"/>
  <c r="I332" i="6"/>
  <c r="J332" i="6"/>
  <c r="E300" i="8"/>
  <c r="F300" i="8"/>
  <c r="G300" i="8"/>
  <c r="B331" i="6"/>
  <c r="E331" i="6" s="1"/>
  <c r="C331" i="6"/>
  <c r="F331" i="6" s="1"/>
  <c r="D331" i="6"/>
  <c r="G331" i="6" s="1"/>
  <c r="H331" i="6"/>
  <c r="I331" i="6"/>
  <c r="J331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D316" i="6"/>
  <c r="G316" i="6" s="1"/>
  <c r="D317" i="6"/>
  <c r="G317" i="6" s="1"/>
  <c r="D318" i="6"/>
  <c r="G318" i="6" s="1"/>
  <c r="D319" i="6"/>
  <c r="G319" i="6" s="1"/>
  <c r="D320" i="6"/>
  <c r="G320" i="6" s="1"/>
  <c r="D321" i="6"/>
  <c r="G321" i="6" s="1"/>
  <c r="D322" i="6"/>
  <c r="G322" i="6" s="1"/>
  <c r="D323" i="6"/>
  <c r="G323" i="6" s="1"/>
  <c r="D324" i="6"/>
  <c r="G324" i="6" s="1"/>
  <c r="D325" i="6"/>
  <c r="G325" i="6" s="1"/>
  <c r="D326" i="6"/>
  <c r="G326" i="6" s="1"/>
  <c r="D327" i="6"/>
  <c r="G327" i="6" s="1"/>
  <c r="D328" i="6"/>
  <c r="G328" i="6" s="1"/>
  <c r="D329" i="6"/>
  <c r="G329" i="6" s="1"/>
  <c r="D330" i="6"/>
  <c r="G330" i="6" s="1"/>
  <c r="E299" i="8"/>
  <c r="F299" i="8"/>
  <c r="D58" i="10"/>
  <c r="F58" i="10" s="1"/>
  <c r="E58" i="10"/>
  <c r="G58" i="10" s="1"/>
  <c r="D59" i="10"/>
  <c r="F59" i="10" s="1"/>
  <c r="E59" i="10"/>
  <c r="G59" i="10" s="1"/>
  <c r="D60" i="10"/>
  <c r="F60" i="10" s="1"/>
  <c r="E60" i="10"/>
  <c r="G60" i="10" s="1"/>
  <c r="D61" i="10"/>
  <c r="F61" i="10" s="1"/>
  <c r="E61" i="10"/>
  <c r="G61" i="10" s="1"/>
  <c r="D62" i="10"/>
  <c r="F62" i="10" s="1"/>
  <c r="E62" i="10"/>
  <c r="G62" i="10" s="1"/>
  <c r="D63" i="10"/>
  <c r="F63" i="10" s="1"/>
  <c r="E63" i="10"/>
  <c r="G63" i="10"/>
  <c r="D64" i="10"/>
  <c r="F64" i="10" s="1"/>
  <c r="E64" i="10"/>
  <c r="G64" i="10"/>
  <c r="D65" i="10"/>
  <c r="F65" i="10" s="1"/>
  <c r="E65" i="10"/>
  <c r="G65" i="10" s="1"/>
  <c r="D66" i="10"/>
  <c r="F66" i="10" s="1"/>
  <c r="E66" i="10"/>
  <c r="G66" i="10" s="1"/>
  <c r="D67" i="10"/>
  <c r="F67" i="10" s="1"/>
  <c r="E67" i="10"/>
  <c r="G67" i="10" s="1"/>
  <c r="D68" i="10"/>
  <c r="F68" i="10" s="1"/>
  <c r="E68" i="10"/>
  <c r="G68" i="10" s="1"/>
  <c r="D69" i="10"/>
  <c r="F69" i="10" s="1"/>
  <c r="E69" i="10"/>
  <c r="G69" i="10" s="1"/>
  <c r="D70" i="10"/>
  <c r="F70" i="10" s="1"/>
  <c r="E70" i="10"/>
  <c r="G70" i="10" s="1"/>
  <c r="D71" i="10"/>
  <c r="F71" i="10" s="1"/>
  <c r="E71" i="10"/>
  <c r="G71" i="10" s="1"/>
  <c r="D72" i="10"/>
  <c r="F72" i="10" s="1"/>
  <c r="E72" i="10"/>
  <c r="G72" i="10" s="1"/>
  <c r="D73" i="10"/>
  <c r="F73" i="10" s="1"/>
  <c r="E73" i="10"/>
  <c r="G73" i="10" s="1"/>
  <c r="D74" i="10"/>
  <c r="F74" i="10" s="1"/>
  <c r="E74" i="10"/>
  <c r="G74" i="10" s="1"/>
  <c r="D75" i="10"/>
  <c r="F75" i="10" s="1"/>
  <c r="E75" i="10"/>
  <c r="G75" i="10" s="1"/>
  <c r="D76" i="10"/>
  <c r="F76" i="10" s="1"/>
  <c r="E76" i="10"/>
  <c r="G76" i="10" s="1"/>
  <c r="D77" i="10"/>
  <c r="F77" i="10" s="1"/>
  <c r="E77" i="10"/>
  <c r="G77" i="10" s="1"/>
  <c r="D78" i="10"/>
  <c r="F78" i="10" s="1"/>
  <c r="E78" i="10"/>
  <c r="G78" i="10" s="1"/>
  <c r="D79" i="10"/>
  <c r="F79" i="10" s="1"/>
  <c r="E79" i="10"/>
  <c r="G79" i="10" s="1"/>
  <c r="D80" i="10"/>
  <c r="F80" i="10" s="1"/>
  <c r="E80" i="10"/>
  <c r="G80" i="10" s="1"/>
  <c r="D81" i="10"/>
  <c r="F81" i="10" s="1"/>
  <c r="E81" i="10"/>
  <c r="G81" i="10" s="1"/>
  <c r="D82" i="10"/>
  <c r="F82" i="10" s="1"/>
  <c r="E82" i="10"/>
  <c r="G82" i="10" s="1"/>
  <c r="D83" i="10"/>
  <c r="F83" i="10" s="1"/>
  <c r="E83" i="10"/>
  <c r="G83" i="10" s="1"/>
  <c r="D84" i="10"/>
  <c r="F84" i="10" s="1"/>
  <c r="E84" i="10"/>
  <c r="G84" i="10" s="1"/>
  <c r="D85" i="10"/>
  <c r="F85" i="10" s="1"/>
  <c r="E85" i="10"/>
  <c r="G85" i="10" s="1"/>
  <c r="D86" i="10"/>
  <c r="F86" i="10" s="1"/>
  <c r="E86" i="10"/>
  <c r="G86" i="10" s="1"/>
  <c r="D87" i="10"/>
  <c r="F87" i="10" s="1"/>
  <c r="E87" i="10"/>
  <c r="G87" i="10" s="1"/>
  <c r="D88" i="10"/>
  <c r="F88" i="10" s="1"/>
  <c r="E88" i="10"/>
  <c r="G88" i="10" s="1"/>
  <c r="D89" i="10"/>
  <c r="F89" i="10" s="1"/>
  <c r="E89" i="10"/>
  <c r="G89" i="10" s="1"/>
  <c r="D90" i="10"/>
  <c r="F90" i="10" s="1"/>
  <c r="E90" i="10"/>
  <c r="G90" i="10" s="1"/>
  <c r="D91" i="10"/>
  <c r="F91" i="10" s="1"/>
  <c r="E91" i="10"/>
  <c r="G91" i="10" s="1"/>
  <c r="D92" i="10"/>
  <c r="F92" i="10" s="1"/>
  <c r="E92" i="10"/>
  <c r="G92" i="10" s="1"/>
  <c r="D93" i="10"/>
  <c r="F93" i="10" s="1"/>
  <c r="E93" i="10"/>
  <c r="G93" i="10" s="1"/>
  <c r="D94" i="10"/>
  <c r="F94" i="10" s="1"/>
  <c r="E94" i="10"/>
  <c r="G94" i="10" s="1"/>
  <c r="D95" i="10"/>
  <c r="F95" i="10" s="1"/>
  <c r="E95" i="10"/>
  <c r="G95" i="10" s="1"/>
  <c r="D96" i="10"/>
  <c r="F96" i="10" s="1"/>
  <c r="E96" i="10"/>
  <c r="G96" i="10"/>
  <c r="D97" i="10"/>
  <c r="F97" i="10" s="1"/>
  <c r="E97" i="10"/>
  <c r="G97" i="10" s="1"/>
  <c r="D98" i="10"/>
  <c r="F98" i="10" s="1"/>
  <c r="E98" i="10"/>
  <c r="G98" i="10" s="1"/>
  <c r="D99" i="10"/>
  <c r="F99" i="10" s="1"/>
  <c r="E99" i="10"/>
  <c r="G99" i="10" s="1"/>
  <c r="D100" i="10"/>
  <c r="F100" i="10" s="1"/>
  <c r="E100" i="10"/>
  <c r="G100" i="10" s="1"/>
  <c r="D101" i="10"/>
  <c r="F101" i="10" s="1"/>
  <c r="E101" i="10"/>
  <c r="G101" i="10" s="1"/>
  <c r="D102" i="10"/>
  <c r="F102" i="10" s="1"/>
  <c r="E102" i="10"/>
  <c r="G102" i="10" s="1"/>
  <c r="D103" i="10"/>
  <c r="F103" i="10" s="1"/>
  <c r="E103" i="10"/>
  <c r="G103" i="10" s="1"/>
  <c r="D104" i="10"/>
  <c r="F104" i="10" s="1"/>
  <c r="E104" i="10"/>
  <c r="G104" i="10" s="1"/>
  <c r="D105" i="10"/>
  <c r="F105" i="10" s="1"/>
  <c r="E105" i="10"/>
  <c r="G105" i="10" s="1"/>
  <c r="D106" i="10"/>
  <c r="F106" i="10" s="1"/>
  <c r="E106" i="10"/>
  <c r="G106" i="10" s="1"/>
  <c r="D107" i="10"/>
  <c r="F107" i="10" s="1"/>
  <c r="E107" i="10"/>
  <c r="G107" i="10" s="1"/>
  <c r="D108" i="10"/>
  <c r="F108" i="10" s="1"/>
  <c r="E108" i="10"/>
  <c r="G108" i="10" s="1"/>
  <c r="D109" i="10"/>
  <c r="F109" i="10" s="1"/>
  <c r="E109" i="10"/>
  <c r="G109" i="10" s="1"/>
  <c r="D110" i="10"/>
  <c r="F110" i="10" s="1"/>
  <c r="E110" i="10"/>
  <c r="G110" i="10" s="1"/>
  <c r="D111" i="10"/>
  <c r="F111" i="10" s="1"/>
  <c r="E111" i="10"/>
  <c r="G111" i="10" s="1"/>
  <c r="D112" i="10"/>
  <c r="F112" i="10" s="1"/>
  <c r="E112" i="10"/>
  <c r="G112" i="10" s="1"/>
  <c r="D113" i="10"/>
  <c r="F113" i="10" s="1"/>
  <c r="E113" i="10"/>
  <c r="G113" i="10" s="1"/>
  <c r="D114" i="10"/>
  <c r="F114" i="10" s="1"/>
  <c r="E114" i="10"/>
  <c r="G114" i="10" s="1"/>
  <c r="D115" i="10"/>
  <c r="F115" i="10" s="1"/>
  <c r="E115" i="10"/>
  <c r="G115" i="10" s="1"/>
  <c r="D116" i="10"/>
  <c r="F116" i="10" s="1"/>
  <c r="E116" i="10"/>
  <c r="G116" i="10" s="1"/>
  <c r="D117" i="10"/>
  <c r="F117" i="10" s="1"/>
  <c r="E117" i="10"/>
  <c r="G117" i="10" s="1"/>
  <c r="D118" i="10"/>
  <c r="F118" i="10" s="1"/>
  <c r="E118" i="10"/>
  <c r="G118" i="10" s="1"/>
  <c r="D119" i="10"/>
  <c r="F119" i="10" s="1"/>
  <c r="E119" i="10"/>
  <c r="G119" i="10" s="1"/>
  <c r="D120" i="10"/>
  <c r="F120" i="10" s="1"/>
  <c r="E120" i="10"/>
  <c r="G120" i="10" s="1"/>
  <c r="D121" i="10"/>
  <c r="F121" i="10" s="1"/>
  <c r="E121" i="10"/>
  <c r="G121" i="10" s="1"/>
  <c r="D122" i="10"/>
  <c r="F122" i="10" s="1"/>
  <c r="E122" i="10"/>
  <c r="G122" i="10" s="1"/>
  <c r="D123" i="10"/>
  <c r="F123" i="10" s="1"/>
  <c r="E123" i="10"/>
  <c r="G123" i="10" s="1"/>
  <c r="D124" i="10"/>
  <c r="F124" i="10" s="1"/>
  <c r="E124" i="10"/>
  <c r="G124" i="10" s="1"/>
  <c r="D125" i="10"/>
  <c r="F125" i="10" s="1"/>
  <c r="E125" i="10"/>
  <c r="G125" i="10" s="1"/>
  <c r="D126" i="10"/>
  <c r="F126" i="10" s="1"/>
  <c r="E126" i="10"/>
  <c r="G126" i="10" s="1"/>
  <c r="D127" i="10"/>
  <c r="F127" i="10" s="1"/>
  <c r="E127" i="10"/>
  <c r="G127" i="10" s="1"/>
  <c r="D128" i="10"/>
  <c r="F128" i="10" s="1"/>
  <c r="E128" i="10"/>
  <c r="G128" i="10" s="1"/>
  <c r="D129" i="10"/>
  <c r="E129" i="10"/>
  <c r="G129" i="10" s="1"/>
  <c r="F129" i="10"/>
  <c r="D130" i="10"/>
  <c r="F130" i="10" s="1"/>
  <c r="E130" i="10"/>
  <c r="G130" i="10" s="1"/>
  <c r="D131" i="10"/>
  <c r="F131" i="10" s="1"/>
  <c r="E131" i="10"/>
  <c r="G131" i="10" s="1"/>
  <c r="D132" i="10"/>
  <c r="F132" i="10" s="1"/>
  <c r="E132" i="10"/>
  <c r="G132" i="10" s="1"/>
  <c r="D133" i="10"/>
  <c r="F133" i="10" s="1"/>
  <c r="E133" i="10"/>
  <c r="G133" i="10" s="1"/>
  <c r="D134" i="10"/>
  <c r="F134" i="10" s="1"/>
  <c r="E134" i="10"/>
  <c r="G134" i="10" s="1"/>
  <c r="D135" i="10"/>
  <c r="F135" i="10" s="1"/>
  <c r="E135" i="10"/>
  <c r="G135" i="10" s="1"/>
  <c r="D136" i="10"/>
  <c r="F136" i="10" s="1"/>
  <c r="E136" i="10"/>
  <c r="G136" i="10" s="1"/>
  <c r="D137" i="10"/>
  <c r="F137" i="10" s="1"/>
  <c r="E137" i="10"/>
  <c r="G137" i="10" s="1"/>
  <c r="D138" i="10"/>
  <c r="F138" i="10" s="1"/>
  <c r="E138" i="10"/>
  <c r="G138" i="10" s="1"/>
  <c r="D139" i="10"/>
  <c r="F139" i="10" s="1"/>
  <c r="E139" i="10"/>
  <c r="G139" i="10" s="1"/>
  <c r="D140" i="10"/>
  <c r="F140" i="10" s="1"/>
  <c r="E140" i="10"/>
  <c r="G140" i="10" s="1"/>
  <c r="D141" i="10"/>
  <c r="F141" i="10" s="1"/>
  <c r="E141" i="10"/>
  <c r="G141" i="10" s="1"/>
  <c r="D142" i="10"/>
  <c r="F142" i="10" s="1"/>
  <c r="E142" i="10"/>
  <c r="G142" i="10" s="1"/>
  <c r="D143" i="10"/>
  <c r="F143" i="10" s="1"/>
  <c r="E143" i="10"/>
  <c r="G143" i="10" s="1"/>
  <c r="D144" i="10"/>
  <c r="F144" i="10" s="1"/>
  <c r="E144" i="10"/>
  <c r="G144" i="10" s="1"/>
  <c r="D145" i="10"/>
  <c r="F145" i="10" s="1"/>
  <c r="E145" i="10"/>
  <c r="G145" i="10" s="1"/>
  <c r="D146" i="10"/>
  <c r="F146" i="10" s="1"/>
  <c r="E146" i="10"/>
  <c r="G146" i="10" s="1"/>
  <c r="D147" i="10"/>
  <c r="F147" i="10" s="1"/>
  <c r="E147" i="10"/>
  <c r="G147" i="10" s="1"/>
  <c r="D148" i="10"/>
  <c r="F148" i="10" s="1"/>
  <c r="E148" i="10"/>
  <c r="G148" i="10" s="1"/>
  <c r="D149" i="10"/>
  <c r="F149" i="10" s="1"/>
  <c r="E149" i="10"/>
  <c r="G149" i="10" s="1"/>
  <c r="D150" i="10"/>
  <c r="F150" i="10" s="1"/>
  <c r="E150" i="10"/>
  <c r="G150" i="10" s="1"/>
  <c r="D151" i="10"/>
  <c r="F151" i="10" s="1"/>
  <c r="E151" i="10"/>
  <c r="G151" i="10" s="1"/>
  <c r="D152" i="10"/>
  <c r="F152" i="10" s="1"/>
  <c r="E152" i="10"/>
  <c r="G152" i="10" s="1"/>
  <c r="D153" i="10"/>
  <c r="F153" i="10" s="1"/>
  <c r="E153" i="10"/>
  <c r="G153" i="10" s="1"/>
  <c r="D154" i="10"/>
  <c r="F154" i="10" s="1"/>
  <c r="E154" i="10"/>
  <c r="G154" i="10" s="1"/>
  <c r="D155" i="10"/>
  <c r="F155" i="10" s="1"/>
  <c r="E155" i="10"/>
  <c r="G155" i="10" s="1"/>
  <c r="D156" i="10"/>
  <c r="F156" i="10" s="1"/>
  <c r="E156" i="10"/>
  <c r="G156" i="10" s="1"/>
  <c r="D157" i="10"/>
  <c r="F157" i="10" s="1"/>
  <c r="E157" i="10"/>
  <c r="G157" i="10" s="1"/>
  <c r="D158" i="10"/>
  <c r="F158" i="10" s="1"/>
  <c r="E158" i="10"/>
  <c r="G158" i="10" s="1"/>
  <c r="D159" i="10"/>
  <c r="F159" i="10" s="1"/>
  <c r="E159" i="10"/>
  <c r="G159" i="10" s="1"/>
  <c r="D160" i="10"/>
  <c r="F160" i="10" s="1"/>
  <c r="E160" i="10"/>
  <c r="G160" i="10" s="1"/>
  <c r="D161" i="10"/>
  <c r="F161" i="10" s="1"/>
  <c r="E161" i="10"/>
  <c r="G161" i="10" s="1"/>
  <c r="D162" i="10"/>
  <c r="F162" i="10" s="1"/>
  <c r="E162" i="10"/>
  <c r="G162" i="10" s="1"/>
  <c r="D163" i="10"/>
  <c r="F163" i="10" s="1"/>
  <c r="E163" i="10"/>
  <c r="G163" i="10" s="1"/>
  <c r="D164" i="10"/>
  <c r="F164" i="10" s="1"/>
  <c r="E164" i="10"/>
  <c r="G164" i="10" s="1"/>
  <c r="D165" i="10"/>
  <c r="F165" i="10" s="1"/>
  <c r="E165" i="10"/>
  <c r="G165" i="10" s="1"/>
  <c r="D166" i="10"/>
  <c r="F166" i="10" s="1"/>
  <c r="E166" i="10"/>
  <c r="G166" i="10" s="1"/>
  <c r="D167" i="10"/>
  <c r="F167" i="10" s="1"/>
  <c r="E167" i="10"/>
  <c r="G167" i="10" s="1"/>
  <c r="D168" i="10"/>
  <c r="F168" i="10" s="1"/>
  <c r="E168" i="10"/>
  <c r="G168" i="10" s="1"/>
  <c r="D169" i="10"/>
  <c r="F169" i="10" s="1"/>
  <c r="E169" i="10"/>
  <c r="G169" i="10" s="1"/>
  <c r="D170" i="10"/>
  <c r="F170" i="10" s="1"/>
  <c r="E170" i="10"/>
  <c r="G170" i="10" s="1"/>
  <c r="D171" i="10"/>
  <c r="F171" i="10" s="1"/>
  <c r="E171" i="10"/>
  <c r="G171" i="10" s="1"/>
  <c r="D172" i="10"/>
  <c r="F172" i="10" s="1"/>
  <c r="E172" i="10"/>
  <c r="G172" i="10" s="1"/>
  <c r="D173" i="10"/>
  <c r="F173" i="10" s="1"/>
  <c r="E173" i="10"/>
  <c r="G173" i="10" s="1"/>
  <c r="D174" i="10"/>
  <c r="F174" i="10" s="1"/>
  <c r="E174" i="10"/>
  <c r="G174" i="10" s="1"/>
  <c r="D175" i="10"/>
  <c r="F175" i="10" s="1"/>
  <c r="E175" i="10"/>
  <c r="G175" i="10" s="1"/>
  <c r="D176" i="10"/>
  <c r="F176" i="10" s="1"/>
  <c r="E176" i="10"/>
  <c r="G176" i="10" s="1"/>
  <c r="D177" i="10"/>
  <c r="F177" i="10" s="1"/>
  <c r="E177" i="10"/>
  <c r="G177" i="10" s="1"/>
  <c r="D178" i="10"/>
  <c r="F178" i="10" s="1"/>
  <c r="E178" i="10"/>
  <c r="G178" i="10" s="1"/>
  <c r="D179" i="10"/>
  <c r="F179" i="10" s="1"/>
  <c r="E179" i="10"/>
  <c r="G179" i="10" s="1"/>
  <c r="D180" i="10"/>
  <c r="F180" i="10" s="1"/>
  <c r="E180" i="10"/>
  <c r="G180" i="10" s="1"/>
  <c r="D181" i="10"/>
  <c r="F181" i="10" s="1"/>
  <c r="E181" i="10"/>
  <c r="G181" i="10" s="1"/>
  <c r="D182" i="10"/>
  <c r="F182" i="10" s="1"/>
  <c r="E182" i="10"/>
  <c r="G182" i="10" s="1"/>
  <c r="D183" i="10"/>
  <c r="F183" i="10" s="1"/>
  <c r="E183" i="10"/>
  <c r="G183" i="10" s="1"/>
  <c r="D184" i="10"/>
  <c r="F184" i="10" s="1"/>
  <c r="E184" i="10"/>
  <c r="G184" i="10" s="1"/>
  <c r="D185" i="10"/>
  <c r="F185" i="10" s="1"/>
  <c r="E185" i="10"/>
  <c r="G185" i="10" s="1"/>
  <c r="D186" i="10"/>
  <c r="F186" i="10" s="1"/>
  <c r="E186" i="10"/>
  <c r="G186" i="10" s="1"/>
  <c r="D187" i="10"/>
  <c r="F187" i="10" s="1"/>
  <c r="E187" i="10"/>
  <c r="G187" i="10" s="1"/>
  <c r="D188" i="10"/>
  <c r="F188" i="10" s="1"/>
  <c r="E188" i="10"/>
  <c r="G188" i="10" s="1"/>
  <c r="D189" i="10"/>
  <c r="F189" i="10" s="1"/>
  <c r="E189" i="10"/>
  <c r="G189" i="10" s="1"/>
  <c r="D190" i="10"/>
  <c r="F190" i="10" s="1"/>
  <c r="E190" i="10"/>
  <c r="G190" i="10" s="1"/>
  <c r="D191" i="10"/>
  <c r="F191" i="10" s="1"/>
  <c r="E191" i="10"/>
  <c r="G191" i="10" s="1"/>
  <c r="D192" i="10"/>
  <c r="F192" i="10" s="1"/>
  <c r="E192" i="10"/>
  <c r="G192" i="10" s="1"/>
  <c r="D193" i="10"/>
  <c r="F193" i="10" s="1"/>
  <c r="E193" i="10"/>
  <c r="G193" i="10" s="1"/>
  <c r="D194" i="10"/>
  <c r="F194" i="10" s="1"/>
  <c r="E194" i="10"/>
  <c r="G194" i="10" s="1"/>
  <c r="D195" i="10"/>
  <c r="F195" i="10" s="1"/>
  <c r="E195" i="10"/>
  <c r="G195" i="10" s="1"/>
  <c r="D196" i="10"/>
  <c r="F196" i="10" s="1"/>
  <c r="E196" i="10"/>
  <c r="G196" i="10" s="1"/>
  <c r="D197" i="10"/>
  <c r="F197" i="10" s="1"/>
  <c r="E197" i="10"/>
  <c r="G197" i="10" s="1"/>
  <c r="D198" i="10"/>
  <c r="F198" i="10" s="1"/>
  <c r="E198" i="10"/>
  <c r="G198" i="10" s="1"/>
  <c r="D199" i="10"/>
  <c r="F199" i="10" s="1"/>
  <c r="E199" i="10"/>
  <c r="G199" i="10" s="1"/>
  <c r="D200" i="10"/>
  <c r="F200" i="10" s="1"/>
  <c r="E200" i="10"/>
  <c r="G200" i="10" s="1"/>
  <c r="D201" i="10"/>
  <c r="F201" i="10" s="1"/>
  <c r="E201" i="10"/>
  <c r="G201" i="10" s="1"/>
  <c r="D202" i="10"/>
  <c r="F202" i="10" s="1"/>
  <c r="E202" i="10"/>
  <c r="G202" i="10" s="1"/>
  <c r="D203" i="10"/>
  <c r="F203" i="10" s="1"/>
  <c r="E203" i="10"/>
  <c r="G203" i="10" s="1"/>
  <c r="D204" i="10"/>
  <c r="F204" i="10" s="1"/>
  <c r="E204" i="10"/>
  <c r="G204" i="10" s="1"/>
  <c r="D205" i="10"/>
  <c r="F205" i="10" s="1"/>
  <c r="E205" i="10"/>
  <c r="G205" i="10" s="1"/>
  <c r="D206" i="10"/>
  <c r="F206" i="10" s="1"/>
  <c r="E206" i="10"/>
  <c r="G206" i="10" s="1"/>
  <c r="D207" i="10"/>
  <c r="F207" i="10" s="1"/>
  <c r="E207" i="10"/>
  <c r="G207" i="10" s="1"/>
  <c r="D208" i="10"/>
  <c r="F208" i="10" s="1"/>
  <c r="E208" i="10"/>
  <c r="G208" i="10"/>
  <c r="D209" i="10"/>
  <c r="F209" i="10" s="1"/>
  <c r="E209" i="10"/>
  <c r="G209" i="10" s="1"/>
  <c r="D210" i="10"/>
  <c r="F210" i="10" s="1"/>
  <c r="E210" i="10"/>
  <c r="G210" i="10" s="1"/>
  <c r="D211" i="10"/>
  <c r="F211" i="10" s="1"/>
  <c r="E211" i="10"/>
  <c r="G211" i="10" s="1"/>
  <c r="D212" i="10"/>
  <c r="F212" i="10" s="1"/>
  <c r="E212" i="10"/>
  <c r="G212" i="10" s="1"/>
  <c r="D213" i="10"/>
  <c r="F213" i="10" s="1"/>
  <c r="E213" i="10"/>
  <c r="G213" i="10" s="1"/>
  <c r="D214" i="10"/>
  <c r="F214" i="10" s="1"/>
  <c r="E214" i="10"/>
  <c r="G214" i="10" s="1"/>
  <c r="D215" i="10"/>
  <c r="F215" i="10" s="1"/>
  <c r="E215" i="10"/>
  <c r="G215" i="10" s="1"/>
  <c r="D216" i="10"/>
  <c r="F216" i="10" s="1"/>
  <c r="E216" i="10"/>
  <c r="G216" i="10" s="1"/>
  <c r="D217" i="10"/>
  <c r="F217" i="10" s="1"/>
  <c r="E217" i="10"/>
  <c r="G217" i="10" s="1"/>
  <c r="D218" i="10"/>
  <c r="F218" i="10" s="1"/>
  <c r="E218" i="10"/>
  <c r="G218" i="10" s="1"/>
  <c r="D219" i="10"/>
  <c r="F219" i="10" s="1"/>
  <c r="E219" i="10"/>
  <c r="G219" i="10" s="1"/>
  <c r="D220" i="10"/>
  <c r="F220" i="10" s="1"/>
  <c r="E220" i="10"/>
  <c r="G220" i="10" s="1"/>
  <c r="D221" i="10"/>
  <c r="F221" i="10" s="1"/>
  <c r="E221" i="10"/>
  <c r="G221" i="10" s="1"/>
  <c r="D222" i="10"/>
  <c r="F222" i="10" s="1"/>
  <c r="E222" i="10"/>
  <c r="G222" i="10" s="1"/>
  <c r="D223" i="10"/>
  <c r="F223" i="10" s="1"/>
  <c r="E223" i="10"/>
  <c r="G223" i="10" s="1"/>
  <c r="D224" i="10"/>
  <c r="F224" i="10" s="1"/>
  <c r="E224" i="10"/>
  <c r="G224" i="10" s="1"/>
  <c r="D225" i="10"/>
  <c r="F225" i="10" s="1"/>
  <c r="E225" i="10"/>
  <c r="G225" i="10" s="1"/>
  <c r="D226" i="10"/>
  <c r="F226" i="10" s="1"/>
  <c r="E226" i="10"/>
  <c r="G226" i="10" s="1"/>
  <c r="D227" i="10"/>
  <c r="F227" i="10" s="1"/>
  <c r="E227" i="10"/>
  <c r="G227" i="10" s="1"/>
  <c r="D228" i="10"/>
  <c r="F228" i="10" s="1"/>
  <c r="E228" i="10"/>
  <c r="G228" i="10" s="1"/>
  <c r="D229" i="10"/>
  <c r="F229" i="10" s="1"/>
  <c r="E229" i="10"/>
  <c r="G229" i="10" s="1"/>
  <c r="D230" i="10"/>
  <c r="F230" i="10" s="1"/>
  <c r="E230" i="10"/>
  <c r="G230" i="10" s="1"/>
  <c r="D231" i="10"/>
  <c r="F231" i="10" s="1"/>
  <c r="E231" i="10"/>
  <c r="G231" i="10" s="1"/>
  <c r="D232" i="10"/>
  <c r="F232" i="10" s="1"/>
  <c r="E232" i="10"/>
  <c r="G232" i="10" s="1"/>
  <c r="D233" i="10"/>
  <c r="F233" i="10" s="1"/>
  <c r="E233" i="10"/>
  <c r="G233" i="10" s="1"/>
  <c r="D234" i="10"/>
  <c r="F234" i="10" s="1"/>
  <c r="E234" i="10"/>
  <c r="G234" i="10" s="1"/>
  <c r="D235" i="10"/>
  <c r="F235" i="10" s="1"/>
  <c r="E235" i="10"/>
  <c r="G235" i="10" s="1"/>
  <c r="D236" i="10"/>
  <c r="F236" i="10" s="1"/>
  <c r="E236" i="10"/>
  <c r="G236" i="10" s="1"/>
  <c r="D237" i="10"/>
  <c r="F237" i="10" s="1"/>
  <c r="E237" i="10"/>
  <c r="G237" i="10" s="1"/>
  <c r="D238" i="10"/>
  <c r="F238" i="10" s="1"/>
  <c r="E238" i="10"/>
  <c r="G238" i="10" s="1"/>
  <c r="D239" i="10"/>
  <c r="F239" i="10" s="1"/>
  <c r="E239" i="10"/>
  <c r="G239" i="10" s="1"/>
  <c r="D240" i="10"/>
  <c r="F240" i="10" s="1"/>
  <c r="E240" i="10"/>
  <c r="G240" i="10" s="1"/>
  <c r="D241" i="10"/>
  <c r="F241" i="10" s="1"/>
  <c r="E241" i="10"/>
  <c r="G241" i="10" s="1"/>
  <c r="D242" i="10"/>
  <c r="F242" i="10" s="1"/>
  <c r="E242" i="10"/>
  <c r="G242" i="10" s="1"/>
  <c r="D243" i="10"/>
  <c r="F243" i="10" s="1"/>
  <c r="E243" i="10"/>
  <c r="G243" i="10" s="1"/>
  <c r="D244" i="10"/>
  <c r="F244" i="10" s="1"/>
  <c r="E244" i="10"/>
  <c r="G244" i="10" s="1"/>
  <c r="D245" i="10"/>
  <c r="F245" i="10" s="1"/>
  <c r="E245" i="10"/>
  <c r="G245" i="10" s="1"/>
  <c r="D246" i="10"/>
  <c r="F246" i="10" s="1"/>
  <c r="E246" i="10"/>
  <c r="G246" i="10" s="1"/>
  <c r="D247" i="10"/>
  <c r="F247" i="10" s="1"/>
  <c r="E247" i="10"/>
  <c r="G247" i="10" s="1"/>
  <c r="D248" i="10"/>
  <c r="F248" i="10" s="1"/>
  <c r="E248" i="10"/>
  <c r="G248" i="10" s="1"/>
  <c r="D249" i="10"/>
  <c r="F249" i="10" s="1"/>
  <c r="E249" i="10"/>
  <c r="G249" i="10" s="1"/>
  <c r="D250" i="10"/>
  <c r="F250" i="10" s="1"/>
  <c r="E250" i="10"/>
  <c r="G250" i="10" s="1"/>
  <c r="D251" i="10"/>
  <c r="F251" i="10" s="1"/>
  <c r="E251" i="10"/>
  <c r="G251" i="10" s="1"/>
  <c r="D252" i="10"/>
  <c r="F252" i="10" s="1"/>
  <c r="E252" i="10"/>
  <c r="G252" i="10" s="1"/>
  <c r="D253" i="10"/>
  <c r="F253" i="10" s="1"/>
  <c r="E253" i="10"/>
  <c r="G253" i="10" s="1"/>
  <c r="D254" i="10"/>
  <c r="F254" i="10" s="1"/>
  <c r="E254" i="10"/>
  <c r="G254" i="10" s="1"/>
  <c r="D255" i="10"/>
  <c r="F255" i="10" s="1"/>
  <c r="E255" i="10"/>
  <c r="G255" i="10" s="1"/>
  <c r="D256" i="10"/>
  <c r="F256" i="10" s="1"/>
  <c r="E256" i="10"/>
  <c r="G256" i="10" s="1"/>
  <c r="D257" i="10"/>
  <c r="F257" i="10" s="1"/>
  <c r="E257" i="10"/>
  <c r="G257" i="10" s="1"/>
  <c r="D258" i="10"/>
  <c r="F258" i="10" s="1"/>
  <c r="E258" i="10"/>
  <c r="G258" i="10" s="1"/>
  <c r="D259" i="10"/>
  <c r="F259" i="10" s="1"/>
  <c r="E259" i="10"/>
  <c r="G259" i="10" s="1"/>
  <c r="D260" i="10"/>
  <c r="F260" i="10" s="1"/>
  <c r="E260" i="10"/>
  <c r="G260" i="10" s="1"/>
  <c r="D261" i="10"/>
  <c r="F261" i="10" s="1"/>
  <c r="E261" i="10"/>
  <c r="G261" i="10" s="1"/>
  <c r="D262" i="10"/>
  <c r="F262" i="10" s="1"/>
  <c r="E262" i="10"/>
  <c r="G262" i="10" s="1"/>
  <c r="D263" i="10"/>
  <c r="F263" i="10" s="1"/>
  <c r="E263" i="10"/>
  <c r="G263" i="10" s="1"/>
  <c r="D264" i="10"/>
  <c r="F264" i="10" s="1"/>
  <c r="E264" i="10"/>
  <c r="G264" i="10" s="1"/>
  <c r="D265" i="10"/>
  <c r="F265" i="10" s="1"/>
  <c r="E265" i="10"/>
  <c r="G265" i="10" s="1"/>
  <c r="D266" i="10"/>
  <c r="F266" i="10" s="1"/>
  <c r="E266" i="10"/>
  <c r="G266" i="10" s="1"/>
  <c r="D267" i="10"/>
  <c r="F267" i="10" s="1"/>
  <c r="E267" i="10"/>
  <c r="G267" i="10" s="1"/>
  <c r="D268" i="10"/>
  <c r="F268" i="10" s="1"/>
  <c r="E268" i="10"/>
  <c r="G268" i="10" s="1"/>
  <c r="D269" i="10"/>
  <c r="F269" i="10" s="1"/>
  <c r="E269" i="10"/>
  <c r="G269" i="10" s="1"/>
  <c r="D270" i="10"/>
  <c r="F270" i="10" s="1"/>
  <c r="E270" i="10"/>
  <c r="G270" i="10"/>
  <c r="D271" i="10"/>
  <c r="F271" i="10" s="1"/>
  <c r="E271" i="10"/>
  <c r="G271" i="10" s="1"/>
  <c r="D272" i="10"/>
  <c r="F272" i="10" s="1"/>
  <c r="E272" i="10"/>
  <c r="G272" i="10" s="1"/>
  <c r="D273" i="10"/>
  <c r="F273" i="10" s="1"/>
  <c r="E273" i="10"/>
  <c r="G273" i="10" s="1"/>
  <c r="D274" i="10"/>
  <c r="F274" i="10" s="1"/>
  <c r="E274" i="10"/>
  <c r="G274" i="10" s="1"/>
  <c r="D275" i="10"/>
  <c r="F275" i="10" s="1"/>
  <c r="E275" i="10"/>
  <c r="G275" i="10" s="1"/>
  <c r="D276" i="10"/>
  <c r="F276" i="10" s="1"/>
  <c r="E276" i="10"/>
  <c r="G276" i="10" s="1"/>
  <c r="D277" i="10"/>
  <c r="F277" i="10" s="1"/>
  <c r="E277" i="10"/>
  <c r="G277" i="10" s="1"/>
  <c r="D278" i="10"/>
  <c r="F278" i="10" s="1"/>
  <c r="E278" i="10"/>
  <c r="G278" i="10" s="1"/>
  <c r="D279" i="10"/>
  <c r="F279" i="10" s="1"/>
  <c r="E279" i="10"/>
  <c r="G279" i="10" s="1"/>
  <c r="D280" i="10"/>
  <c r="F280" i="10" s="1"/>
  <c r="E280" i="10"/>
  <c r="G280" i="10" s="1"/>
  <c r="D281" i="10"/>
  <c r="F281" i="10" s="1"/>
  <c r="E281" i="10"/>
  <c r="G281" i="10" s="1"/>
  <c r="D282" i="10"/>
  <c r="F282" i="10" s="1"/>
  <c r="E282" i="10"/>
  <c r="G282" i="10" s="1"/>
  <c r="D283" i="10"/>
  <c r="F283" i="10" s="1"/>
  <c r="E283" i="10"/>
  <c r="G283" i="10" s="1"/>
  <c r="D284" i="10"/>
  <c r="F284" i="10" s="1"/>
  <c r="E284" i="10"/>
  <c r="G284" i="10" s="1"/>
  <c r="D285" i="10"/>
  <c r="F285" i="10" s="1"/>
  <c r="E285" i="10"/>
  <c r="G285" i="10" s="1"/>
  <c r="D286" i="10"/>
  <c r="F286" i="10" s="1"/>
  <c r="E286" i="10"/>
  <c r="G286" i="10" s="1"/>
  <c r="D287" i="10"/>
  <c r="F287" i="10" s="1"/>
  <c r="E287" i="10"/>
  <c r="G287" i="10" s="1"/>
  <c r="D288" i="10"/>
  <c r="F288" i="10" s="1"/>
  <c r="E288" i="10"/>
  <c r="G288" i="10" s="1"/>
  <c r="D289" i="10"/>
  <c r="F289" i="10" s="1"/>
  <c r="E289" i="10"/>
  <c r="G289" i="10" s="1"/>
  <c r="D290" i="10"/>
  <c r="F290" i="10" s="1"/>
  <c r="E290" i="10"/>
  <c r="G290" i="10" s="1"/>
  <c r="D291" i="10"/>
  <c r="F291" i="10" s="1"/>
  <c r="E291" i="10"/>
  <c r="G291" i="10" s="1"/>
  <c r="D292" i="10"/>
  <c r="F292" i="10" s="1"/>
  <c r="E292" i="10"/>
  <c r="G292" i="10" s="1"/>
  <c r="D293" i="10"/>
  <c r="F293" i="10" s="1"/>
  <c r="E293" i="10"/>
  <c r="G293" i="10" s="1"/>
  <c r="D294" i="10"/>
  <c r="F294" i="10" s="1"/>
  <c r="E294" i="10"/>
  <c r="G294" i="10" s="1"/>
  <c r="D295" i="10"/>
  <c r="F295" i="10" s="1"/>
  <c r="E295" i="10"/>
  <c r="G295" i="10" s="1"/>
  <c r="D296" i="10"/>
  <c r="F296" i="10" s="1"/>
  <c r="E296" i="10"/>
  <c r="G296" i="10" s="1"/>
  <c r="D297" i="10"/>
  <c r="F297" i="10" s="1"/>
  <c r="E297" i="10"/>
  <c r="G297" i="10" s="1"/>
  <c r="D298" i="10"/>
  <c r="F298" i="10" s="1"/>
  <c r="E298" i="10"/>
  <c r="G298" i="10" s="1"/>
  <c r="D299" i="10"/>
  <c r="F299" i="10" s="1"/>
  <c r="E299" i="10"/>
  <c r="G299" i="10" s="1"/>
  <c r="D300" i="10"/>
  <c r="F300" i="10" s="1"/>
  <c r="E300" i="10"/>
  <c r="G300" i="10" s="1"/>
  <c r="D301" i="10"/>
  <c r="F301" i="10" s="1"/>
  <c r="E301" i="10"/>
  <c r="G301" i="10" s="1"/>
  <c r="D302" i="10"/>
  <c r="F302" i="10" s="1"/>
  <c r="E302" i="10"/>
  <c r="G302" i="10" s="1"/>
  <c r="D303" i="10"/>
  <c r="F303" i="10" s="1"/>
  <c r="E303" i="10"/>
  <c r="G303" i="10" s="1"/>
  <c r="D304" i="10"/>
  <c r="F304" i="10" s="1"/>
  <c r="E304" i="10"/>
  <c r="G304" i="10" s="1"/>
  <c r="D305" i="10"/>
  <c r="F305" i="10" s="1"/>
  <c r="E305" i="10"/>
  <c r="G305" i="10" s="1"/>
  <c r="D306" i="10"/>
  <c r="F306" i="10" s="1"/>
  <c r="E306" i="10"/>
  <c r="G306" i="10" s="1"/>
  <c r="D307" i="10"/>
  <c r="F307" i="10" s="1"/>
  <c r="E307" i="10"/>
  <c r="G307" i="10" s="1"/>
  <c r="D308" i="10"/>
  <c r="F308" i="10" s="1"/>
  <c r="E308" i="10"/>
  <c r="G308" i="10" s="1"/>
  <c r="D309" i="10"/>
  <c r="F309" i="10" s="1"/>
  <c r="E309" i="10"/>
  <c r="G309" i="10" s="1"/>
  <c r="D310" i="10"/>
  <c r="F310" i="10" s="1"/>
  <c r="E310" i="10"/>
  <c r="G310" i="10" s="1"/>
  <c r="D311" i="10"/>
  <c r="F311" i="10" s="1"/>
  <c r="E311" i="10"/>
  <c r="G311" i="10" s="1"/>
  <c r="D312" i="10"/>
  <c r="F312" i="10" s="1"/>
  <c r="E312" i="10"/>
  <c r="G312" i="10" s="1"/>
  <c r="D313" i="10"/>
  <c r="F313" i="10" s="1"/>
  <c r="E313" i="10"/>
  <c r="G313" i="10" s="1"/>
  <c r="D314" i="10"/>
  <c r="F314" i="10" s="1"/>
  <c r="E314" i="10"/>
  <c r="G314" i="10" s="1"/>
  <c r="D315" i="10"/>
  <c r="F315" i="10" s="1"/>
  <c r="E315" i="10"/>
  <c r="G315" i="10" s="1"/>
  <c r="D316" i="10"/>
  <c r="F316" i="10" s="1"/>
  <c r="E316" i="10"/>
  <c r="G316" i="10" s="1"/>
  <c r="D317" i="10"/>
  <c r="F317" i="10" s="1"/>
  <c r="E317" i="10"/>
  <c r="G317" i="10" s="1"/>
  <c r="D318" i="10"/>
  <c r="F318" i="10" s="1"/>
  <c r="E318" i="10"/>
  <c r="G318" i="10" s="1"/>
  <c r="D319" i="10"/>
  <c r="F319" i="10" s="1"/>
  <c r="E319" i="10"/>
  <c r="G319" i="10" s="1"/>
  <c r="D320" i="10"/>
  <c r="F320" i="10" s="1"/>
  <c r="E320" i="10"/>
  <c r="G320" i="10" s="1"/>
  <c r="D321" i="10"/>
  <c r="F321" i="10" s="1"/>
  <c r="E321" i="10"/>
  <c r="G321" i="10" s="1"/>
  <c r="D322" i="10"/>
  <c r="F322" i="10" s="1"/>
  <c r="E322" i="10"/>
  <c r="G322" i="10" s="1"/>
  <c r="D323" i="10"/>
  <c r="F323" i="10" s="1"/>
  <c r="E323" i="10"/>
  <c r="G323" i="10" s="1"/>
  <c r="D324" i="10"/>
  <c r="F324" i="10" s="1"/>
  <c r="E324" i="10"/>
  <c r="G324" i="10" s="1"/>
  <c r="D325" i="10"/>
  <c r="F325" i="10" s="1"/>
  <c r="E325" i="10"/>
  <c r="G325" i="10" s="1"/>
  <c r="D326" i="10"/>
  <c r="F326" i="10" s="1"/>
  <c r="E326" i="10"/>
  <c r="G326" i="10" s="1"/>
  <c r="D327" i="10"/>
  <c r="F327" i="10" s="1"/>
  <c r="E327" i="10"/>
  <c r="G327" i="10" s="1"/>
  <c r="D328" i="10"/>
  <c r="F328" i="10" s="1"/>
  <c r="E328" i="10"/>
  <c r="G328" i="10" s="1"/>
  <c r="D329" i="10"/>
  <c r="F329" i="10" s="1"/>
  <c r="E329" i="10"/>
  <c r="G329" i="10" s="1"/>
  <c r="D330" i="10"/>
  <c r="F330" i="10" s="1"/>
  <c r="E330" i="10"/>
  <c r="G330" i="10" s="1"/>
  <c r="D331" i="10"/>
  <c r="F331" i="10" s="1"/>
  <c r="E331" i="10"/>
  <c r="G331" i="10" s="1"/>
  <c r="D332" i="10"/>
  <c r="F332" i="10" s="1"/>
  <c r="E332" i="10"/>
  <c r="G332" i="10" s="1"/>
  <c r="E57" i="10"/>
  <c r="G57" i="10" s="1"/>
  <c r="F57" i="10"/>
  <c r="D9" i="10"/>
  <c r="F9" i="10" s="1"/>
  <c r="E9" i="10"/>
  <c r="G9" i="10" s="1"/>
  <c r="D10" i="10"/>
  <c r="F10" i="10" s="1"/>
  <c r="E10" i="10"/>
  <c r="G10" i="10" s="1"/>
  <c r="D11" i="10"/>
  <c r="F11" i="10" s="1"/>
  <c r="E11" i="10"/>
  <c r="G11" i="10" s="1"/>
  <c r="D12" i="10"/>
  <c r="F12" i="10" s="1"/>
  <c r="E12" i="10"/>
  <c r="G12" i="10" s="1"/>
  <c r="D13" i="10"/>
  <c r="F13" i="10" s="1"/>
  <c r="E13" i="10"/>
  <c r="G13" i="10" s="1"/>
  <c r="D14" i="10"/>
  <c r="F14" i="10" s="1"/>
  <c r="E14" i="10"/>
  <c r="G14" i="10" s="1"/>
  <c r="D15" i="10"/>
  <c r="F15" i="10" s="1"/>
  <c r="E15" i="10"/>
  <c r="G15" i="10" s="1"/>
  <c r="D16" i="10"/>
  <c r="F16" i="10" s="1"/>
  <c r="E16" i="10"/>
  <c r="G16" i="10" s="1"/>
  <c r="D17" i="10"/>
  <c r="F17" i="10" s="1"/>
  <c r="E17" i="10"/>
  <c r="G17" i="10" s="1"/>
  <c r="D18" i="10"/>
  <c r="F18" i="10" s="1"/>
  <c r="E18" i="10"/>
  <c r="G18" i="10" s="1"/>
  <c r="D19" i="10"/>
  <c r="F19" i="10" s="1"/>
  <c r="E19" i="10"/>
  <c r="G19" i="10" s="1"/>
  <c r="D20" i="10"/>
  <c r="F20" i="10" s="1"/>
  <c r="E20" i="10"/>
  <c r="G20" i="10" s="1"/>
  <c r="D21" i="10"/>
  <c r="F21" i="10" s="1"/>
  <c r="E21" i="10"/>
  <c r="G21" i="10" s="1"/>
  <c r="D22" i="10"/>
  <c r="F22" i="10" s="1"/>
  <c r="E22" i="10"/>
  <c r="G22" i="10" s="1"/>
  <c r="D23" i="10"/>
  <c r="F23" i="10" s="1"/>
  <c r="E23" i="10"/>
  <c r="G23" i="10" s="1"/>
  <c r="D24" i="10"/>
  <c r="F24" i="10" s="1"/>
  <c r="E24" i="10"/>
  <c r="G24" i="10" s="1"/>
  <c r="D25" i="10"/>
  <c r="F25" i="10" s="1"/>
  <c r="E25" i="10"/>
  <c r="G25" i="10" s="1"/>
  <c r="D26" i="10"/>
  <c r="F26" i="10" s="1"/>
  <c r="E26" i="10"/>
  <c r="G26" i="10" s="1"/>
  <c r="D27" i="10"/>
  <c r="F27" i="10" s="1"/>
  <c r="E27" i="10"/>
  <c r="G27" i="10" s="1"/>
  <c r="D28" i="10"/>
  <c r="F28" i="10" s="1"/>
  <c r="E28" i="10"/>
  <c r="G28" i="10" s="1"/>
  <c r="D29" i="10"/>
  <c r="F29" i="10" s="1"/>
  <c r="E29" i="10"/>
  <c r="G29" i="10" s="1"/>
  <c r="D30" i="10"/>
  <c r="F30" i="10" s="1"/>
  <c r="E30" i="10"/>
  <c r="G30" i="10" s="1"/>
  <c r="D31" i="10"/>
  <c r="F31" i="10" s="1"/>
  <c r="E31" i="10"/>
  <c r="G31" i="10" s="1"/>
  <c r="D32" i="10"/>
  <c r="F32" i="10" s="1"/>
  <c r="E32" i="10"/>
  <c r="G32" i="10" s="1"/>
  <c r="D33" i="10"/>
  <c r="F33" i="10" s="1"/>
  <c r="E33" i="10"/>
  <c r="G33" i="10" s="1"/>
  <c r="D34" i="10"/>
  <c r="F34" i="10" s="1"/>
  <c r="E34" i="10"/>
  <c r="G34" i="10" s="1"/>
  <c r="D35" i="10"/>
  <c r="F35" i="10" s="1"/>
  <c r="E35" i="10"/>
  <c r="G35" i="10" s="1"/>
  <c r="E8" i="10"/>
  <c r="G8" i="10" s="1"/>
  <c r="D8" i="10"/>
  <c r="F8" i="10" s="1"/>
  <c r="B330" i="6"/>
  <c r="E330" i="6" s="1"/>
  <c r="C330" i="6"/>
  <c r="F330" i="6" s="1"/>
  <c r="H330" i="6"/>
  <c r="I330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D292" i="6"/>
  <c r="G292" i="6" s="1"/>
  <c r="D293" i="6"/>
  <c r="G293" i="6" s="1"/>
  <c r="D294" i="6"/>
  <c r="G294" i="6" s="1"/>
  <c r="D295" i="6"/>
  <c r="G295" i="6" s="1"/>
  <c r="D296" i="6"/>
  <c r="G296" i="6" s="1"/>
  <c r="D297" i="6"/>
  <c r="G297" i="6" s="1"/>
  <c r="D298" i="6"/>
  <c r="G298" i="6" s="1"/>
  <c r="D299" i="6"/>
  <c r="G299" i="6" s="1"/>
  <c r="D300" i="6"/>
  <c r="G300" i="6" s="1"/>
  <c r="D301" i="6"/>
  <c r="G301" i="6" s="1"/>
  <c r="D302" i="6"/>
  <c r="G302" i="6" s="1"/>
  <c r="D303" i="6"/>
  <c r="G303" i="6" s="1"/>
  <c r="D304" i="6"/>
  <c r="G304" i="6" s="1"/>
  <c r="D305" i="6"/>
  <c r="G305" i="6" s="1"/>
  <c r="D306" i="6"/>
  <c r="G306" i="6" s="1"/>
  <c r="D307" i="6"/>
  <c r="G307" i="6" s="1"/>
  <c r="D308" i="6"/>
  <c r="G308" i="6" s="1"/>
  <c r="D309" i="6"/>
  <c r="G309" i="6" s="1"/>
  <c r="D310" i="6"/>
  <c r="G310" i="6" s="1"/>
  <c r="D311" i="6"/>
  <c r="G311" i="6" s="1"/>
  <c r="D312" i="6"/>
  <c r="G312" i="6" s="1"/>
  <c r="D313" i="6"/>
  <c r="G313" i="6" s="1"/>
  <c r="D314" i="6"/>
  <c r="G314" i="6" s="1"/>
  <c r="D315" i="6"/>
  <c r="G315" i="6" s="1"/>
  <c r="F298" i="8"/>
  <c r="E298" i="8"/>
  <c r="B329" i="6"/>
  <c r="E329" i="6" s="1"/>
  <c r="C329" i="6"/>
  <c r="F329" i="6" s="1"/>
  <c r="H329" i="6"/>
  <c r="I329" i="6"/>
  <c r="F297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D31" i="6"/>
  <c r="G31" i="6" s="1"/>
  <c r="C31" i="6"/>
  <c r="F31" i="6" s="1"/>
  <c r="B31" i="6"/>
  <c r="E31" i="6" s="1"/>
  <c r="B328" i="6"/>
  <c r="E328" i="6" s="1"/>
  <c r="C328" i="6"/>
  <c r="F328" i="6" s="1"/>
  <c r="H328" i="6"/>
  <c r="I328" i="6"/>
  <c r="F296" i="8"/>
  <c r="G296" i="8"/>
  <c r="B327" i="6"/>
  <c r="E327" i="6" s="1"/>
  <c r="C327" i="6"/>
  <c r="F327" i="6" s="1"/>
  <c r="H327" i="6"/>
  <c r="I327" i="6"/>
  <c r="F295" i="8"/>
  <c r="G295" i="8"/>
  <c r="B326" i="6"/>
  <c r="E326" i="6" s="1"/>
  <c r="C326" i="6"/>
  <c r="F326" i="6" s="1"/>
  <c r="H326" i="6"/>
  <c r="I326" i="6"/>
  <c r="F294" i="8"/>
  <c r="B325" i="6"/>
  <c r="E325" i="6" s="1"/>
  <c r="C325" i="6"/>
  <c r="F325" i="6" s="1"/>
  <c r="H325" i="6"/>
  <c r="I325" i="6"/>
  <c r="F293" i="8"/>
  <c r="H324" i="6"/>
  <c r="I324" i="6"/>
  <c r="B324" i="6"/>
  <c r="E324" i="6" s="1"/>
  <c r="C324" i="6"/>
  <c r="F324" i="6" s="1"/>
  <c r="F292" i="8"/>
  <c r="G292" i="8"/>
  <c r="H323" i="6"/>
  <c r="I323" i="6"/>
  <c r="B323" i="6"/>
  <c r="E323" i="6" s="1"/>
  <c r="C323" i="6"/>
  <c r="F323" i="6" s="1"/>
  <c r="F291" i="8"/>
  <c r="G291" i="8"/>
  <c r="B322" i="6"/>
  <c r="E322" i="6" s="1"/>
  <c r="C322" i="6"/>
  <c r="F322" i="6" s="1"/>
  <c r="H322" i="6"/>
  <c r="I322" i="6"/>
  <c r="F290" i="8"/>
  <c r="B321" i="6"/>
  <c r="E321" i="6" s="1"/>
  <c r="C321" i="6"/>
  <c r="F321" i="6" s="1"/>
  <c r="H321" i="6"/>
  <c r="I321" i="6"/>
  <c r="F289" i="8"/>
  <c r="G288" i="8"/>
  <c r="G284" i="8"/>
  <c r="G282" i="8"/>
  <c r="H320" i="6"/>
  <c r="I320" i="6"/>
  <c r="B320" i="6"/>
  <c r="E320" i="6" s="1"/>
  <c r="C320" i="6"/>
  <c r="F320" i="6" s="1"/>
  <c r="F288" i="8"/>
  <c r="H304" i="6"/>
  <c r="I304" i="6"/>
  <c r="H305" i="6"/>
  <c r="I305" i="6"/>
  <c r="H306" i="6"/>
  <c r="I306" i="6"/>
  <c r="H307" i="6"/>
  <c r="I307" i="6"/>
  <c r="H308" i="6"/>
  <c r="I308" i="6"/>
  <c r="H309" i="6"/>
  <c r="I309" i="6"/>
  <c r="H310" i="6"/>
  <c r="I310" i="6"/>
  <c r="H311" i="6"/>
  <c r="I311" i="6"/>
  <c r="H312" i="6"/>
  <c r="I312" i="6"/>
  <c r="H313" i="6"/>
  <c r="I313" i="6"/>
  <c r="H314" i="6"/>
  <c r="I314" i="6"/>
  <c r="H315" i="6"/>
  <c r="I315" i="6"/>
  <c r="H316" i="6"/>
  <c r="I316" i="6"/>
  <c r="H317" i="6"/>
  <c r="I317" i="6"/>
  <c r="H318" i="6"/>
  <c r="I318" i="6"/>
  <c r="H319" i="6"/>
  <c r="I319" i="6"/>
  <c r="B319" i="6"/>
  <c r="E319" i="6" s="1"/>
  <c r="C319" i="6"/>
  <c r="F319" i="6" s="1"/>
  <c r="F287" i="8"/>
  <c r="B318" i="6"/>
  <c r="E318" i="6" s="1"/>
  <c r="C318" i="6"/>
  <c r="F318" i="6" s="1"/>
  <c r="F286" i="8"/>
  <c r="B317" i="6"/>
  <c r="E317" i="6" s="1"/>
  <c r="C317" i="6"/>
  <c r="F317" i="6" s="1"/>
  <c r="F285" i="8"/>
  <c r="C5" i="6"/>
  <c r="F5" i="6" s="1"/>
  <c r="C6" i="6"/>
  <c r="F6" i="6" s="1"/>
  <c r="C7" i="6"/>
  <c r="F7" i="6" s="1"/>
  <c r="C8" i="6"/>
  <c r="F8" i="6" s="1"/>
  <c r="C9" i="6"/>
  <c r="F9" i="6" s="1"/>
  <c r="C10" i="6"/>
  <c r="F10" i="6" s="1"/>
  <c r="C11" i="6"/>
  <c r="F11" i="6" s="1"/>
  <c r="C12" i="6"/>
  <c r="F12" i="6" s="1"/>
  <c r="C13" i="6"/>
  <c r="F13" i="6" s="1"/>
  <c r="C14" i="6"/>
  <c r="F14" i="6" s="1"/>
  <c r="C15" i="6"/>
  <c r="F15" i="6" s="1"/>
  <c r="C16" i="6"/>
  <c r="F16" i="6" s="1"/>
  <c r="C17" i="6"/>
  <c r="F17" i="6" s="1"/>
  <c r="C18" i="6"/>
  <c r="F18" i="6" s="1"/>
  <c r="C19" i="6"/>
  <c r="F19" i="6" s="1"/>
  <c r="C20" i="6"/>
  <c r="F20" i="6" s="1"/>
  <c r="C21" i="6"/>
  <c r="F21" i="6" s="1"/>
  <c r="C22" i="6"/>
  <c r="F22" i="6" s="1"/>
  <c r="C23" i="6"/>
  <c r="F23" i="6" s="1"/>
  <c r="C24" i="6"/>
  <c r="F24" i="6" s="1"/>
  <c r="C25" i="6"/>
  <c r="F25" i="6" s="1"/>
  <c r="C26" i="6"/>
  <c r="F26" i="6" s="1"/>
  <c r="C27" i="6"/>
  <c r="F27" i="6" s="1"/>
  <c r="C28" i="6"/>
  <c r="F28" i="6" s="1"/>
  <c r="C29" i="6"/>
  <c r="F29" i="6" s="1"/>
  <c r="C30" i="6"/>
  <c r="F30" i="6" s="1"/>
  <c r="C4" i="6"/>
  <c r="F4" i="6" s="1"/>
  <c r="B316" i="6"/>
  <c r="E316" i="6" s="1"/>
  <c r="C316" i="6"/>
  <c r="F316" i="6" s="1"/>
  <c r="F284" i="8"/>
  <c r="G255" i="8"/>
  <c r="G247" i="8"/>
  <c r="G217" i="8"/>
  <c r="G183" i="8"/>
  <c r="G177" i="8"/>
  <c r="G167" i="8"/>
  <c r="G139" i="8"/>
  <c r="G127" i="8"/>
  <c r="G115" i="8"/>
  <c r="G91" i="8"/>
  <c r="G75" i="8"/>
  <c r="G63" i="8"/>
  <c r="G51" i="8"/>
  <c r="G27" i="8"/>
  <c r="G11" i="8"/>
  <c r="G239" i="8"/>
  <c r="G143" i="8"/>
  <c r="G123" i="8"/>
  <c r="G95" i="8"/>
  <c r="G85" i="8"/>
  <c r="G59" i="8"/>
  <c r="G31" i="8"/>
  <c r="B30" i="6"/>
  <c r="E30" i="6" s="1"/>
  <c r="D30" i="6"/>
  <c r="G30" i="6" s="1"/>
  <c r="B315" i="6"/>
  <c r="E315" i="6" s="1"/>
  <c r="C315" i="6"/>
  <c r="F315" i="6" s="1"/>
  <c r="E283" i="8"/>
  <c r="F283" i="8"/>
  <c r="B314" i="6"/>
  <c r="E314" i="6" s="1"/>
  <c r="C314" i="6"/>
  <c r="F314" i="6" s="1"/>
  <c r="E282" i="8"/>
  <c r="F282" i="8"/>
  <c r="E281" i="8"/>
  <c r="F281" i="8"/>
  <c r="G148" i="8"/>
  <c r="G144" i="8"/>
  <c r="G140" i="8"/>
  <c r="G136" i="8"/>
  <c r="G132" i="8"/>
  <c r="G128" i="8"/>
  <c r="G124" i="8"/>
  <c r="G120" i="8"/>
  <c r="G116" i="8"/>
  <c r="G112" i="8"/>
  <c r="G108" i="8"/>
  <c r="G104" i="8"/>
  <c r="G100" i="8"/>
  <c r="G96" i="8"/>
  <c r="G92" i="8"/>
  <c r="G88" i="8"/>
  <c r="G84" i="8"/>
  <c r="G80" i="8"/>
  <c r="G76" i="8"/>
  <c r="G72" i="8"/>
  <c r="G68" i="8"/>
  <c r="G64" i="8"/>
  <c r="G60" i="8"/>
  <c r="G56" i="8"/>
  <c r="G52" i="8"/>
  <c r="G48" i="8"/>
  <c r="G44" i="8"/>
  <c r="G40" i="8"/>
  <c r="G36" i="8"/>
  <c r="G32" i="8"/>
  <c r="G28" i="8"/>
  <c r="G24" i="8"/>
  <c r="G20" i="8"/>
  <c r="G16" i="8"/>
  <c r="G12" i="8"/>
  <c r="G272" i="8"/>
  <c r="G264" i="8"/>
  <c r="G256" i="8"/>
  <c r="G244" i="8"/>
  <c r="G232" i="8"/>
  <c r="G227" i="8"/>
  <c r="B313" i="6"/>
  <c r="E313" i="6" s="1"/>
  <c r="C313" i="6"/>
  <c r="F313" i="6" s="1"/>
  <c r="J286" i="6"/>
  <c r="J287" i="6"/>
  <c r="J288" i="6"/>
  <c r="J289" i="6"/>
  <c r="J290" i="6"/>
  <c r="J291" i="6"/>
  <c r="B292" i="6"/>
  <c r="E292" i="6" s="1"/>
  <c r="C292" i="6"/>
  <c r="F292" i="6" s="1"/>
  <c r="B293" i="6"/>
  <c r="E293" i="6" s="1"/>
  <c r="C293" i="6"/>
  <c r="F293" i="6" s="1"/>
  <c r="B294" i="6"/>
  <c r="E294" i="6" s="1"/>
  <c r="C294" i="6"/>
  <c r="F294" i="6" s="1"/>
  <c r="B295" i="6"/>
  <c r="E295" i="6" s="1"/>
  <c r="C295" i="6"/>
  <c r="F295" i="6" s="1"/>
  <c r="B296" i="6"/>
  <c r="E296" i="6" s="1"/>
  <c r="C296" i="6"/>
  <c r="F296" i="6" s="1"/>
  <c r="B297" i="6"/>
  <c r="E297" i="6" s="1"/>
  <c r="C297" i="6"/>
  <c r="F297" i="6" s="1"/>
  <c r="B298" i="6"/>
  <c r="E298" i="6" s="1"/>
  <c r="C298" i="6"/>
  <c r="F298" i="6" s="1"/>
  <c r="B299" i="6"/>
  <c r="E299" i="6" s="1"/>
  <c r="C299" i="6"/>
  <c r="F299" i="6" s="1"/>
  <c r="B300" i="6"/>
  <c r="E300" i="6" s="1"/>
  <c r="C300" i="6"/>
  <c r="F300" i="6" s="1"/>
  <c r="B301" i="6"/>
  <c r="E301" i="6" s="1"/>
  <c r="C301" i="6"/>
  <c r="F301" i="6" s="1"/>
  <c r="B302" i="6"/>
  <c r="E302" i="6" s="1"/>
  <c r="C302" i="6"/>
  <c r="F302" i="6" s="1"/>
  <c r="B303" i="6"/>
  <c r="E303" i="6" s="1"/>
  <c r="C303" i="6"/>
  <c r="F303" i="6" s="1"/>
  <c r="B304" i="6"/>
  <c r="E304" i="6" s="1"/>
  <c r="C304" i="6"/>
  <c r="F304" i="6" s="1"/>
  <c r="B305" i="6"/>
  <c r="E305" i="6" s="1"/>
  <c r="C305" i="6"/>
  <c r="F305" i="6" s="1"/>
  <c r="B306" i="6"/>
  <c r="E306" i="6" s="1"/>
  <c r="C306" i="6"/>
  <c r="F306" i="6" s="1"/>
  <c r="B307" i="6"/>
  <c r="E307" i="6" s="1"/>
  <c r="C307" i="6"/>
  <c r="F307" i="6" s="1"/>
  <c r="B308" i="6"/>
  <c r="E308" i="6" s="1"/>
  <c r="C308" i="6"/>
  <c r="F308" i="6" s="1"/>
  <c r="B309" i="6"/>
  <c r="E309" i="6" s="1"/>
  <c r="C309" i="6"/>
  <c r="F309" i="6" s="1"/>
  <c r="B310" i="6"/>
  <c r="E310" i="6" s="1"/>
  <c r="C310" i="6"/>
  <c r="F310" i="6" s="1"/>
  <c r="B311" i="6"/>
  <c r="E311" i="6" s="1"/>
  <c r="C311" i="6"/>
  <c r="F311" i="6" s="1"/>
  <c r="B312" i="6"/>
  <c r="E312" i="6" s="1"/>
  <c r="C312" i="6"/>
  <c r="F312" i="6" s="1"/>
  <c r="E280" i="8"/>
  <c r="F280" i="8"/>
  <c r="G280" i="8"/>
  <c r="E279" i="8"/>
  <c r="F279" i="8"/>
  <c r="E278" i="8"/>
  <c r="F278" i="8"/>
  <c r="E277" i="8"/>
  <c r="F277" i="8"/>
  <c r="E276" i="8"/>
  <c r="F276" i="8"/>
  <c r="E275" i="8"/>
  <c r="F275" i="8"/>
  <c r="E274" i="8"/>
  <c r="F274" i="8"/>
  <c r="E273" i="8"/>
  <c r="F273" i="8"/>
  <c r="B29" i="6"/>
  <c r="E29" i="6" s="1"/>
  <c r="D29" i="6"/>
  <c r="G29" i="6" s="1"/>
  <c r="E272" i="8"/>
  <c r="F272" i="8"/>
  <c r="I303" i="6"/>
  <c r="H303" i="6"/>
  <c r="E271" i="8"/>
  <c r="F271" i="8"/>
  <c r="H302" i="6"/>
  <c r="I302" i="6"/>
  <c r="E270" i="8"/>
  <c r="F270" i="8"/>
  <c r="G260" i="8"/>
  <c r="G248" i="8"/>
  <c r="H301" i="6"/>
  <c r="I301" i="6"/>
  <c r="E269" i="8"/>
  <c r="F269" i="8"/>
  <c r="I300" i="6"/>
  <c r="H300" i="6"/>
  <c r="G268" i="8"/>
  <c r="F268" i="8"/>
  <c r="E268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E267" i="8"/>
  <c r="H299" i="6"/>
  <c r="I299" i="6"/>
  <c r="J280" i="6"/>
  <c r="J281" i="6"/>
  <c r="J282" i="6"/>
  <c r="J283" i="6"/>
  <c r="J284" i="6"/>
  <c r="J285" i="6"/>
  <c r="H298" i="6"/>
  <c r="I298" i="6"/>
  <c r="D279" i="6"/>
  <c r="G279" i="6" s="1"/>
  <c r="D280" i="6"/>
  <c r="G280" i="6" s="1"/>
  <c r="D281" i="6"/>
  <c r="G281" i="6" s="1"/>
  <c r="D282" i="6"/>
  <c r="G282" i="6" s="1"/>
  <c r="D283" i="6"/>
  <c r="G283" i="6" s="1"/>
  <c r="D284" i="6"/>
  <c r="G284" i="6" s="1"/>
  <c r="D285" i="6"/>
  <c r="G285" i="6" s="1"/>
  <c r="D286" i="6"/>
  <c r="G286" i="6" s="1"/>
  <c r="D287" i="6"/>
  <c r="G287" i="6" s="1"/>
  <c r="D288" i="6"/>
  <c r="G288" i="6" s="1"/>
  <c r="D289" i="6"/>
  <c r="G289" i="6" s="1"/>
  <c r="D290" i="6"/>
  <c r="G290" i="6" s="1"/>
  <c r="D291" i="6"/>
  <c r="G291" i="6" s="1"/>
  <c r="E266" i="8"/>
  <c r="H297" i="6"/>
  <c r="I297" i="6"/>
  <c r="E265" i="8"/>
  <c r="I296" i="6"/>
  <c r="H296" i="6"/>
  <c r="J279" i="6"/>
  <c r="E264" i="8"/>
  <c r="H295" i="6"/>
  <c r="I295" i="6"/>
  <c r="E263" i="8"/>
  <c r="P2" i="1"/>
  <c r="AD2" i="1" s="1"/>
  <c r="P3" i="1"/>
  <c r="AD3" i="1" s="1"/>
  <c r="P4" i="1"/>
  <c r="AD4" i="1" s="1"/>
  <c r="AD5" i="1"/>
  <c r="P1" i="1"/>
  <c r="AD1" i="1" s="1"/>
  <c r="H294" i="6"/>
  <c r="I294" i="6"/>
  <c r="E262" i="8"/>
  <c r="H293" i="6"/>
  <c r="I293" i="6"/>
  <c r="E261" i="8"/>
  <c r="B28" i="6"/>
  <c r="E28" i="6" s="1"/>
  <c r="D28" i="6"/>
  <c r="G28" i="6" s="1"/>
  <c r="H292" i="6"/>
  <c r="I292" i="6"/>
  <c r="E260" i="8"/>
  <c r="B291" i="6"/>
  <c r="E291" i="6" s="1"/>
  <c r="C291" i="6"/>
  <c r="F291" i="6" s="1"/>
  <c r="H291" i="6"/>
  <c r="I291" i="6"/>
  <c r="E259" i="8"/>
  <c r="H290" i="6"/>
  <c r="I290" i="6"/>
  <c r="B290" i="6"/>
  <c r="E290" i="6" s="1"/>
  <c r="C290" i="6"/>
  <c r="F290" i="6" s="1"/>
  <c r="E258" i="8"/>
  <c r="B289" i="6"/>
  <c r="E289" i="6" s="1"/>
  <c r="C289" i="6"/>
  <c r="F289" i="6" s="1"/>
  <c r="H289" i="6"/>
  <c r="I289" i="6"/>
  <c r="E257" i="8"/>
  <c r="B288" i="6"/>
  <c r="E288" i="6" s="1"/>
  <c r="C288" i="6"/>
  <c r="F288" i="6" s="1"/>
  <c r="H288" i="6"/>
  <c r="I288" i="6"/>
  <c r="E256" i="8"/>
  <c r="H287" i="6"/>
  <c r="I287" i="6"/>
  <c r="B287" i="6"/>
  <c r="E287" i="6" s="1"/>
  <c r="C287" i="6"/>
  <c r="F287" i="6" s="1"/>
  <c r="E255" i="8"/>
  <c r="B286" i="6"/>
  <c r="E286" i="6" s="1"/>
  <c r="C286" i="6"/>
  <c r="F286" i="6" s="1"/>
  <c r="H286" i="6"/>
  <c r="I286" i="6"/>
  <c r="E254" i="8"/>
  <c r="B285" i="6"/>
  <c r="E285" i="6" s="1"/>
  <c r="C285" i="6"/>
  <c r="F285" i="6" s="1"/>
  <c r="H285" i="6"/>
  <c r="I285" i="6"/>
  <c r="E253" i="8"/>
  <c r="B284" i="6"/>
  <c r="E284" i="6" s="1"/>
  <c r="C284" i="6"/>
  <c r="F284" i="6" s="1"/>
  <c r="H284" i="6"/>
  <c r="I284" i="6"/>
  <c r="E252" i="8"/>
  <c r="B283" i="6"/>
  <c r="E283" i="6" s="1"/>
  <c r="C283" i="6"/>
  <c r="F283" i="6" s="1"/>
  <c r="H283" i="6"/>
  <c r="I283" i="6"/>
  <c r="E251" i="8"/>
  <c r="H282" i="6"/>
  <c r="I282" i="6"/>
  <c r="B282" i="6"/>
  <c r="E282" i="6" s="1"/>
  <c r="C282" i="6"/>
  <c r="F282" i="6" s="1"/>
  <c r="E250" i="8"/>
  <c r="B281" i="6"/>
  <c r="E281" i="6" s="1"/>
  <c r="C281" i="6"/>
  <c r="F281" i="6" s="1"/>
  <c r="H281" i="6"/>
  <c r="I281" i="6"/>
  <c r="E249" i="8"/>
  <c r="B280" i="6"/>
  <c r="E280" i="6" s="1"/>
  <c r="C280" i="6"/>
  <c r="F280" i="6" s="1"/>
  <c r="H280" i="6"/>
  <c r="I280" i="6"/>
  <c r="B228" i="6"/>
  <c r="E228" i="6" s="1"/>
  <c r="E248" i="8"/>
  <c r="B27" i="6"/>
  <c r="E27" i="6" s="1"/>
  <c r="D27" i="6"/>
  <c r="G27" i="6" s="1"/>
  <c r="B279" i="6"/>
  <c r="E279" i="6" s="1"/>
  <c r="C279" i="6"/>
  <c r="F279" i="6" s="1"/>
  <c r="H279" i="6"/>
  <c r="I279" i="6"/>
  <c r="E247" i="8"/>
  <c r="F247" i="8"/>
  <c r="B278" i="6"/>
  <c r="E278" i="6" s="1"/>
  <c r="C278" i="6"/>
  <c r="F278" i="6" s="1"/>
  <c r="D278" i="6"/>
  <c r="G278" i="6" s="1"/>
  <c r="H278" i="6"/>
  <c r="I278" i="6"/>
  <c r="J278" i="6"/>
  <c r="E246" i="8"/>
  <c r="F246" i="8"/>
  <c r="G236" i="8"/>
  <c r="G228" i="8"/>
  <c r="G224" i="8"/>
  <c r="B277" i="6"/>
  <c r="E277" i="6" s="1"/>
  <c r="C277" i="6"/>
  <c r="F277" i="6" s="1"/>
  <c r="D277" i="6"/>
  <c r="G277" i="6" s="1"/>
  <c r="H277" i="6"/>
  <c r="I277" i="6"/>
  <c r="J277" i="6"/>
  <c r="J268" i="6"/>
  <c r="J269" i="6"/>
  <c r="J270" i="6"/>
  <c r="J271" i="6"/>
  <c r="J272" i="6"/>
  <c r="J273" i="6"/>
  <c r="J274" i="6"/>
  <c r="J275" i="6"/>
  <c r="J276" i="6"/>
  <c r="D268" i="6"/>
  <c r="G268" i="6" s="1"/>
  <c r="D269" i="6"/>
  <c r="G269" i="6" s="1"/>
  <c r="D270" i="6"/>
  <c r="G270" i="6" s="1"/>
  <c r="D271" i="6"/>
  <c r="G271" i="6" s="1"/>
  <c r="D272" i="6"/>
  <c r="G272" i="6" s="1"/>
  <c r="D273" i="6"/>
  <c r="G273" i="6" s="1"/>
  <c r="D274" i="6"/>
  <c r="G274" i="6" s="1"/>
  <c r="D275" i="6"/>
  <c r="G275" i="6" s="1"/>
  <c r="D276" i="6"/>
  <c r="G276" i="6" s="1"/>
  <c r="E245" i="8"/>
  <c r="F245" i="8"/>
  <c r="I276" i="6"/>
  <c r="H276" i="6"/>
  <c r="C276" i="6"/>
  <c r="F276" i="6" s="1"/>
  <c r="B276" i="6"/>
  <c r="E276" i="6" s="1"/>
  <c r="F244" i="8"/>
  <c r="E244" i="8"/>
  <c r="H275" i="6"/>
  <c r="I275" i="6"/>
  <c r="B275" i="6"/>
  <c r="E275" i="6" s="1"/>
  <c r="C275" i="6"/>
  <c r="F275" i="6" s="1"/>
  <c r="E243" i="8"/>
  <c r="F243" i="8"/>
  <c r="B274" i="6"/>
  <c r="E274" i="6" s="1"/>
  <c r="C274" i="6"/>
  <c r="F274" i="6" s="1"/>
  <c r="H274" i="6"/>
  <c r="I274" i="6"/>
  <c r="E242" i="8"/>
  <c r="F242" i="8"/>
  <c r="H273" i="6"/>
  <c r="I273" i="6"/>
  <c r="B273" i="6"/>
  <c r="E273" i="6" s="1"/>
  <c r="C273" i="6"/>
  <c r="F273" i="6" s="1"/>
  <c r="E241" i="8"/>
  <c r="F241" i="8"/>
  <c r="B272" i="6"/>
  <c r="E272" i="6" s="1"/>
  <c r="C272" i="6"/>
  <c r="F272" i="6" s="1"/>
  <c r="H272" i="6"/>
  <c r="I272" i="6"/>
  <c r="H261" i="6"/>
  <c r="H262" i="6"/>
  <c r="H263" i="6"/>
  <c r="H264" i="6"/>
  <c r="H265" i="6"/>
  <c r="H266" i="6"/>
  <c r="H267" i="6"/>
  <c r="H268" i="6"/>
  <c r="H269" i="6"/>
  <c r="H270" i="6"/>
  <c r="H271" i="6"/>
  <c r="I261" i="6"/>
  <c r="I262" i="6"/>
  <c r="I263" i="6"/>
  <c r="I264" i="6"/>
  <c r="I265" i="6"/>
  <c r="I266" i="6"/>
  <c r="I267" i="6"/>
  <c r="I268" i="6"/>
  <c r="I269" i="6"/>
  <c r="I270" i="6"/>
  <c r="I271" i="6"/>
  <c r="J261" i="6"/>
  <c r="J262" i="6"/>
  <c r="J263" i="6"/>
  <c r="J264" i="6"/>
  <c r="J265" i="6"/>
  <c r="J266" i="6"/>
  <c r="J267" i="6"/>
  <c r="F240" i="8"/>
  <c r="E240" i="8"/>
  <c r="B271" i="6"/>
  <c r="E271" i="6" s="1"/>
  <c r="C271" i="6"/>
  <c r="F271" i="6" s="1"/>
  <c r="H260" i="6"/>
  <c r="I260" i="6"/>
  <c r="J260" i="6"/>
  <c r="E239" i="8"/>
  <c r="F239" i="8"/>
  <c r="J259" i="6"/>
  <c r="I259" i="6"/>
  <c r="H259" i="6"/>
  <c r="C270" i="6"/>
  <c r="F270" i="6" s="1"/>
  <c r="B270" i="6"/>
  <c r="E270" i="6" s="1"/>
  <c r="F238" i="8"/>
  <c r="E238" i="8"/>
  <c r="B269" i="6"/>
  <c r="E269" i="6" s="1"/>
  <c r="C269" i="6"/>
  <c r="F269" i="6" s="1"/>
  <c r="E237" i="8"/>
  <c r="F237" i="8"/>
  <c r="B26" i="6"/>
  <c r="E26" i="6" s="1"/>
  <c r="D26" i="6"/>
  <c r="G26" i="6" s="1"/>
  <c r="B268" i="6"/>
  <c r="E268" i="6" s="1"/>
  <c r="C268" i="6"/>
  <c r="F268" i="6" s="1"/>
  <c r="E236" i="8"/>
  <c r="F236" i="8"/>
  <c r="B267" i="6"/>
  <c r="E267" i="6" s="1"/>
  <c r="C267" i="6"/>
  <c r="F267" i="6" s="1"/>
  <c r="D267" i="6"/>
  <c r="G267" i="6" s="1"/>
  <c r="E235" i="8"/>
  <c r="F235" i="8"/>
  <c r="B266" i="6"/>
  <c r="E266" i="6" s="1"/>
  <c r="C266" i="6"/>
  <c r="F266" i="6" s="1"/>
  <c r="D266" i="6"/>
  <c r="G266" i="6" s="1"/>
  <c r="H2" i="6"/>
  <c r="I2" i="6"/>
  <c r="J2" i="6"/>
  <c r="H3" i="6"/>
  <c r="I3" i="6"/>
  <c r="J3" i="6"/>
  <c r="B4" i="6"/>
  <c r="E4" i="6" s="1"/>
  <c r="D4" i="6"/>
  <c r="G4" i="6" s="1"/>
  <c r="B5" i="6"/>
  <c r="E5" i="6" s="1"/>
  <c r="D5" i="6"/>
  <c r="G5" i="6" s="1"/>
  <c r="B6" i="6"/>
  <c r="E6" i="6" s="1"/>
  <c r="D6" i="6"/>
  <c r="G6" i="6" s="1"/>
  <c r="B7" i="6"/>
  <c r="E7" i="6" s="1"/>
  <c r="D7" i="6"/>
  <c r="G7" i="6" s="1"/>
  <c r="B8" i="6"/>
  <c r="E8" i="6" s="1"/>
  <c r="D8" i="6"/>
  <c r="G8" i="6" s="1"/>
  <c r="B9" i="6"/>
  <c r="E9" i="6" s="1"/>
  <c r="D9" i="6"/>
  <c r="G9" i="6" s="1"/>
  <c r="B10" i="6"/>
  <c r="E10" i="6" s="1"/>
  <c r="D10" i="6"/>
  <c r="G10" i="6" s="1"/>
  <c r="B11" i="6"/>
  <c r="E11" i="6" s="1"/>
  <c r="D11" i="6"/>
  <c r="G11" i="6" s="1"/>
  <c r="B12" i="6"/>
  <c r="E12" i="6" s="1"/>
  <c r="D12" i="6"/>
  <c r="G12" i="6" s="1"/>
  <c r="B13" i="6"/>
  <c r="E13" i="6" s="1"/>
  <c r="D13" i="6"/>
  <c r="G13" i="6" s="1"/>
  <c r="B14" i="6"/>
  <c r="E14" i="6" s="1"/>
  <c r="D14" i="6"/>
  <c r="G14" i="6" s="1"/>
  <c r="B15" i="6"/>
  <c r="E15" i="6" s="1"/>
  <c r="D15" i="6"/>
  <c r="G15" i="6" s="1"/>
  <c r="B16" i="6"/>
  <c r="E16" i="6" s="1"/>
  <c r="D16" i="6"/>
  <c r="G16" i="6" s="1"/>
  <c r="B17" i="6"/>
  <c r="E17" i="6" s="1"/>
  <c r="D17" i="6"/>
  <c r="G17" i="6" s="1"/>
  <c r="B18" i="6"/>
  <c r="E18" i="6" s="1"/>
  <c r="D18" i="6"/>
  <c r="G18" i="6" s="1"/>
  <c r="B19" i="6"/>
  <c r="E19" i="6" s="1"/>
  <c r="D19" i="6"/>
  <c r="G19" i="6" s="1"/>
  <c r="B20" i="6"/>
  <c r="E20" i="6" s="1"/>
  <c r="D20" i="6"/>
  <c r="G20" i="6" s="1"/>
  <c r="B21" i="6"/>
  <c r="E21" i="6" s="1"/>
  <c r="D21" i="6"/>
  <c r="G21" i="6" s="1"/>
  <c r="B22" i="6"/>
  <c r="E22" i="6" s="1"/>
  <c r="D22" i="6"/>
  <c r="G22" i="6" s="1"/>
  <c r="B23" i="6"/>
  <c r="E23" i="6" s="1"/>
  <c r="D23" i="6"/>
  <c r="G23" i="6" s="1"/>
  <c r="B24" i="6"/>
  <c r="E24" i="6" s="1"/>
  <c r="D24" i="6"/>
  <c r="G24" i="6" s="1"/>
  <c r="B25" i="6"/>
  <c r="E25" i="6" s="1"/>
  <c r="D25" i="6"/>
  <c r="G25" i="6" s="1"/>
  <c r="H41" i="6"/>
  <c r="I41" i="6"/>
  <c r="J41" i="6"/>
  <c r="H42" i="6"/>
  <c r="I42" i="6"/>
  <c r="J42" i="6"/>
  <c r="H43" i="6"/>
  <c r="I43" i="6"/>
  <c r="J43" i="6"/>
  <c r="H44" i="6"/>
  <c r="H45" i="6"/>
  <c r="H46" i="6"/>
  <c r="H47" i="6"/>
  <c r="H48" i="6"/>
  <c r="H49" i="6"/>
  <c r="H50" i="6"/>
  <c r="H51" i="6"/>
  <c r="H52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I51" i="6"/>
  <c r="J51" i="6"/>
  <c r="B52" i="6"/>
  <c r="E52" i="6" s="1"/>
  <c r="C52" i="6"/>
  <c r="F52" i="6" s="1"/>
  <c r="D52" i="6"/>
  <c r="G52" i="6" s="1"/>
  <c r="I52" i="6"/>
  <c r="J52" i="6"/>
  <c r="B53" i="6"/>
  <c r="E53" i="6" s="1"/>
  <c r="C53" i="6"/>
  <c r="F53" i="6" s="1"/>
  <c r="D53" i="6"/>
  <c r="G53" i="6" s="1"/>
  <c r="H53" i="6"/>
  <c r="I53" i="6"/>
  <c r="J53" i="6"/>
  <c r="B54" i="6"/>
  <c r="E54" i="6" s="1"/>
  <c r="C54" i="6"/>
  <c r="F54" i="6" s="1"/>
  <c r="D54" i="6"/>
  <c r="G54" i="6" s="1"/>
  <c r="H54" i="6"/>
  <c r="I54" i="6"/>
  <c r="J54" i="6"/>
  <c r="B55" i="6"/>
  <c r="E55" i="6" s="1"/>
  <c r="C55" i="6"/>
  <c r="F55" i="6" s="1"/>
  <c r="D55" i="6"/>
  <c r="G55" i="6" s="1"/>
  <c r="H55" i="6"/>
  <c r="I55" i="6"/>
  <c r="J55" i="6"/>
  <c r="B56" i="6"/>
  <c r="E56" i="6" s="1"/>
  <c r="C56" i="6"/>
  <c r="F56" i="6" s="1"/>
  <c r="D56" i="6"/>
  <c r="G56" i="6" s="1"/>
  <c r="H56" i="6"/>
  <c r="I56" i="6"/>
  <c r="J56" i="6"/>
  <c r="B57" i="6"/>
  <c r="E57" i="6" s="1"/>
  <c r="C57" i="6"/>
  <c r="F57" i="6" s="1"/>
  <c r="D57" i="6"/>
  <c r="G57" i="6" s="1"/>
  <c r="H57" i="6"/>
  <c r="I57" i="6"/>
  <c r="J57" i="6"/>
  <c r="B58" i="6"/>
  <c r="E58" i="6" s="1"/>
  <c r="C58" i="6"/>
  <c r="F58" i="6" s="1"/>
  <c r="D58" i="6"/>
  <c r="G58" i="6" s="1"/>
  <c r="H58" i="6"/>
  <c r="I58" i="6"/>
  <c r="J58" i="6"/>
  <c r="B59" i="6"/>
  <c r="E59" i="6" s="1"/>
  <c r="C59" i="6"/>
  <c r="F59" i="6" s="1"/>
  <c r="D59" i="6"/>
  <c r="G59" i="6" s="1"/>
  <c r="H59" i="6"/>
  <c r="I59" i="6"/>
  <c r="J59" i="6"/>
  <c r="B60" i="6"/>
  <c r="E60" i="6" s="1"/>
  <c r="C60" i="6"/>
  <c r="F60" i="6" s="1"/>
  <c r="D60" i="6"/>
  <c r="G60" i="6" s="1"/>
  <c r="H60" i="6"/>
  <c r="I60" i="6"/>
  <c r="J60" i="6"/>
  <c r="B61" i="6"/>
  <c r="E61" i="6" s="1"/>
  <c r="C61" i="6"/>
  <c r="F61" i="6" s="1"/>
  <c r="D61" i="6"/>
  <c r="G61" i="6" s="1"/>
  <c r="H61" i="6"/>
  <c r="I61" i="6"/>
  <c r="J61" i="6"/>
  <c r="J62" i="6"/>
  <c r="B62" i="6"/>
  <c r="E62" i="6" s="1"/>
  <c r="C62" i="6"/>
  <c r="F62" i="6" s="1"/>
  <c r="D62" i="6"/>
  <c r="G62" i="6" s="1"/>
  <c r="H62" i="6"/>
  <c r="I62" i="6"/>
  <c r="B63" i="6"/>
  <c r="E63" i="6" s="1"/>
  <c r="C63" i="6"/>
  <c r="F63" i="6" s="1"/>
  <c r="D63" i="6"/>
  <c r="G63" i="6" s="1"/>
  <c r="H63" i="6"/>
  <c r="I63" i="6"/>
  <c r="J63" i="6"/>
  <c r="B64" i="6"/>
  <c r="E64" i="6" s="1"/>
  <c r="C64" i="6"/>
  <c r="F64" i="6" s="1"/>
  <c r="D64" i="6"/>
  <c r="G64" i="6" s="1"/>
  <c r="H64" i="6"/>
  <c r="I64" i="6"/>
  <c r="J64" i="6"/>
  <c r="B65" i="6"/>
  <c r="E65" i="6" s="1"/>
  <c r="C65" i="6"/>
  <c r="F65" i="6" s="1"/>
  <c r="D65" i="6"/>
  <c r="G65" i="6" s="1"/>
  <c r="H65" i="6"/>
  <c r="I65" i="6"/>
  <c r="J65" i="6"/>
  <c r="B66" i="6"/>
  <c r="E66" i="6" s="1"/>
  <c r="C66" i="6"/>
  <c r="F66" i="6" s="1"/>
  <c r="D66" i="6"/>
  <c r="G66" i="6" s="1"/>
  <c r="H66" i="6"/>
  <c r="I66" i="6"/>
  <c r="J66" i="6"/>
  <c r="B67" i="6"/>
  <c r="E67" i="6" s="1"/>
  <c r="C67" i="6"/>
  <c r="F67" i="6" s="1"/>
  <c r="D67" i="6"/>
  <c r="G67" i="6" s="1"/>
  <c r="H67" i="6"/>
  <c r="I67" i="6"/>
  <c r="I68" i="6"/>
  <c r="J67" i="6"/>
  <c r="B68" i="6"/>
  <c r="E68" i="6" s="1"/>
  <c r="C68" i="6"/>
  <c r="F68" i="6" s="1"/>
  <c r="D68" i="6"/>
  <c r="G68" i="6" s="1"/>
  <c r="H68" i="6"/>
  <c r="J68" i="6"/>
  <c r="B69" i="6"/>
  <c r="E69" i="6" s="1"/>
  <c r="C69" i="6"/>
  <c r="F69" i="6" s="1"/>
  <c r="D69" i="6"/>
  <c r="G69" i="6" s="1"/>
  <c r="H69" i="6"/>
  <c r="I69" i="6"/>
  <c r="J69" i="6"/>
  <c r="B70" i="6"/>
  <c r="E70" i="6" s="1"/>
  <c r="C70" i="6"/>
  <c r="F70" i="6" s="1"/>
  <c r="D70" i="6"/>
  <c r="G70" i="6" s="1"/>
  <c r="H70" i="6"/>
  <c r="I70" i="6"/>
  <c r="J70" i="6"/>
  <c r="B71" i="6"/>
  <c r="E71" i="6" s="1"/>
  <c r="C71" i="6"/>
  <c r="F71" i="6" s="1"/>
  <c r="D71" i="6"/>
  <c r="G71" i="6" s="1"/>
  <c r="H71" i="6"/>
  <c r="I71" i="6"/>
  <c r="J71" i="6"/>
  <c r="B72" i="6"/>
  <c r="E72" i="6" s="1"/>
  <c r="C72" i="6"/>
  <c r="F72" i="6" s="1"/>
  <c r="D72" i="6"/>
  <c r="G72" i="6" s="1"/>
  <c r="H72" i="6"/>
  <c r="I72" i="6"/>
  <c r="J72" i="6"/>
  <c r="B73" i="6"/>
  <c r="E73" i="6" s="1"/>
  <c r="C73" i="6"/>
  <c r="F73" i="6" s="1"/>
  <c r="D73" i="6"/>
  <c r="G73" i="6" s="1"/>
  <c r="H73" i="6"/>
  <c r="I73" i="6"/>
  <c r="J73" i="6"/>
  <c r="B74" i="6"/>
  <c r="E74" i="6" s="1"/>
  <c r="C74" i="6"/>
  <c r="F74" i="6" s="1"/>
  <c r="D74" i="6"/>
  <c r="G74" i="6" s="1"/>
  <c r="H74" i="6"/>
  <c r="I74" i="6"/>
  <c r="J74" i="6"/>
  <c r="B75" i="6"/>
  <c r="E75" i="6" s="1"/>
  <c r="C75" i="6"/>
  <c r="F75" i="6" s="1"/>
  <c r="D75" i="6"/>
  <c r="G75" i="6" s="1"/>
  <c r="H75" i="6"/>
  <c r="I75" i="6"/>
  <c r="J75" i="6"/>
  <c r="B76" i="6"/>
  <c r="E76" i="6" s="1"/>
  <c r="C76" i="6"/>
  <c r="F76" i="6" s="1"/>
  <c r="D76" i="6"/>
  <c r="G76" i="6" s="1"/>
  <c r="H76" i="6"/>
  <c r="I76" i="6"/>
  <c r="J76" i="6"/>
  <c r="B77" i="6"/>
  <c r="E77" i="6" s="1"/>
  <c r="C77" i="6"/>
  <c r="F77" i="6" s="1"/>
  <c r="D77" i="6"/>
  <c r="G77" i="6" s="1"/>
  <c r="H77" i="6"/>
  <c r="I77" i="6"/>
  <c r="J77" i="6"/>
  <c r="B78" i="6"/>
  <c r="E78" i="6" s="1"/>
  <c r="C78" i="6"/>
  <c r="F78" i="6" s="1"/>
  <c r="D78" i="6"/>
  <c r="G78" i="6" s="1"/>
  <c r="H78" i="6"/>
  <c r="I78" i="6"/>
  <c r="J78" i="6"/>
  <c r="B79" i="6"/>
  <c r="E79" i="6" s="1"/>
  <c r="C79" i="6"/>
  <c r="F79" i="6" s="1"/>
  <c r="D79" i="6"/>
  <c r="G79" i="6" s="1"/>
  <c r="H79" i="6"/>
  <c r="I79" i="6"/>
  <c r="J79" i="6"/>
  <c r="B80" i="6"/>
  <c r="E80" i="6" s="1"/>
  <c r="C80" i="6"/>
  <c r="F80" i="6" s="1"/>
  <c r="D80" i="6"/>
  <c r="G80" i="6" s="1"/>
  <c r="H80" i="6"/>
  <c r="I80" i="6"/>
  <c r="J80" i="6"/>
  <c r="B81" i="6"/>
  <c r="E81" i="6" s="1"/>
  <c r="C81" i="6"/>
  <c r="F81" i="6" s="1"/>
  <c r="D81" i="6"/>
  <c r="G81" i="6" s="1"/>
  <c r="H81" i="6"/>
  <c r="I81" i="6"/>
  <c r="J81" i="6"/>
  <c r="B82" i="6"/>
  <c r="E82" i="6" s="1"/>
  <c r="C82" i="6"/>
  <c r="F82" i="6" s="1"/>
  <c r="D82" i="6"/>
  <c r="G82" i="6" s="1"/>
  <c r="H82" i="6"/>
  <c r="I82" i="6"/>
  <c r="J82" i="6"/>
  <c r="B83" i="6"/>
  <c r="E83" i="6" s="1"/>
  <c r="C83" i="6"/>
  <c r="F83" i="6" s="1"/>
  <c r="D83" i="6"/>
  <c r="G83" i="6" s="1"/>
  <c r="H83" i="6"/>
  <c r="I83" i="6"/>
  <c r="J83" i="6"/>
  <c r="B84" i="6"/>
  <c r="E84" i="6" s="1"/>
  <c r="C84" i="6"/>
  <c r="F84" i="6" s="1"/>
  <c r="D84" i="6"/>
  <c r="G84" i="6" s="1"/>
  <c r="H84" i="6"/>
  <c r="I84" i="6"/>
  <c r="J84" i="6"/>
  <c r="B85" i="6"/>
  <c r="E85" i="6" s="1"/>
  <c r="C85" i="6"/>
  <c r="F85" i="6" s="1"/>
  <c r="D85" i="6"/>
  <c r="G85" i="6" s="1"/>
  <c r="H85" i="6"/>
  <c r="I85" i="6"/>
  <c r="J85" i="6"/>
  <c r="B86" i="6"/>
  <c r="E86" i="6" s="1"/>
  <c r="C86" i="6"/>
  <c r="F86" i="6" s="1"/>
  <c r="D86" i="6"/>
  <c r="G86" i="6" s="1"/>
  <c r="H86" i="6"/>
  <c r="I86" i="6"/>
  <c r="J86" i="6"/>
  <c r="B87" i="6"/>
  <c r="E87" i="6" s="1"/>
  <c r="C87" i="6"/>
  <c r="F87" i="6" s="1"/>
  <c r="D87" i="6"/>
  <c r="G87" i="6" s="1"/>
  <c r="H87" i="6"/>
  <c r="I87" i="6"/>
  <c r="J87" i="6"/>
  <c r="B88" i="6"/>
  <c r="E88" i="6" s="1"/>
  <c r="C88" i="6"/>
  <c r="F88" i="6" s="1"/>
  <c r="D88" i="6"/>
  <c r="G88" i="6" s="1"/>
  <c r="H88" i="6"/>
  <c r="I88" i="6"/>
  <c r="J88" i="6"/>
  <c r="B89" i="6"/>
  <c r="E89" i="6" s="1"/>
  <c r="C89" i="6"/>
  <c r="F89" i="6" s="1"/>
  <c r="D89" i="6"/>
  <c r="G89" i="6" s="1"/>
  <c r="H89" i="6"/>
  <c r="I89" i="6"/>
  <c r="J89" i="6"/>
  <c r="B90" i="6"/>
  <c r="E90" i="6" s="1"/>
  <c r="C90" i="6"/>
  <c r="F90" i="6" s="1"/>
  <c r="D90" i="6"/>
  <c r="G90" i="6" s="1"/>
  <c r="H90" i="6"/>
  <c r="I90" i="6"/>
  <c r="J90" i="6"/>
  <c r="B91" i="6"/>
  <c r="E91" i="6" s="1"/>
  <c r="C91" i="6"/>
  <c r="F91" i="6" s="1"/>
  <c r="D91" i="6"/>
  <c r="G91" i="6" s="1"/>
  <c r="H91" i="6"/>
  <c r="I91" i="6"/>
  <c r="J91" i="6"/>
  <c r="B92" i="6"/>
  <c r="E92" i="6" s="1"/>
  <c r="C92" i="6"/>
  <c r="F92" i="6" s="1"/>
  <c r="D92" i="6"/>
  <c r="G92" i="6" s="1"/>
  <c r="H92" i="6"/>
  <c r="I92" i="6"/>
  <c r="J92" i="6"/>
  <c r="B93" i="6"/>
  <c r="E93" i="6" s="1"/>
  <c r="C93" i="6"/>
  <c r="F93" i="6" s="1"/>
  <c r="D93" i="6"/>
  <c r="G93" i="6" s="1"/>
  <c r="H93" i="6"/>
  <c r="I93" i="6"/>
  <c r="J93" i="6"/>
  <c r="B94" i="6"/>
  <c r="E94" i="6" s="1"/>
  <c r="C94" i="6"/>
  <c r="F94" i="6" s="1"/>
  <c r="D94" i="6"/>
  <c r="G94" i="6" s="1"/>
  <c r="H94" i="6"/>
  <c r="I94" i="6"/>
  <c r="J94" i="6"/>
  <c r="B95" i="6"/>
  <c r="E95" i="6" s="1"/>
  <c r="C95" i="6"/>
  <c r="F95" i="6" s="1"/>
  <c r="D95" i="6"/>
  <c r="G95" i="6" s="1"/>
  <c r="H95" i="6"/>
  <c r="I95" i="6"/>
  <c r="J95" i="6"/>
  <c r="B96" i="6"/>
  <c r="E96" i="6" s="1"/>
  <c r="C96" i="6"/>
  <c r="F96" i="6" s="1"/>
  <c r="D96" i="6"/>
  <c r="G96" i="6" s="1"/>
  <c r="H96" i="6"/>
  <c r="I96" i="6"/>
  <c r="J96" i="6"/>
  <c r="B97" i="6"/>
  <c r="E97" i="6" s="1"/>
  <c r="C97" i="6"/>
  <c r="F97" i="6" s="1"/>
  <c r="D97" i="6"/>
  <c r="G97" i="6" s="1"/>
  <c r="H97" i="6"/>
  <c r="I97" i="6"/>
  <c r="J97" i="6"/>
  <c r="B98" i="6"/>
  <c r="E98" i="6" s="1"/>
  <c r="C98" i="6"/>
  <c r="F98" i="6" s="1"/>
  <c r="D98" i="6"/>
  <c r="G98" i="6" s="1"/>
  <c r="H98" i="6"/>
  <c r="I98" i="6"/>
  <c r="J98" i="6"/>
  <c r="B99" i="6"/>
  <c r="E99" i="6" s="1"/>
  <c r="C99" i="6"/>
  <c r="F99" i="6" s="1"/>
  <c r="D99" i="6"/>
  <c r="G99" i="6" s="1"/>
  <c r="H99" i="6"/>
  <c r="I99" i="6"/>
  <c r="J99" i="6"/>
  <c r="B100" i="6"/>
  <c r="E100" i="6" s="1"/>
  <c r="C100" i="6"/>
  <c r="F100" i="6" s="1"/>
  <c r="D100" i="6"/>
  <c r="G100" i="6" s="1"/>
  <c r="H100" i="6"/>
  <c r="I100" i="6"/>
  <c r="J100" i="6"/>
  <c r="B101" i="6"/>
  <c r="E101" i="6" s="1"/>
  <c r="C101" i="6"/>
  <c r="F101" i="6" s="1"/>
  <c r="D101" i="6"/>
  <c r="G101" i="6" s="1"/>
  <c r="H101" i="6"/>
  <c r="I101" i="6"/>
  <c r="J101" i="6"/>
  <c r="B102" i="6"/>
  <c r="E102" i="6" s="1"/>
  <c r="C102" i="6"/>
  <c r="F102" i="6" s="1"/>
  <c r="D102" i="6"/>
  <c r="G102" i="6" s="1"/>
  <c r="H102" i="6"/>
  <c r="I102" i="6"/>
  <c r="J102" i="6"/>
  <c r="B103" i="6"/>
  <c r="E103" i="6" s="1"/>
  <c r="C103" i="6"/>
  <c r="F103" i="6" s="1"/>
  <c r="D103" i="6"/>
  <c r="G103" i="6" s="1"/>
  <c r="H103" i="6"/>
  <c r="I103" i="6"/>
  <c r="J103" i="6"/>
  <c r="B104" i="6"/>
  <c r="E104" i="6" s="1"/>
  <c r="C104" i="6"/>
  <c r="F104" i="6" s="1"/>
  <c r="D104" i="6"/>
  <c r="G104" i="6" s="1"/>
  <c r="H104" i="6"/>
  <c r="I104" i="6"/>
  <c r="J104" i="6"/>
  <c r="B105" i="6"/>
  <c r="E105" i="6" s="1"/>
  <c r="C105" i="6"/>
  <c r="F105" i="6" s="1"/>
  <c r="D105" i="6"/>
  <c r="G105" i="6" s="1"/>
  <c r="H105" i="6"/>
  <c r="I105" i="6"/>
  <c r="J105" i="6"/>
  <c r="B106" i="6"/>
  <c r="E106" i="6" s="1"/>
  <c r="C106" i="6"/>
  <c r="F106" i="6" s="1"/>
  <c r="D106" i="6"/>
  <c r="G106" i="6" s="1"/>
  <c r="H106" i="6"/>
  <c r="I106" i="6"/>
  <c r="J106" i="6"/>
  <c r="B107" i="6"/>
  <c r="E107" i="6" s="1"/>
  <c r="C107" i="6"/>
  <c r="F107" i="6" s="1"/>
  <c r="D107" i="6"/>
  <c r="G107" i="6" s="1"/>
  <c r="H107" i="6"/>
  <c r="I107" i="6"/>
  <c r="J107" i="6"/>
  <c r="B108" i="6"/>
  <c r="E108" i="6" s="1"/>
  <c r="C108" i="6"/>
  <c r="F108" i="6" s="1"/>
  <c r="D108" i="6"/>
  <c r="G108" i="6" s="1"/>
  <c r="H108" i="6"/>
  <c r="I108" i="6"/>
  <c r="J108" i="6"/>
  <c r="B109" i="6"/>
  <c r="E109" i="6" s="1"/>
  <c r="C109" i="6"/>
  <c r="F109" i="6" s="1"/>
  <c r="D109" i="6"/>
  <c r="G109" i="6" s="1"/>
  <c r="H109" i="6"/>
  <c r="I109" i="6"/>
  <c r="J109" i="6"/>
  <c r="B110" i="6"/>
  <c r="E110" i="6" s="1"/>
  <c r="C110" i="6"/>
  <c r="F110" i="6" s="1"/>
  <c r="D110" i="6"/>
  <c r="G110" i="6" s="1"/>
  <c r="H110" i="6"/>
  <c r="I110" i="6"/>
  <c r="J110" i="6"/>
  <c r="B111" i="6"/>
  <c r="E111" i="6" s="1"/>
  <c r="C111" i="6"/>
  <c r="F111" i="6" s="1"/>
  <c r="D111" i="6"/>
  <c r="G111" i="6" s="1"/>
  <c r="H111" i="6"/>
  <c r="I111" i="6"/>
  <c r="J111" i="6"/>
  <c r="B112" i="6"/>
  <c r="E112" i="6" s="1"/>
  <c r="C112" i="6"/>
  <c r="F112" i="6" s="1"/>
  <c r="D112" i="6"/>
  <c r="G112" i="6" s="1"/>
  <c r="H112" i="6"/>
  <c r="I112" i="6"/>
  <c r="J112" i="6"/>
  <c r="B113" i="6"/>
  <c r="E113" i="6" s="1"/>
  <c r="C113" i="6"/>
  <c r="F113" i="6" s="1"/>
  <c r="D113" i="6"/>
  <c r="G113" i="6" s="1"/>
  <c r="H113" i="6"/>
  <c r="I113" i="6"/>
  <c r="J113" i="6"/>
  <c r="B114" i="6"/>
  <c r="E114" i="6" s="1"/>
  <c r="C114" i="6"/>
  <c r="F114" i="6" s="1"/>
  <c r="D114" i="6"/>
  <c r="G114" i="6" s="1"/>
  <c r="H114" i="6"/>
  <c r="I114" i="6"/>
  <c r="J114" i="6"/>
  <c r="B115" i="6"/>
  <c r="E115" i="6" s="1"/>
  <c r="C115" i="6"/>
  <c r="F115" i="6" s="1"/>
  <c r="D115" i="6"/>
  <c r="G115" i="6" s="1"/>
  <c r="H115" i="6"/>
  <c r="I115" i="6"/>
  <c r="J115" i="6"/>
  <c r="B116" i="6"/>
  <c r="E116" i="6" s="1"/>
  <c r="C116" i="6"/>
  <c r="F116" i="6" s="1"/>
  <c r="D116" i="6"/>
  <c r="G116" i="6" s="1"/>
  <c r="H116" i="6"/>
  <c r="I116" i="6"/>
  <c r="J116" i="6"/>
  <c r="B117" i="6"/>
  <c r="E117" i="6" s="1"/>
  <c r="C117" i="6"/>
  <c r="F117" i="6" s="1"/>
  <c r="D117" i="6"/>
  <c r="G117" i="6" s="1"/>
  <c r="H117" i="6"/>
  <c r="I117" i="6"/>
  <c r="J117" i="6"/>
  <c r="B118" i="6"/>
  <c r="E118" i="6" s="1"/>
  <c r="C118" i="6"/>
  <c r="F118" i="6" s="1"/>
  <c r="D118" i="6"/>
  <c r="G118" i="6" s="1"/>
  <c r="H118" i="6"/>
  <c r="I118" i="6"/>
  <c r="J118" i="6"/>
  <c r="B119" i="6"/>
  <c r="E119" i="6" s="1"/>
  <c r="C119" i="6"/>
  <c r="F119" i="6" s="1"/>
  <c r="D119" i="6"/>
  <c r="G119" i="6" s="1"/>
  <c r="H119" i="6"/>
  <c r="I119" i="6"/>
  <c r="J119" i="6"/>
  <c r="B120" i="6"/>
  <c r="E120" i="6" s="1"/>
  <c r="C120" i="6"/>
  <c r="F120" i="6" s="1"/>
  <c r="D120" i="6"/>
  <c r="G120" i="6" s="1"/>
  <c r="H120" i="6"/>
  <c r="I120" i="6"/>
  <c r="J120" i="6"/>
  <c r="B121" i="6"/>
  <c r="E121" i="6" s="1"/>
  <c r="C121" i="6"/>
  <c r="F121" i="6" s="1"/>
  <c r="D121" i="6"/>
  <c r="G121" i="6" s="1"/>
  <c r="H121" i="6"/>
  <c r="I121" i="6"/>
  <c r="J121" i="6"/>
  <c r="B122" i="6"/>
  <c r="E122" i="6" s="1"/>
  <c r="C122" i="6"/>
  <c r="F122" i="6" s="1"/>
  <c r="D122" i="6"/>
  <c r="G122" i="6" s="1"/>
  <c r="H122" i="6"/>
  <c r="I122" i="6"/>
  <c r="J122" i="6"/>
  <c r="B123" i="6"/>
  <c r="E123" i="6" s="1"/>
  <c r="C123" i="6"/>
  <c r="F123" i="6" s="1"/>
  <c r="D123" i="6"/>
  <c r="G123" i="6" s="1"/>
  <c r="H123" i="6"/>
  <c r="I123" i="6"/>
  <c r="J123" i="6"/>
  <c r="B124" i="6"/>
  <c r="E124" i="6" s="1"/>
  <c r="C124" i="6"/>
  <c r="F124" i="6" s="1"/>
  <c r="D124" i="6"/>
  <c r="G124" i="6" s="1"/>
  <c r="H124" i="6"/>
  <c r="I124" i="6"/>
  <c r="J124" i="6"/>
  <c r="B125" i="6"/>
  <c r="E125" i="6" s="1"/>
  <c r="C125" i="6"/>
  <c r="F125" i="6" s="1"/>
  <c r="D125" i="6"/>
  <c r="G125" i="6" s="1"/>
  <c r="H125" i="6"/>
  <c r="I125" i="6"/>
  <c r="J125" i="6"/>
  <c r="B126" i="6"/>
  <c r="E126" i="6" s="1"/>
  <c r="C126" i="6"/>
  <c r="F126" i="6" s="1"/>
  <c r="D126" i="6"/>
  <c r="G126" i="6" s="1"/>
  <c r="H126" i="6"/>
  <c r="I126" i="6"/>
  <c r="J126" i="6"/>
  <c r="B127" i="6"/>
  <c r="E127" i="6" s="1"/>
  <c r="C127" i="6"/>
  <c r="F127" i="6" s="1"/>
  <c r="D127" i="6"/>
  <c r="G127" i="6" s="1"/>
  <c r="H127" i="6"/>
  <c r="I127" i="6"/>
  <c r="J127" i="6"/>
  <c r="B128" i="6"/>
  <c r="E128" i="6" s="1"/>
  <c r="C128" i="6"/>
  <c r="F128" i="6" s="1"/>
  <c r="D128" i="6"/>
  <c r="G128" i="6" s="1"/>
  <c r="H128" i="6"/>
  <c r="I128" i="6"/>
  <c r="J128" i="6"/>
  <c r="B129" i="6"/>
  <c r="E129" i="6" s="1"/>
  <c r="C129" i="6"/>
  <c r="F129" i="6" s="1"/>
  <c r="D129" i="6"/>
  <c r="G129" i="6" s="1"/>
  <c r="H129" i="6"/>
  <c r="I129" i="6"/>
  <c r="J129" i="6"/>
  <c r="B130" i="6"/>
  <c r="E130" i="6" s="1"/>
  <c r="C130" i="6"/>
  <c r="F130" i="6" s="1"/>
  <c r="D130" i="6"/>
  <c r="G130" i="6" s="1"/>
  <c r="H130" i="6"/>
  <c r="I130" i="6"/>
  <c r="J130" i="6"/>
  <c r="B131" i="6"/>
  <c r="E131" i="6" s="1"/>
  <c r="C131" i="6"/>
  <c r="F131" i="6" s="1"/>
  <c r="D131" i="6"/>
  <c r="G131" i="6" s="1"/>
  <c r="H131" i="6"/>
  <c r="I131" i="6"/>
  <c r="J131" i="6"/>
  <c r="B132" i="6"/>
  <c r="E132" i="6" s="1"/>
  <c r="C132" i="6"/>
  <c r="F132" i="6" s="1"/>
  <c r="D132" i="6"/>
  <c r="G132" i="6" s="1"/>
  <c r="H132" i="6"/>
  <c r="I132" i="6"/>
  <c r="J132" i="6"/>
  <c r="B133" i="6"/>
  <c r="E133" i="6" s="1"/>
  <c r="C133" i="6"/>
  <c r="F133" i="6" s="1"/>
  <c r="D133" i="6"/>
  <c r="G133" i="6" s="1"/>
  <c r="H133" i="6"/>
  <c r="I133" i="6"/>
  <c r="J133" i="6"/>
  <c r="B134" i="6"/>
  <c r="E134" i="6" s="1"/>
  <c r="C134" i="6"/>
  <c r="F134" i="6" s="1"/>
  <c r="D134" i="6"/>
  <c r="G134" i="6" s="1"/>
  <c r="H134" i="6"/>
  <c r="I134" i="6"/>
  <c r="J134" i="6"/>
  <c r="B135" i="6"/>
  <c r="E135" i="6" s="1"/>
  <c r="C135" i="6"/>
  <c r="F135" i="6" s="1"/>
  <c r="D135" i="6"/>
  <c r="G135" i="6" s="1"/>
  <c r="H135" i="6"/>
  <c r="I135" i="6"/>
  <c r="J135" i="6"/>
  <c r="B136" i="6"/>
  <c r="E136" i="6" s="1"/>
  <c r="C136" i="6"/>
  <c r="F136" i="6" s="1"/>
  <c r="D136" i="6"/>
  <c r="G136" i="6" s="1"/>
  <c r="H136" i="6"/>
  <c r="I136" i="6"/>
  <c r="J136" i="6"/>
  <c r="B137" i="6"/>
  <c r="E137" i="6" s="1"/>
  <c r="C137" i="6"/>
  <c r="F137" i="6" s="1"/>
  <c r="D137" i="6"/>
  <c r="G137" i="6" s="1"/>
  <c r="H137" i="6"/>
  <c r="I137" i="6"/>
  <c r="J137" i="6"/>
  <c r="B138" i="6"/>
  <c r="E138" i="6" s="1"/>
  <c r="C138" i="6"/>
  <c r="F138" i="6" s="1"/>
  <c r="D138" i="6"/>
  <c r="G138" i="6" s="1"/>
  <c r="H138" i="6"/>
  <c r="I138" i="6"/>
  <c r="J138" i="6"/>
  <c r="B139" i="6"/>
  <c r="E139" i="6" s="1"/>
  <c r="C139" i="6"/>
  <c r="F139" i="6" s="1"/>
  <c r="D139" i="6"/>
  <c r="G139" i="6" s="1"/>
  <c r="H139" i="6"/>
  <c r="I139" i="6"/>
  <c r="J139" i="6"/>
  <c r="B140" i="6"/>
  <c r="E140" i="6" s="1"/>
  <c r="C140" i="6"/>
  <c r="F140" i="6" s="1"/>
  <c r="D140" i="6"/>
  <c r="G140" i="6" s="1"/>
  <c r="H140" i="6"/>
  <c r="I140" i="6"/>
  <c r="J140" i="6"/>
  <c r="B141" i="6"/>
  <c r="E141" i="6" s="1"/>
  <c r="C141" i="6"/>
  <c r="F141" i="6" s="1"/>
  <c r="D141" i="6"/>
  <c r="G141" i="6" s="1"/>
  <c r="H141" i="6"/>
  <c r="I141" i="6"/>
  <c r="J141" i="6"/>
  <c r="B142" i="6"/>
  <c r="E142" i="6" s="1"/>
  <c r="C142" i="6"/>
  <c r="F142" i="6" s="1"/>
  <c r="D142" i="6"/>
  <c r="G142" i="6" s="1"/>
  <c r="H142" i="6"/>
  <c r="I142" i="6"/>
  <c r="J142" i="6"/>
  <c r="B143" i="6"/>
  <c r="E143" i="6" s="1"/>
  <c r="C143" i="6"/>
  <c r="F143" i="6" s="1"/>
  <c r="D143" i="6"/>
  <c r="G143" i="6" s="1"/>
  <c r="H143" i="6"/>
  <c r="I143" i="6"/>
  <c r="J143" i="6"/>
  <c r="B144" i="6"/>
  <c r="E144" i="6" s="1"/>
  <c r="C144" i="6"/>
  <c r="F144" i="6" s="1"/>
  <c r="D144" i="6"/>
  <c r="G144" i="6" s="1"/>
  <c r="H144" i="6"/>
  <c r="I144" i="6"/>
  <c r="J144" i="6"/>
  <c r="B145" i="6"/>
  <c r="E145" i="6" s="1"/>
  <c r="C145" i="6"/>
  <c r="F145" i="6" s="1"/>
  <c r="D145" i="6"/>
  <c r="G145" i="6" s="1"/>
  <c r="H145" i="6"/>
  <c r="I145" i="6"/>
  <c r="J145" i="6"/>
  <c r="B146" i="6"/>
  <c r="E146" i="6" s="1"/>
  <c r="C146" i="6"/>
  <c r="F146" i="6" s="1"/>
  <c r="D146" i="6"/>
  <c r="G146" i="6" s="1"/>
  <c r="H146" i="6"/>
  <c r="I146" i="6"/>
  <c r="J146" i="6"/>
  <c r="B147" i="6"/>
  <c r="E147" i="6" s="1"/>
  <c r="C147" i="6"/>
  <c r="F147" i="6" s="1"/>
  <c r="D147" i="6"/>
  <c r="G147" i="6" s="1"/>
  <c r="H147" i="6"/>
  <c r="I147" i="6"/>
  <c r="J147" i="6"/>
  <c r="B148" i="6"/>
  <c r="E148" i="6" s="1"/>
  <c r="C148" i="6"/>
  <c r="F148" i="6" s="1"/>
  <c r="D148" i="6"/>
  <c r="G148" i="6" s="1"/>
  <c r="H148" i="6"/>
  <c r="I148" i="6"/>
  <c r="J148" i="6"/>
  <c r="B149" i="6"/>
  <c r="E149" i="6" s="1"/>
  <c r="C149" i="6"/>
  <c r="F149" i="6" s="1"/>
  <c r="D149" i="6"/>
  <c r="G149" i="6" s="1"/>
  <c r="H149" i="6"/>
  <c r="I149" i="6"/>
  <c r="J149" i="6"/>
  <c r="B150" i="6"/>
  <c r="E150" i="6" s="1"/>
  <c r="C150" i="6"/>
  <c r="F150" i="6" s="1"/>
  <c r="D150" i="6"/>
  <c r="G150" i="6" s="1"/>
  <c r="H150" i="6"/>
  <c r="I150" i="6"/>
  <c r="J150" i="6"/>
  <c r="B151" i="6"/>
  <c r="E151" i="6" s="1"/>
  <c r="C151" i="6"/>
  <c r="F151" i="6" s="1"/>
  <c r="D151" i="6"/>
  <c r="G151" i="6" s="1"/>
  <c r="H151" i="6"/>
  <c r="I151" i="6"/>
  <c r="J151" i="6"/>
  <c r="B152" i="6"/>
  <c r="E152" i="6" s="1"/>
  <c r="C152" i="6"/>
  <c r="F152" i="6" s="1"/>
  <c r="D152" i="6"/>
  <c r="G152" i="6" s="1"/>
  <c r="H152" i="6"/>
  <c r="I152" i="6"/>
  <c r="J152" i="6"/>
  <c r="B153" i="6"/>
  <c r="E153" i="6" s="1"/>
  <c r="C153" i="6"/>
  <c r="F153" i="6" s="1"/>
  <c r="D153" i="6"/>
  <c r="G153" i="6" s="1"/>
  <c r="H153" i="6"/>
  <c r="I153" i="6"/>
  <c r="J153" i="6"/>
  <c r="B154" i="6"/>
  <c r="E154" i="6" s="1"/>
  <c r="C154" i="6"/>
  <c r="F154" i="6" s="1"/>
  <c r="D154" i="6"/>
  <c r="G154" i="6" s="1"/>
  <c r="H154" i="6"/>
  <c r="I154" i="6"/>
  <c r="J154" i="6"/>
  <c r="B155" i="6"/>
  <c r="E155" i="6" s="1"/>
  <c r="C155" i="6"/>
  <c r="F155" i="6" s="1"/>
  <c r="D155" i="6"/>
  <c r="G155" i="6" s="1"/>
  <c r="H155" i="6"/>
  <c r="I155" i="6"/>
  <c r="J155" i="6"/>
  <c r="B156" i="6"/>
  <c r="E156" i="6" s="1"/>
  <c r="C156" i="6"/>
  <c r="F156" i="6" s="1"/>
  <c r="D156" i="6"/>
  <c r="G156" i="6" s="1"/>
  <c r="H156" i="6"/>
  <c r="I156" i="6"/>
  <c r="J156" i="6"/>
  <c r="B157" i="6"/>
  <c r="E157" i="6" s="1"/>
  <c r="C157" i="6"/>
  <c r="F157" i="6" s="1"/>
  <c r="D157" i="6"/>
  <c r="G157" i="6" s="1"/>
  <c r="H157" i="6"/>
  <c r="I157" i="6"/>
  <c r="J157" i="6"/>
  <c r="B158" i="6"/>
  <c r="E158" i="6" s="1"/>
  <c r="C158" i="6"/>
  <c r="F158" i="6" s="1"/>
  <c r="D158" i="6"/>
  <c r="G158" i="6" s="1"/>
  <c r="H158" i="6"/>
  <c r="I158" i="6"/>
  <c r="J158" i="6"/>
  <c r="B159" i="6"/>
  <c r="E159" i="6" s="1"/>
  <c r="C159" i="6"/>
  <c r="F159" i="6" s="1"/>
  <c r="D159" i="6"/>
  <c r="G159" i="6" s="1"/>
  <c r="H159" i="6"/>
  <c r="I159" i="6"/>
  <c r="J159" i="6"/>
  <c r="B160" i="6"/>
  <c r="E160" i="6" s="1"/>
  <c r="C160" i="6"/>
  <c r="F160" i="6" s="1"/>
  <c r="D160" i="6"/>
  <c r="G160" i="6" s="1"/>
  <c r="H160" i="6"/>
  <c r="I160" i="6"/>
  <c r="J160" i="6"/>
  <c r="B161" i="6"/>
  <c r="E161" i="6" s="1"/>
  <c r="C161" i="6"/>
  <c r="F161" i="6" s="1"/>
  <c r="D161" i="6"/>
  <c r="G161" i="6" s="1"/>
  <c r="H161" i="6"/>
  <c r="I161" i="6"/>
  <c r="J161" i="6"/>
  <c r="B162" i="6"/>
  <c r="E162" i="6" s="1"/>
  <c r="C162" i="6"/>
  <c r="F162" i="6" s="1"/>
  <c r="D162" i="6"/>
  <c r="G162" i="6" s="1"/>
  <c r="H162" i="6"/>
  <c r="I162" i="6"/>
  <c r="J162" i="6"/>
  <c r="B163" i="6"/>
  <c r="E163" i="6" s="1"/>
  <c r="C163" i="6"/>
  <c r="F163" i="6" s="1"/>
  <c r="D163" i="6"/>
  <c r="G163" i="6" s="1"/>
  <c r="H163" i="6"/>
  <c r="I163" i="6"/>
  <c r="J163" i="6"/>
  <c r="B164" i="6"/>
  <c r="E164" i="6" s="1"/>
  <c r="C164" i="6"/>
  <c r="F164" i="6" s="1"/>
  <c r="D164" i="6"/>
  <c r="G164" i="6" s="1"/>
  <c r="H164" i="6"/>
  <c r="I164" i="6"/>
  <c r="J164" i="6"/>
  <c r="B165" i="6"/>
  <c r="E165" i="6" s="1"/>
  <c r="C165" i="6"/>
  <c r="F165" i="6" s="1"/>
  <c r="D165" i="6"/>
  <c r="G165" i="6" s="1"/>
  <c r="H165" i="6"/>
  <c r="I165" i="6"/>
  <c r="J165" i="6"/>
  <c r="B166" i="6"/>
  <c r="E166" i="6" s="1"/>
  <c r="C166" i="6"/>
  <c r="F166" i="6" s="1"/>
  <c r="D166" i="6"/>
  <c r="G166" i="6" s="1"/>
  <c r="H166" i="6"/>
  <c r="I166" i="6"/>
  <c r="J166" i="6"/>
  <c r="B167" i="6"/>
  <c r="E167" i="6" s="1"/>
  <c r="C167" i="6"/>
  <c r="F167" i="6" s="1"/>
  <c r="D167" i="6"/>
  <c r="G167" i="6" s="1"/>
  <c r="H167" i="6"/>
  <c r="I167" i="6"/>
  <c r="J167" i="6"/>
  <c r="B168" i="6"/>
  <c r="E168" i="6" s="1"/>
  <c r="C168" i="6"/>
  <c r="F168" i="6" s="1"/>
  <c r="D168" i="6"/>
  <c r="G168" i="6" s="1"/>
  <c r="H168" i="6"/>
  <c r="I168" i="6"/>
  <c r="J168" i="6"/>
  <c r="B169" i="6"/>
  <c r="E169" i="6" s="1"/>
  <c r="C169" i="6"/>
  <c r="F169" i="6" s="1"/>
  <c r="D169" i="6"/>
  <c r="G169" i="6" s="1"/>
  <c r="H169" i="6"/>
  <c r="I169" i="6"/>
  <c r="J169" i="6"/>
  <c r="B170" i="6"/>
  <c r="E170" i="6" s="1"/>
  <c r="C170" i="6"/>
  <c r="F170" i="6" s="1"/>
  <c r="D170" i="6"/>
  <c r="G170" i="6" s="1"/>
  <c r="H170" i="6"/>
  <c r="I170" i="6"/>
  <c r="J170" i="6"/>
  <c r="B171" i="6"/>
  <c r="E171" i="6" s="1"/>
  <c r="C171" i="6"/>
  <c r="F171" i="6" s="1"/>
  <c r="D171" i="6"/>
  <c r="G171" i="6" s="1"/>
  <c r="H171" i="6"/>
  <c r="I171" i="6"/>
  <c r="J171" i="6"/>
  <c r="B172" i="6"/>
  <c r="E172" i="6" s="1"/>
  <c r="C172" i="6"/>
  <c r="F172" i="6" s="1"/>
  <c r="D172" i="6"/>
  <c r="G172" i="6" s="1"/>
  <c r="H172" i="6"/>
  <c r="I172" i="6"/>
  <c r="J172" i="6"/>
  <c r="B173" i="6"/>
  <c r="E173" i="6" s="1"/>
  <c r="C173" i="6"/>
  <c r="F173" i="6" s="1"/>
  <c r="D173" i="6"/>
  <c r="G173" i="6" s="1"/>
  <c r="H173" i="6"/>
  <c r="I173" i="6"/>
  <c r="J173" i="6"/>
  <c r="B174" i="6"/>
  <c r="E174" i="6" s="1"/>
  <c r="C174" i="6"/>
  <c r="F174" i="6" s="1"/>
  <c r="D174" i="6"/>
  <c r="G174" i="6" s="1"/>
  <c r="H174" i="6"/>
  <c r="I174" i="6"/>
  <c r="J174" i="6"/>
  <c r="B175" i="6"/>
  <c r="E175" i="6" s="1"/>
  <c r="C175" i="6"/>
  <c r="F175" i="6" s="1"/>
  <c r="D175" i="6"/>
  <c r="G175" i="6" s="1"/>
  <c r="H175" i="6"/>
  <c r="I175" i="6"/>
  <c r="J175" i="6"/>
  <c r="B176" i="6"/>
  <c r="E176" i="6" s="1"/>
  <c r="C176" i="6"/>
  <c r="F176" i="6" s="1"/>
  <c r="D176" i="6"/>
  <c r="G176" i="6" s="1"/>
  <c r="H176" i="6"/>
  <c r="I176" i="6"/>
  <c r="J176" i="6"/>
  <c r="B177" i="6"/>
  <c r="E177" i="6" s="1"/>
  <c r="C177" i="6"/>
  <c r="F177" i="6" s="1"/>
  <c r="D177" i="6"/>
  <c r="G177" i="6" s="1"/>
  <c r="H177" i="6"/>
  <c r="I177" i="6"/>
  <c r="J177" i="6"/>
  <c r="B178" i="6"/>
  <c r="E178" i="6" s="1"/>
  <c r="C178" i="6"/>
  <c r="F178" i="6" s="1"/>
  <c r="D178" i="6"/>
  <c r="G178" i="6" s="1"/>
  <c r="H178" i="6"/>
  <c r="I178" i="6"/>
  <c r="J178" i="6"/>
  <c r="B179" i="6"/>
  <c r="E179" i="6" s="1"/>
  <c r="C179" i="6"/>
  <c r="F179" i="6" s="1"/>
  <c r="D179" i="6"/>
  <c r="G179" i="6" s="1"/>
  <c r="H179" i="6"/>
  <c r="I179" i="6"/>
  <c r="J179" i="6"/>
  <c r="B180" i="6"/>
  <c r="E180" i="6" s="1"/>
  <c r="C180" i="6"/>
  <c r="F180" i="6" s="1"/>
  <c r="D180" i="6"/>
  <c r="G180" i="6" s="1"/>
  <c r="H180" i="6"/>
  <c r="I180" i="6"/>
  <c r="J180" i="6"/>
  <c r="B181" i="6"/>
  <c r="E181" i="6" s="1"/>
  <c r="C181" i="6"/>
  <c r="F181" i="6" s="1"/>
  <c r="D181" i="6"/>
  <c r="G181" i="6" s="1"/>
  <c r="H181" i="6"/>
  <c r="I181" i="6"/>
  <c r="J181" i="6"/>
  <c r="B182" i="6"/>
  <c r="E182" i="6" s="1"/>
  <c r="C182" i="6"/>
  <c r="F182" i="6" s="1"/>
  <c r="D182" i="6"/>
  <c r="G182" i="6" s="1"/>
  <c r="H182" i="6"/>
  <c r="I182" i="6"/>
  <c r="J182" i="6"/>
  <c r="B183" i="6"/>
  <c r="E183" i="6" s="1"/>
  <c r="C183" i="6"/>
  <c r="F183" i="6" s="1"/>
  <c r="D183" i="6"/>
  <c r="G183" i="6" s="1"/>
  <c r="H183" i="6"/>
  <c r="I183" i="6"/>
  <c r="J183" i="6"/>
  <c r="B184" i="6"/>
  <c r="E184" i="6" s="1"/>
  <c r="C184" i="6"/>
  <c r="F184" i="6" s="1"/>
  <c r="D184" i="6"/>
  <c r="G184" i="6" s="1"/>
  <c r="H184" i="6"/>
  <c r="I184" i="6"/>
  <c r="J184" i="6"/>
  <c r="B185" i="6"/>
  <c r="E185" i="6" s="1"/>
  <c r="C185" i="6"/>
  <c r="F185" i="6" s="1"/>
  <c r="D185" i="6"/>
  <c r="G185" i="6" s="1"/>
  <c r="H185" i="6"/>
  <c r="I185" i="6"/>
  <c r="J185" i="6"/>
  <c r="B186" i="6"/>
  <c r="E186" i="6" s="1"/>
  <c r="C186" i="6"/>
  <c r="F186" i="6" s="1"/>
  <c r="D186" i="6"/>
  <c r="G186" i="6" s="1"/>
  <c r="H186" i="6"/>
  <c r="I186" i="6"/>
  <c r="J186" i="6"/>
  <c r="B187" i="6"/>
  <c r="E187" i="6" s="1"/>
  <c r="C187" i="6"/>
  <c r="F187" i="6" s="1"/>
  <c r="D187" i="6"/>
  <c r="G187" i="6" s="1"/>
  <c r="H187" i="6"/>
  <c r="I187" i="6"/>
  <c r="J187" i="6"/>
  <c r="B188" i="6"/>
  <c r="E188" i="6" s="1"/>
  <c r="C188" i="6"/>
  <c r="F188" i="6" s="1"/>
  <c r="D188" i="6"/>
  <c r="G188" i="6" s="1"/>
  <c r="H188" i="6"/>
  <c r="I188" i="6"/>
  <c r="J188" i="6"/>
  <c r="B189" i="6"/>
  <c r="E189" i="6" s="1"/>
  <c r="C189" i="6"/>
  <c r="F189" i="6" s="1"/>
  <c r="D189" i="6"/>
  <c r="G189" i="6" s="1"/>
  <c r="H189" i="6"/>
  <c r="I189" i="6"/>
  <c r="J189" i="6"/>
  <c r="B190" i="6"/>
  <c r="E190" i="6" s="1"/>
  <c r="C190" i="6"/>
  <c r="F190" i="6" s="1"/>
  <c r="D190" i="6"/>
  <c r="G190" i="6" s="1"/>
  <c r="H190" i="6"/>
  <c r="I190" i="6"/>
  <c r="J190" i="6"/>
  <c r="B191" i="6"/>
  <c r="E191" i="6" s="1"/>
  <c r="C191" i="6"/>
  <c r="F191" i="6" s="1"/>
  <c r="D191" i="6"/>
  <c r="G191" i="6" s="1"/>
  <c r="H191" i="6"/>
  <c r="I191" i="6"/>
  <c r="J191" i="6"/>
  <c r="B192" i="6"/>
  <c r="E192" i="6" s="1"/>
  <c r="C192" i="6"/>
  <c r="F192" i="6" s="1"/>
  <c r="D192" i="6"/>
  <c r="G192" i="6" s="1"/>
  <c r="H192" i="6"/>
  <c r="I192" i="6"/>
  <c r="J192" i="6"/>
  <c r="B193" i="6"/>
  <c r="E193" i="6" s="1"/>
  <c r="C193" i="6"/>
  <c r="F193" i="6" s="1"/>
  <c r="D193" i="6"/>
  <c r="G193" i="6" s="1"/>
  <c r="H193" i="6"/>
  <c r="I193" i="6"/>
  <c r="J193" i="6"/>
  <c r="B194" i="6"/>
  <c r="E194" i="6" s="1"/>
  <c r="C194" i="6"/>
  <c r="F194" i="6" s="1"/>
  <c r="D194" i="6"/>
  <c r="G194" i="6" s="1"/>
  <c r="H194" i="6"/>
  <c r="I194" i="6"/>
  <c r="J194" i="6"/>
  <c r="B195" i="6"/>
  <c r="E195" i="6" s="1"/>
  <c r="C195" i="6"/>
  <c r="F195" i="6" s="1"/>
  <c r="D195" i="6"/>
  <c r="G195" i="6" s="1"/>
  <c r="H195" i="6"/>
  <c r="I195" i="6"/>
  <c r="J195" i="6"/>
  <c r="B196" i="6"/>
  <c r="E196" i="6" s="1"/>
  <c r="C196" i="6"/>
  <c r="F196" i="6" s="1"/>
  <c r="D196" i="6"/>
  <c r="G196" i="6" s="1"/>
  <c r="H196" i="6"/>
  <c r="I196" i="6"/>
  <c r="J196" i="6"/>
  <c r="B197" i="6"/>
  <c r="E197" i="6" s="1"/>
  <c r="C197" i="6"/>
  <c r="F197" i="6" s="1"/>
  <c r="D197" i="6"/>
  <c r="G197" i="6" s="1"/>
  <c r="H197" i="6"/>
  <c r="I197" i="6"/>
  <c r="J197" i="6"/>
  <c r="B198" i="6"/>
  <c r="E198" i="6" s="1"/>
  <c r="C198" i="6"/>
  <c r="F198" i="6" s="1"/>
  <c r="D198" i="6"/>
  <c r="G198" i="6" s="1"/>
  <c r="H198" i="6"/>
  <c r="I198" i="6"/>
  <c r="J198" i="6"/>
  <c r="B199" i="6"/>
  <c r="E199" i="6" s="1"/>
  <c r="C199" i="6"/>
  <c r="F199" i="6" s="1"/>
  <c r="D199" i="6"/>
  <c r="G199" i="6" s="1"/>
  <c r="H199" i="6"/>
  <c r="I199" i="6"/>
  <c r="J199" i="6"/>
  <c r="B200" i="6"/>
  <c r="E200" i="6" s="1"/>
  <c r="C200" i="6"/>
  <c r="F200" i="6" s="1"/>
  <c r="D200" i="6"/>
  <c r="G200" i="6" s="1"/>
  <c r="H200" i="6"/>
  <c r="I200" i="6"/>
  <c r="J200" i="6"/>
  <c r="B201" i="6"/>
  <c r="E201" i="6" s="1"/>
  <c r="C201" i="6"/>
  <c r="F201" i="6" s="1"/>
  <c r="D201" i="6"/>
  <c r="G201" i="6" s="1"/>
  <c r="H201" i="6"/>
  <c r="I201" i="6"/>
  <c r="J201" i="6"/>
  <c r="B202" i="6"/>
  <c r="E202" i="6" s="1"/>
  <c r="C202" i="6"/>
  <c r="F202" i="6" s="1"/>
  <c r="D202" i="6"/>
  <c r="G202" i="6" s="1"/>
  <c r="H202" i="6"/>
  <c r="I202" i="6"/>
  <c r="J202" i="6"/>
  <c r="B203" i="6"/>
  <c r="E203" i="6" s="1"/>
  <c r="C203" i="6"/>
  <c r="F203" i="6" s="1"/>
  <c r="D203" i="6"/>
  <c r="G203" i="6" s="1"/>
  <c r="H203" i="6"/>
  <c r="I203" i="6"/>
  <c r="J203" i="6"/>
  <c r="B204" i="6"/>
  <c r="E204" i="6" s="1"/>
  <c r="C204" i="6"/>
  <c r="F204" i="6" s="1"/>
  <c r="D204" i="6"/>
  <c r="G204" i="6" s="1"/>
  <c r="H204" i="6"/>
  <c r="I204" i="6"/>
  <c r="J204" i="6"/>
  <c r="B205" i="6"/>
  <c r="E205" i="6" s="1"/>
  <c r="C205" i="6"/>
  <c r="F205" i="6" s="1"/>
  <c r="D205" i="6"/>
  <c r="G205" i="6" s="1"/>
  <c r="H205" i="6"/>
  <c r="I205" i="6"/>
  <c r="J205" i="6"/>
  <c r="B206" i="6"/>
  <c r="E206" i="6" s="1"/>
  <c r="C206" i="6"/>
  <c r="F206" i="6" s="1"/>
  <c r="D206" i="6"/>
  <c r="G206" i="6" s="1"/>
  <c r="H206" i="6"/>
  <c r="I206" i="6"/>
  <c r="J206" i="6"/>
  <c r="B207" i="6"/>
  <c r="E207" i="6" s="1"/>
  <c r="C207" i="6"/>
  <c r="F207" i="6" s="1"/>
  <c r="D207" i="6"/>
  <c r="G207" i="6" s="1"/>
  <c r="H207" i="6"/>
  <c r="I207" i="6"/>
  <c r="J207" i="6"/>
  <c r="B208" i="6"/>
  <c r="E208" i="6" s="1"/>
  <c r="C208" i="6"/>
  <c r="F208" i="6" s="1"/>
  <c r="D208" i="6"/>
  <c r="G208" i="6" s="1"/>
  <c r="H208" i="6"/>
  <c r="I208" i="6"/>
  <c r="J208" i="6"/>
  <c r="B209" i="6"/>
  <c r="E209" i="6" s="1"/>
  <c r="C209" i="6"/>
  <c r="F209" i="6" s="1"/>
  <c r="D209" i="6"/>
  <c r="G209" i="6" s="1"/>
  <c r="H209" i="6"/>
  <c r="I209" i="6"/>
  <c r="J209" i="6"/>
  <c r="B210" i="6"/>
  <c r="E210" i="6" s="1"/>
  <c r="C210" i="6"/>
  <c r="F210" i="6" s="1"/>
  <c r="D210" i="6"/>
  <c r="G210" i="6" s="1"/>
  <c r="H210" i="6"/>
  <c r="I210" i="6"/>
  <c r="J210" i="6"/>
  <c r="B211" i="6"/>
  <c r="E211" i="6" s="1"/>
  <c r="C211" i="6"/>
  <c r="F211" i="6" s="1"/>
  <c r="D211" i="6"/>
  <c r="G211" i="6" s="1"/>
  <c r="H211" i="6"/>
  <c r="I211" i="6"/>
  <c r="J211" i="6"/>
  <c r="B212" i="6"/>
  <c r="E212" i="6" s="1"/>
  <c r="C212" i="6"/>
  <c r="F212" i="6" s="1"/>
  <c r="D212" i="6"/>
  <c r="G212" i="6" s="1"/>
  <c r="H212" i="6"/>
  <c r="I212" i="6"/>
  <c r="J212" i="6"/>
  <c r="B213" i="6"/>
  <c r="E213" i="6" s="1"/>
  <c r="C213" i="6"/>
  <c r="F213" i="6" s="1"/>
  <c r="D213" i="6"/>
  <c r="G213" i="6" s="1"/>
  <c r="H213" i="6"/>
  <c r="I213" i="6"/>
  <c r="J213" i="6"/>
  <c r="B214" i="6"/>
  <c r="E214" i="6" s="1"/>
  <c r="C214" i="6"/>
  <c r="F214" i="6" s="1"/>
  <c r="D214" i="6"/>
  <c r="G214" i="6" s="1"/>
  <c r="H214" i="6"/>
  <c r="I214" i="6"/>
  <c r="J214" i="6"/>
  <c r="B215" i="6"/>
  <c r="E215" i="6" s="1"/>
  <c r="C215" i="6"/>
  <c r="F215" i="6" s="1"/>
  <c r="D215" i="6"/>
  <c r="G215" i="6" s="1"/>
  <c r="H215" i="6"/>
  <c r="I215" i="6"/>
  <c r="J215" i="6"/>
  <c r="B216" i="6"/>
  <c r="E216" i="6" s="1"/>
  <c r="C216" i="6"/>
  <c r="F216" i="6" s="1"/>
  <c r="D216" i="6"/>
  <c r="G216" i="6" s="1"/>
  <c r="H216" i="6"/>
  <c r="I216" i="6"/>
  <c r="J216" i="6"/>
  <c r="B217" i="6"/>
  <c r="E217" i="6" s="1"/>
  <c r="C217" i="6"/>
  <c r="F217" i="6" s="1"/>
  <c r="D217" i="6"/>
  <c r="G217" i="6" s="1"/>
  <c r="H217" i="6"/>
  <c r="I217" i="6"/>
  <c r="J217" i="6"/>
  <c r="B218" i="6"/>
  <c r="E218" i="6" s="1"/>
  <c r="C218" i="6"/>
  <c r="F218" i="6" s="1"/>
  <c r="D218" i="6"/>
  <c r="G218" i="6" s="1"/>
  <c r="H218" i="6"/>
  <c r="I218" i="6"/>
  <c r="J218" i="6"/>
  <c r="B219" i="6"/>
  <c r="E219" i="6" s="1"/>
  <c r="C219" i="6"/>
  <c r="F219" i="6" s="1"/>
  <c r="D219" i="6"/>
  <c r="G219" i="6" s="1"/>
  <c r="H219" i="6"/>
  <c r="I219" i="6"/>
  <c r="J219" i="6"/>
  <c r="B220" i="6"/>
  <c r="E220" i="6" s="1"/>
  <c r="C220" i="6"/>
  <c r="F220" i="6" s="1"/>
  <c r="D220" i="6"/>
  <c r="G220" i="6" s="1"/>
  <c r="H220" i="6"/>
  <c r="I220" i="6"/>
  <c r="J220" i="6"/>
  <c r="B221" i="6"/>
  <c r="E221" i="6" s="1"/>
  <c r="C221" i="6"/>
  <c r="F221" i="6" s="1"/>
  <c r="D221" i="6"/>
  <c r="G221" i="6" s="1"/>
  <c r="H221" i="6"/>
  <c r="I221" i="6"/>
  <c r="J221" i="6"/>
  <c r="B222" i="6"/>
  <c r="E222" i="6" s="1"/>
  <c r="C222" i="6"/>
  <c r="F222" i="6" s="1"/>
  <c r="D222" i="6"/>
  <c r="G222" i="6" s="1"/>
  <c r="H222" i="6"/>
  <c r="I222" i="6"/>
  <c r="J222" i="6"/>
  <c r="B223" i="6"/>
  <c r="E223" i="6" s="1"/>
  <c r="C223" i="6"/>
  <c r="F223" i="6" s="1"/>
  <c r="D223" i="6"/>
  <c r="G223" i="6" s="1"/>
  <c r="H223" i="6"/>
  <c r="I223" i="6"/>
  <c r="J223" i="6"/>
  <c r="B224" i="6"/>
  <c r="E224" i="6" s="1"/>
  <c r="C224" i="6"/>
  <c r="F224" i="6" s="1"/>
  <c r="D224" i="6"/>
  <c r="G224" i="6" s="1"/>
  <c r="H224" i="6"/>
  <c r="I224" i="6"/>
  <c r="J224" i="6"/>
  <c r="B225" i="6"/>
  <c r="E225" i="6" s="1"/>
  <c r="C225" i="6"/>
  <c r="F225" i="6" s="1"/>
  <c r="D225" i="6"/>
  <c r="G225" i="6" s="1"/>
  <c r="H225" i="6"/>
  <c r="I225" i="6"/>
  <c r="J225" i="6"/>
  <c r="B226" i="6"/>
  <c r="E226" i="6" s="1"/>
  <c r="C226" i="6"/>
  <c r="F226" i="6" s="1"/>
  <c r="D226" i="6"/>
  <c r="G226" i="6" s="1"/>
  <c r="H226" i="6"/>
  <c r="I226" i="6"/>
  <c r="J226" i="6"/>
  <c r="B227" i="6"/>
  <c r="E227" i="6" s="1"/>
  <c r="C227" i="6"/>
  <c r="F227" i="6" s="1"/>
  <c r="D227" i="6"/>
  <c r="G227" i="6" s="1"/>
  <c r="H227" i="6"/>
  <c r="I227" i="6"/>
  <c r="J227" i="6"/>
  <c r="C228" i="6"/>
  <c r="F228" i="6" s="1"/>
  <c r="D228" i="6"/>
  <c r="G228" i="6" s="1"/>
  <c r="H228" i="6"/>
  <c r="I228" i="6"/>
  <c r="J228" i="6"/>
  <c r="B229" i="6"/>
  <c r="E229" i="6" s="1"/>
  <c r="C229" i="6"/>
  <c r="F229" i="6" s="1"/>
  <c r="D229" i="6"/>
  <c r="G229" i="6" s="1"/>
  <c r="H229" i="6"/>
  <c r="I229" i="6"/>
  <c r="J229" i="6"/>
  <c r="B230" i="6"/>
  <c r="E230" i="6" s="1"/>
  <c r="C230" i="6"/>
  <c r="F230" i="6" s="1"/>
  <c r="D230" i="6"/>
  <c r="G230" i="6" s="1"/>
  <c r="H230" i="6"/>
  <c r="I230" i="6"/>
  <c r="J230" i="6"/>
  <c r="B231" i="6"/>
  <c r="E231" i="6" s="1"/>
  <c r="C231" i="6"/>
  <c r="F231" i="6" s="1"/>
  <c r="D231" i="6"/>
  <c r="G231" i="6" s="1"/>
  <c r="H231" i="6"/>
  <c r="I231" i="6"/>
  <c r="J231" i="6"/>
  <c r="B232" i="6"/>
  <c r="E232" i="6" s="1"/>
  <c r="C232" i="6"/>
  <c r="F232" i="6" s="1"/>
  <c r="D232" i="6"/>
  <c r="G232" i="6" s="1"/>
  <c r="H232" i="6"/>
  <c r="I232" i="6"/>
  <c r="J232" i="6"/>
  <c r="B233" i="6"/>
  <c r="E233" i="6" s="1"/>
  <c r="C233" i="6"/>
  <c r="F233" i="6" s="1"/>
  <c r="D233" i="6"/>
  <c r="G233" i="6" s="1"/>
  <c r="H233" i="6"/>
  <c r="I233" i="6"/>
  <c r="J233" i="6"/>
  <c r="B234" i="6"/>
  <c r="E234" i="6" s="1"/>
  <c r="C234" i="6"/>
  <c r="F234" i="6" s="1"/>
  <c r="D234" i="6"/>
  <c r="G234" i="6" s="1"/>
  <c r="H234" i="6"/>
  <c r="I234" i="6"/>
  <c r="J234" i="6"/>
  <c r="B235" i="6"/>
  <c r="E235" i="6" s="1"/>
  <c r="C235" i="6"/>
  <c r="F235" i="6" s="1"/>
  <c r="D235" i="6"/>
  <c r="G235" i="6" s="1"/>
  <c r="H235" i="6"/>
  <c r="I235" i="6"/>
  <c r="J235" i="6"/>
  <c r="B236" i="6"/>
  <c r="E236" i="6" s="1"/>
  <c r="C236" i="6"/>
  <c r="F236" i="6" s="1"/>
  <c r="D236" i="6"/>
  <c r="G236" i="6" s="1"/>
  <c r="H236" i="6"/>
  <c r="I236" i="6"/>
  <c r="J236" i="6"/>
  <c r="B237" i="6"/>
  <c r="E237" i="6" s="1"/>
  <c r="C237" i="6"/>
  <c r="F237" i="6" s="1"/>
  <c r="D237" i="6"/>
  <c r="G237" i="6" s="1"/>
  <c r="H237" i="6"/>
  <c r="I237" i="6"/>
  <c r="J237" i="6"/>
  <c r="B238" i="6"/>
  <c r="E238" i="6" s="1"/>
  <c r="C238" i="6"/>
  <c r="F238" i="6" s="1"/>
  <c r="D238" i="6"/>
  <c r="G238" i="6" s="1"/>
  <c r="H238" i="6"/>
  <c r="I238" i="6"/>
  <c r="J238" i="6"/>
  <c r="B239" i="6"/>
  <c r="E239" i="6" s="1"/>
  <c r="C239" i="6"/>
  <c r="F239" i="6" s="1"/>
  <c r="D239" i="6"/>
  <c r="G239" i="6" s="1"/>
  <c r="H239" i="6"/>
  <c r="I239" i="6"/>
  <c r="J239" i="6"/>
  <c r="B240" i="6"/>
  <c r="E240" i="6" s="1"/>
  <c r="C240" i="6"/>
  <c r="F240" i="6" s="1"/>
  <c r="D240" i="6"/>
  <c r="G240" i="6" s="1"/>
  <c r="H240" i="6"/>
  <c r="I240" i="6"/>
  <c r="J240" i="6"/>
  <c r="B241" i="6"/>
  <c r="E241" i="6" s="1"/>
  <c r="C241" i="6"/>
  <c r="F241" i="6" s="1"/>
  <c r="D241" i="6"/>
  <c r="G241" i="6" s="1"/>
  <c r="H241" i="6"/>
  <c r="I241" i="6"/>
  <c r="J241" i="6"/>
  <c r="B242" i="6"/>
  <c r="E242" i="6" s="1"/>
  <c r="C242" i="6"/>
  <c r="F242" i="6" s="1"/>
  <c r="D242" i="6"/>
  <c r="G242" i="6" s="1"/>
  <c r="H242" i="6"/>
  <c r="I242" i="6"/>
  <c r="J242" i="6"/>
  <c r="B243" i="6"/>
  <c r="E243" i="6" s="1"/>
  <c r="C243" i="6"/>
  <c r="F243" i="6" s="1"/>
  <c r="D243" i="6"/>
  <c r="G243" i="6" s="1"/>
  <c r="H243" i="6"/>
  <c r="I243" i="6"/>
  <c r="J243" i="6"/>
  <c r="B244" i="6"/>
  <c r="E244" i="6" s="1"/>
  <c r="C244" i="6"/>
  <c r="F244" i="6" s="1"/>
  <c r="D244" i="6"/>
  <c r="G244" i="6" s="1"/>
  <c r="H244" i="6"/>
  <c r="I244" i="6"/>
  <c r="J244" i="6"/>
  <c r="B245" i="6"/>
  <c r="E245" i="6" s="1"/>
  <c r="C245" i="6"/>
  <c r="F245" i="6" s="1"/>
  <c r="D245" i="6"/>
  <c r="G245" i="6" s="1"/>
  <c r="H245" i="6"/>
  <c r="I245" i="6"/>
  <c r="J245" i="6"/>
  <c r="B246" i="6"/>
  <c r="E246" i="6" s="1"/>
  <c r="C246" i="6"/>
  <c r="F246" i="6" s="1"/>
  <c r="D246" i="6"/>
  <c r="G246" i="6" s="1"/>
  <c r="H246" i="6"/>
  <c r="I246" i="6"/>
  <c r="J246" i="6"/>
  <c r="B247" i="6"/>
  <c r="E247" i="6" s="1"/>
  <c r="C247" i="6"/>
  <c r="F247" i="6" s="1"/>
  <c r="D247" i="6"/>
  <c r="G247" i="6" s="1"/>
  <c r="H247" i="6"/>
  <c r="I247" i="6"/>
  <c r="J247" i="6"/>
  <c r="B248" i="6"/>
  <c r="E248" i="6" s="1"/>
  <c r="C248" i="6"/>
  <c r="F248" i="6" s="1"/>
  <c r="D248" i="6"/>
  <c r="G248" i="6" s="1"/>
  <c r="H248" i="6"/>
  <c r="I248" i="6"/>
  <c r="J248" i="6"/>
  <c r="B249" i="6"/>
  <c r="E249" i="6" s="1"/>
  <c r="C249" i="6"/>
  <c r="F249" i="6" s="1"/>
  <c r="D249" i="6"/>
  <c r="G249" i="6" s="1"/>
  <c r="H249" i="6"/>
  <c r="I249" i="6"/>
  <c r="J249" i="6"/>
  <c r="B250" i="6"/>
  <c r="E250" i="6" s="1"/>
  <c r="C250" i="6"/>
  <c r="F250" i="6" s="1"/>
  <c r="D250" i="6"/>
  <c r="G250" i="6" s="1"/>
  <c r="H250" i="6"/>
  <c r="I250" i="6"/>
  <c r="J250" i="6"/>
  <c r="B251" i="6"/>
  <c r="E251" i="6" s="1"/>
  <c r="C251" i="6"/>
  <c r="F251" i="6" s="1"/>
  <c r="D251" i="6"/>
  <c r="G251" i="6" s="1"/>
  <c r="H251" i="6"/>
  <c r="I251" i="6"/>
  <c r="J251" i="6"/>
  <c r="B252" i="6"/>
  <c r="E252" i="6" s="1"/>
  <c r="C252" i="6"/>
  <c r="F252" i="6" s="1"/>
  <c r="D252" i="6"/>
  <c r="G252" i="6" s="1"/>
  <c r="H252" i="6"/>
  <c r="I252" i="6"/>
  <c r="J252" i="6"/>
  <c r="B253" i="6"/>
  <c r="E253" i="6" s="1"/>
  <c r="C253" i="6"/>
  <c r="F253" i="6" s="1"/>
  <c r="D253" i="6"/>
  <c r="G253" i="6" s="1"/>
  <c r="H253" i="6"/>
  <c r="I253" i="6"/>
  <c r="J253" i="6"/>
  <c r="B254" i="6"/>
  <c r="E254" i="6" s="1"/>
  <c r="C254" i="6"/>
  <c r="F254" i="6" s="1"/>
  <c r="D254" i="6"/>
  <c r="G254" i="6" s="1"/>
  <c r="H254" i="6"/>
  <c r="I254" i="6"/>
  <c r="J254" i="6"/>
  <c r="B255" i="6"/>
  <c r="E255" i="6" s="1"/>
  <c r="C255" i="6"/>
  <c r="F255" i="6" s="1"/>
  <c r="D255" i="6"/>
  <c r="G255" i="6" s="1"/>
  <c r="H255" i="6"/>
  <c r="I255" i="6"/>
  <c r="J255" i="6"/>
  <c r="B256" i="6"/>
  <c r="E256" i="6" s="1"/>
  <c r="C256" i="6"/>
  <c r="F256" i="6" s="1"/>
  <c r="D256" i="6"/>
  <c r="G256" i="6" s="1"/>
  <c r="H256" i="6"/>
  <c r="I256" i="6"/>
  <c r="J256" i="6"/>
  <c r="B257" i="6"/>
  <c r="E257" i="6" s="1"/>
  <c r="C257" i="6"/>
  <c r="F257" i="6" s="1"/>
  <c r="D257" i="6"/>
  <c r="G257" i="6" s="1"/>
  <c r="H257" i="6"/>
  <c r="I257" i="6"/>
  <c r="J257" i="6"/>
  <c r="B258" i="6"/>
  <c r="E258" i="6" s="1"/>
  <c r="C258" i="6"/>
  <c r="F258" i="6" s="1"/>
  <c r="D258" i="6"/>
  <c r="G258" i="6" s="1"/>
  <c r="H258" i="6"/>
  <c r="I258" i="6"/>
  <c r="J258" i="6"/>
  <c r="B259" i="6"/>
  <c r="E259" i="6" s="1"/>
  <c r="C259" i="6"/>
  <c r="F259" i="6" s="1"/>
  <c r="D259" i="6"/>
  <c r="G259" i="6" s="1"/>
  <c r="B260" i="6"/>
  <c r="E260" i="6" s="1"/>
  <c r="C260" i="6"/>
  <c r="F260" i="6" s="1"/>
  <c r="D260" i="6"/>
  <c r="G260" i="6" s="1"/>
  <c r="B261" i="6"/>
  <c r="E261" i="6" s="1"/>
  <c r="C261" i="6"/>
  <c r="F261" i="6" s="1"/>
  <c r="D261" i="6"/>
  <c r="G261" i="6" s="1"/>
  <c r="B262" i="6"/>
  <c r="E262" i="6" s="1"/>
  <c r="C262" i="6"/>
  <c r="F262" i="6" s="1"/>
  <c r="D262" i="6"/>
  <c r="G262" i="6" s="1"/>
  <c r="B263" i="6"/>
  <c r="E263" i="6" s="1"/>
  <c r="C263" i="6"/>
  <c r="F263" i="6" s="1"/>
  <c r="D263" i="6"/>
  <c r="G263" i="6" s="1"/>
  <c r="B264" i="6"/>
  <c r="E264" i="6" s="1"/>
  <c r="C264" i="6"/>
  <c r="F264" i="6" s="1"/>
  <c r="D264" i="6"/>
  <c r="G264" i="6" s="1"/>
  <c r="B265" i="6"/>
  <c r="E265" i="6" s="1"/>
  <c r="C265" i="6"/>
  <c r="F265" i="6" s="1"/>
  <c r="D265" i="6"/>
  <c r="G265" i="6" s="1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0" i="8"/>
  <c r="F40" i="8"/>
  <c r="E41" i="8"/>
  <c r="F41" i="8"/>
  <c r="E42" i="8"/>
  <c r="F42" i="8"/>
  <c r="E43" i="8"/>
  <c r="F43" i="8"/>
  <c r="E44" i="8"/>
  <c r="F44" i="8"/>
  <c r="E45" i="8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E54" i="8"/>
  <c r="F54" i="8"/>
  <c r="E55" i="8"/>
  <c r="F55" i="8"/>
  <c r="G55" i="8"/>
  <c r="E56" i="8"/>
  <c r="F56" i="8"/>
  <c r="E57" i="8"/>
  <c r="F57" i="8"/>
  <c r="E58" i="8"/>
  <c r="F58" i="8"/>
  <c r="E59" i="8"/>
  <c r="F59" i="8"/>
  <c r="E60" i="8"/>
  <c r="F60" i="8"/>
  <c r="E61" i="8"/>
  <c r="F61" i="8"/>
  <c r="E62" i="8"/>
  <c r="F62" i="8"/>
  <c r="E63" i="8"/>
  <c r="F63" i="8"/>
  <c r="E64" i="8"/>
  <c r="F64" i="8"/>
  <c r="E65" i="8"/>
  <c r="F65" i="8"/>
  <c r="E66" i="8"/>
  <c r="F66" i="8"/>
  <c r="E67" i="8"/>
  <c r="F67" i="8"/>
  <c r="E68" i="8"/>
  <c r="F68" i="8"/>
  <c r="E69" i="8"/>
  <c r="F69" i="8"/>
  <c r="E70" i="8"/>
  <c r="F70" i="8"/>
  <c r="E71" i="8"/>
  <c r="F71" i="8"/>
  <c r="G71" i="8"/>
  <c r="E72" i="8"/>
  <c r="F72" i="8"/>
  <c r="E73" i="8"/>
  <c r="F73" i="8"/>
  <c r="E74" i="8"/>
  <c r="F74" i="8"/>
  <c r="E75" i="8"/>
  <c r="F75" i="8"/>
  <c r="E76" i="8"/>
  <c r="F76" i="8"/>
  <c r="E77" i="8"/>
  <c r="F77" i="8"/>
  <c r="E78" i="8"/>
  <c r="F78" i="8"/>
  <c r="E79" i="8"/>
  <c r="F79" i="8"/>
  <c r="E80" i="8"/>
  <c r="F80" i="8"/>
  <c r="E81" i="8"/>
  <c r="F81" i="8"/>
  <c r="E82" i="8"/>
  <c r="F82" i="8"/>
  <c r="E83" i="8"/>
  <c r="F83" i="8"/>
  <c r="E84" i="8"/>
  <c r="F84" i="8"/>
  <c r="E85" i="8"/>
  <c r="F85" i="8"/>
  <c r="E86" i="8"/>
  <c r="F86" i="8"/>
  <c r="E87" i="8"/>
  <c r="F87" i="8"/>
  <c r="E88" i="8"/>
  <c r="F88" i="8"/>
  <c r="E89" i="8"/>
  <c r="F89" i="8"/>
  <c r="E90" i="8"/>
  <c r="F90" i="8"/>
  <c r="E91" i="8"/>
  <c r="F91" i="8"/>
  <c r="E92" i="8"/>
  <c r="F92" i="8"/>
  <c r="E93" i="8"/>
  <c r="F93" i="8"/>
  <c r="E94" i="8"/>
  <c r="F94" i="8"/>
  <c r="E95" i="8"/>
  <c r="F95" i="8"/>
  <c r="E96" i="8"/>
  <c r="F96" i="8"/>
  <c r="E97" i="8"/>
  <c r="F97" i="8"/>
  <c r="E98" i="8"/>
  <c r="F98" i="8"/>
  <c r="E99" i="8"/>
  <c r="F99" i="8"/>
  <c r="E100" i="8"/>
  <c r="F100" i="8"/>
  <c r="E101" i="8"/>
  <c r="F101" i="8"/>
  <c r="E102" i="8"/>
  <c r="F102" i="8"/>
  <c r="E103" i="8"/>
  <c r="F103" i="8"/>
  <c r="E104" i="8"/>
  <c r="F104" i="8"/>
  <c r="E105" i="8"/>
  <c r="F105" i="8"/>
  <c r="E106" i="8"/>
  <c r="F106" i="8"/>
  <c r="E107" i="8"/>
  <c r="F107" i="8"/>
  <c r="E108" i="8"/>
  <c r="F108" i="8"/>
  <c r="E109" i="8"/>
  <c r="F109" i="8"/>
  <c r="E110" i="8"/>
  <c r="F110" i="8"/>
  <c r="E111" i="8"/>
  <c r="F111" i="8"/>
  <c r="E112" i="8"/>
  <c r="F112" i="8"/>
  <c r="E113" i="8"/>
  <c r="F113" i="8"/>
  <c r="E114" i="8"/>
  <c r="F114" i="8"/>
  <c r="E115" i="8"/>
  <c r="F115" i="8"/>
  <c r="E116" i="8"/>
  <c r="F116" i="8"/>
  <c r="E117" i="8"/>
  <c r="F117" i="8"/>
  <c r="E118" i="8"/>
  <c r="F118" i="8"/>
  <c r="E119" i="8"/>
  <c r="F119" i="8"/>
  <c r="G119" i="8"/>
  <c r="E120" i="8"/>
  <c r="F120" i="8"/>
  <c r="E121" i="8"/>
  <c r="F121" i="8"/>
  <c r="E122" i="8"/>
  <c r="F122" i="8"/>
  <c r="E123" i="8"/>
  <c r="F123" i="8"/>
  <c r="E124" i="8"/>
  <c r="F124" i="8"/>
  <c r="E125" i="8"/>
  <c r="F125" i="8"/>
  <c r="E126" i="8"/>
  <c r="F126" i="8"/>
  <c r="E127" i="8"/>
  <c r="F127" i="8"/>
  <c r="E128" i="8"/>
  <c r="F128" i="8"/>
  <c r="E129" i="8"/>
  <c r="F129" i="8"/>
  <c r="E130" i="8"/>
  <c r="F130" i="8"/>
  <c r="E131" i="8"/>
  <c r="F131" i="8"/>
  <c r="E132" i="8"/>
  <c r="F132" i="8"/>
  <c r="E133" i="8"/>
  <c r="F133" i="8"/>
  <c r="E134" i="8"/>
  <c r="F134" i="8"/>
  <c r="E135" i="8"/>
  <c r="F135" i="8"/>
  <c r="G135" i="8"/>
  <c r="E136" i="8"/>
  <c r="F136" i="8"/>
  <c r="E137" i="8"/>
  <c r="F137" i="8"/>
  <c r="E138" i="8"/>
  <c r="F138" i="8"/>
  <c r="E139" i="8"/>
  <c r="F139" i="8"/>
  <c r="E140" i="8"/>
  <c r="F140" i="8"/>
  <c r="E141" i="8"/>
  <c r="F141" i="8"/>
  <c r="E142" i="8"/>
  <c r="F142" i="8"/>
  <c r="E143" i="8"/>
  <c r="F143" i="8"/>
  <c r="E144" i="8"/>
  <c r="F144" i="8"/>
  <c r="E145" i="8"/>
  <c r="F145" i="8"/>
  <c r="E146" i="8"/>
  <c r="F146" i="8"/>
  <c r="E147" i="8"/>
  <c r="F147" i="8"/>
  <c r="E148" i="8"/>
  <c r="F148" i="8"/>
  <c r="E149" i="8"/>
  <c r="F149" i="8"/>
  <c r="E150" i="8"/>
  <c r="F150" i="8"/>
  <c r="E151" i="8"/>
  <c r="F151" i="8"/>
  <c r="E152" i="8"/>
  <c r="F152" i="8"/>
  <c r="G152" i="8"/>
  <c r="E153" i="8"/>
  <c r="F153" i="8"/>
  <c r="E154" i="8"/>
  <c r="F154" i="8"/>
  <c r="E155" i="8"/>
  <c r="F155" i="8"/>
  <c r="E156" i="8"/>
  <c r="F156" i="8"/>
  <c r="G156" i="8"/>
  <c r="E157" i="8"/>
  <c r="F157" i="8"/>
  <c r="E158" i="8"/>
  <c r="F158" i="8"/>
  <c r="E159" i="8"/>
  <c r="F159" i="8"/>
  <c r="E160" i="8"/>
  <c r="F160" i="8"/>
  <c r="G160" i="8"/>
  <c r="E161" i="8"/>
  <c r="F161" i="8"/>
  <c r="E162" i="8"/>
  <c r="F162" i="8"/>
  <c r="E163" i="8"/>
  <c r="F163" i="8"/>
  <c r="E164" i="8"/>
  <c r="F164" i="8"/>
  <c r="G164" i="8"/>
  <c r="E165" i="8"/>
  <c r="F165" i="8"/>
  <c r="E166" i="8"/>
  <c r="F166" i="8"/>
  <c r="E167" i="8"/>
  <c r="F167" i="8"/>
  <c r="E168" i="8"/>
  <c r="F168" i="8"/>
  <c r="G168" i="8"/>
  <c r="E169" i="8"/>
  <c r="F169" i="8"/>
  <c r="E170" i="8"/>
  <c r="F170" i="8"/>
  <c r="E171" i="8"/>
  <c r="F171" i="8"/>
  <c r="E172" i="8"/>
  <c r="F172" i="8"/>
  <c r="G172" i="8"/>
  <c r="E173" i="8"/>
  <c r="F173" i="8"/>
  <c r="E174" i="8"/>
  <c r="F174" i="8"/>
  <c r="E175" i="8"/>
  <c r="F175" i="8"/>
  <c r="E176" i="8"/>
  <c r="F176" i="8"/>
  <c r="G176" i="8"/>
  <c r="E177" i="8"/>
  <c r="F177" i="8"/>
  <c r="E178" i="8"/>
  <c r="F178" i="8"/>
  <c r="E179" i="8"/>
  <c r="F179" i="8"/>
  <c r="G179" i="8"/>
  <c r="E180" i="8"/>
  <c r="F180" i="8"/>
  <c r="G180" i="8"/>
  <c r="E181" i="8"/>
  <c r="F181" i="8"/>
  <c r="E182" i="8"/>
  <c r="F182" i="8"/>
  <c r="E183" i="8"/>
  <c r="F183" i="8"/>
  <c r="E184" i="8"/>
  <c r="F184" i="8"/>
  <c r="G184" i="8"/>
  <c r="E185" i="8"/>
  <c r="F185" i="8"/>
  <c r="E186" i="8"/>
  <c r="F186" i="8"/>
  <c r="E187" i="8"/>
  <c r="F187" i="8"/>
  <c r="E188" i="8"/>
  <c r="F188" i="8"/>
  <c r="G188" i="8"/>
  <c r="E189" i="8"/>
  <c r="F189" i="8"/>
  <c r="E190" i="8"/>
  <c r="F190" i="8"/>
  <c r="E191" i="8"/>
  <c r="F191" i="8"/>
  <c r="E192" i="8"/>
  <c r="F192" i="8"/>
  <c r="G192" i="8"/>
  <c r="E193" i="8"/>
  <c r="F193" i="8"/>
  <c r="E194" i="8"/>
  <c r="F194" i="8"/>
  <c r="E195" i="8"/>
  <c r="F195" i="8"/>
  <c r="E196" i="8"/>
  <c r="F196" i="8"/>
  <c r="G196" i="8"/>
  <c r="E197" i="8"/>
  <c r="F197" i="8"/>
  <c r="E198" i="8"/>
  <c r="F198" i="8"/>
  <c r="E199" i="8"/>
  <c r="F199" i="8"/>
  <c r="E200" i="8"/>
  <c r="F200" i="8"/>
  <c r="G200" i="8"/>
  <c r="E201" i="8"/>
  <c r="F201" i="8"/>
  <c r="E202" i="8"/>
  <c r="F202" i="8"/>
  <c r="E203" i="8"/>
  <c r="F203" i="8"/>
  <c r="E204" i="8"/>
  <c r="F204" i="8"/>
  <c r="G204" i="8"/>
  <c r="E205" i="8"/>
  <c r="F205" i="8"/>
  <c r="E206" i="8"/>
  <c r="F206" i="8"/>
  <c r="E207" i="8"/>
  <c r="F207" i="8"/>
  <c r="E208" i="8"/>
  <c r="F208" i="8"/>
  <c r="G208" i="8"/>
  <c r="E209" i="8"/>
  <c r="F209" i="8"/>
  <c r="E210" i="8"/>
  <c r="F210" i="8"/>
  <c r="E211" i="8"/>
  <c r="F211" i="8"/>
  <c r="E212" i="8"/>
  <c r="F212" i="8"/>
  <c r="G212" i="8"/>
  <c r="E213" i="8"/>
  <c r="F213" i="8"/>
  <c r="E214" i="8"/>
  <c r="F214" i="8"/>
  <c r="E215" i="8"/>
  <c r="F215" i="8"/>
  <c r="G215" i="8"/>
  <c r="E216" i="8"/>
  <c r="F216" i="8"/>
  <c r="G216" i="8"/>
  <c r="E217" i="8"/>
  <c r="F217" i="8"/>
  <c r="E218" i="8"/>
  <c r="F218" i="8"/>
  <c r="E219" i="8"/>
  <c r="F219" i="8"/>
  <c r="E220" i="8"/>
  <c r="F220" i="8"/>
  <c r="G220" i="8"/>
  <c r="E221" i="8"/>
  <c r="F221" i="8"/>
  <c r="E222" i="8"/>
  <c r="F222" i="8"/>
  <c r="E223" i="8"/>
  <c r="F223" i="8"/>
  <c r="E224" i="8"/>
  <c r="F224" i="8"/>
  <c r="E225" i="8"/>
  <c r="F225" i="8"/>
  <c r="E226" i="8"/>
  <c r="F226" i="8"/>
  <c r="E227" i="8"/>
  <c r="F227" i="8"/>
  <c r="E228" i="8"/>
  <c r="F228" i="8"/>
  <c r="E229" i="8"/>
  <c r="F229" i="8"/>
  <c r="E230" i="8"/>
  <c r="F230" i="8"/>
  <c r="E231" i="8"/>
  <c r="F231" i="8"/>
  <c r="E232" i="8"/>
  <c r="F232" i="8"/>
  <c r="E233" i="8"/>
  <c r="F233" i="8"/>
  <c r="E234" i="8"/>
  <c r="F234" i="8"/>
  <c r="G252" i="8"/>
  <c r="G240" i="8"/>
  <c r="G195" i="8"/>
  <c r="G211" i="8"/>
  <c r="G147" i="8"/>
  <c r="G219" i="8"/>
  <c r="G171" i="8"/>
  <c r="G223" i="8"/>
  <c r="G175" i="8"/>
  <c r="G159" i="8"/>
  <c r="G276" i="8"/>
  <c r="G287" i="8"/>
  <c r="E163" i="9"/>
  <c r="E103" i="9"/>
  <c r="E160" i="9"/>
  <c r="E174" i="9"/>
  <c r="E280" i="9"/>
  <c r="E271" i="9"/>
  <c r="E298" i="9"/>
  <c r="E240" i="9"/>
  <c r="E43" i="9"/>
  <c r="E49" i="9"/>
  <c r="E202" i="9"/>
  <c r="E244" i="9"/>
  <c r="E243" i="9"/>
  <c r="E255" i="9"/>
  <c r="E42" i="9"/>
  <c r="E112" i="9"/>
  <c r="E291" i="9"/>
  <c r="E138" i="9"/>
  <c r="E268" i="9"/>
  <c r="E108" i="9"/>
  <c r="E154" i="9"/>
  <c r="E208" i="9"/>
  <c r="E212" i="9"/>
  <c r="G41" i="8"/>
  <c r="G42" i="8"/>
  <c r="G61" i="8"/>
  <c r="G62" i="8"/>
  <c r="G65" i="8"/>
  <c r="G66" i="8"/>
  <c r="G150" i="8"/>
  <c r="G149" i="8"/>
  <c r="G165" i="8"/>
  <c r="G166" i="8"/>
  <c r="G229" i="8"/>
  <c r="G230" i="8"/>
  <c r="G257" i="8"/>
  <c r="G258" i="8"/>
  <c r="G134" i="8"/>
  <c r="G70" i="8"/>
  <c r="G226" i="8"/>
  <c r="G26" i="8"/>
  <c r="G30" i="8"/>
  <c r="G50" i="8"/>
  <c r="G54" i="8"/>
  <c r="G58" i="8"/>
  <c r="G74" i="8"/>
  <c r="G90" i="8"/>
  <c r="G94" i="8"/>
  <c r="G114" i="8"/>
  <c r="G118" i="8"/>
  <c r="G122" i="8"/>
  <c r="G142" i="8"/>
  <c r="G146" i="8"/>
  <c r="G158" i="8"/>
  <c r="G162" i="8"/>
  <c r="G170" i="8"/>
  <c r="G174" i="8"/>
  <c r="G178" i="8"/>
  <c r="G190" i="8"/>
  <c r="G202" i="8"/>
  <c r="G210" i="8"/>
  <c r="G214" i="8"/>
  <c r="G222" i="8"/>
  <c r="G234" i="8"/>
  <c r="G246" i="8"/>
  <c r="G254" i="8"/>
  <c r="G262" i="8"/>
  <c r="G270" i="8"/>
  <c r="G286" i="8"/>
  <c r="G290" i="8"/>
  <c r="G294" i="8"/>
  <c r="G46" i="8"/>
  <c r="G182" i="8"/>
  <c r="G154" i="8"/>
  <c r="G193" i="8"/>
  <c r="G237" i="8"/>
  <c r="G277" i="8"/>
  <c r="G21" i="8"/>
  <c r="G22" i="8"/>
  <c r="G125" i="8"/>
  <c r="G126" i="8"/>
  <c r="G249" i="8"/>
  <c r="G250" i="8"/>
  <c r="G273" i="8"/>
  <c r="G274" i="8"/>
  <c r="G297" i="8"/>
  <c r="G298" i="8"/>
  <c r="G305" i="8"/>
  <c r="G306" i="8"/>
  <c r="G137" i="8"/>
  <c r="G9" i="8"/>
  <c r="G186" i="8"/>
  <c r="G265" i="8"/>
  <c r="G18" i="8"/>
  <c r="G110" i="8"/>
  <c r="G198" i="8"/>
  <c r="G34" i="8"/>
  <c r="G205" i="8"/>
  <c r="G191" i="8"/>
  <c r="G14" i="8"/>
  <c r="G78" i="8"/>
  <c r="G271" i="8"/>
  <c r="G19" i="8"/>
  <c r="G98" i="8"/>
  <c r="G263" i="8"/>
  <c r="G163" i="8"/>
  <c r="G102" i="8"/>
  <c r="G38" i="8"/>
  <c r="G242" i="8"/>
  <c r="G106" i="8"/>
  <c r="G130" i="8"/>
  <c r="G82" i="8"/>
  <c r="G203" i="8"/>
  <c r="G235" i="8"/>
  <c r="G302" i="8"/>
  <c r="E12" i="9"/>
  <c r="E272" i="9"/>
  <c r="E14" i="9"/>
  <c r="E300" i="9"/>
  <c r="E31" i="9"/>
  <c r="E23" i="9"/>
  <c r="E296" i="9"/>
  <c r="E148" i="9"/>
  <c r="E60" i="9"/>
  <c r="E55" i="9"/>
  <c r="E152" i="9"/>
  <c r="E232" i="9"/>
  <c r="E251" i="9"/>
  <c r="E19" i="9"/>
  <c r="E195" i="9"/>
  <c r="E67" i="9"/>
  <c r="E304" i="9"/>
  <c r="E156" i="9"/>
  <c r="D204" i="9"/>
  <c r="E120" i="9"/>
  <c r="E235" i="9"/>
  <c r="E115" i="9"/>
  <c r="D131" i="9"/>
  <c r="D227" i="9"/>
  <c r="E248" i="9"/>
  <c r="E127" i="9"/>
  <c r="E284" i="9"/>
  <c r="E47" i="9"/>
  <c r="E264" i="9"/>
  <c r="E288" i="9"/>
  <c r="E228" i="9"/>
  <c r="E183" i="9"/>
  <c r="E76" i="9"/>
  <c r="E63" i="9"/>
  <c r="E139" i="9"/>
  <c r="E199" i="9"/>
  <c r="E95" i="9"/>
  <c r="E176" i="9"/>
  <c r="E192" i="9"/>
  <c r="E308" i="9"/>
  <c r="D80" i="9"/>
  <c r="E144" i="9"/>
  <c r="E219" i="9"/>
  <c r="E35" i="9"/>
  <c r="E203" i="9"/>
  <c r="E72" i="9"/>
  <c r="E276" i="9"/>
  <c r="E172" i="9"/>
  <c r="E167" i="9"/>
  <c r="E180" i="9"/>
  <c r="E216" i="9"/>
  <c r="E123" i="9"/>
  <c r="E40" i="9"/>
  <c r="D19" i="9"/>
  <c r="D199" i="9"/>
  <c r="D127" i="9"/>
  <c r="D159" i="9"/>
  <c r="D31" i="9"/>
  <c r="D155" i="9"/>
  <c r="D143" i="9"/>
  <c r="D307" i="9"/>
  <c r="D163" i="9"/>
  <c r="D167" i="9"/>
  <c r="D271" i="9"/>
  <c r="D263" i="9"/>
  <c r="D195" i="9"/>
  <c r="D120" i="9"/>
  <c r="D35" i="9"/>
  <c r="D303" i="9"/>
  <c r="D147" i="9"/>
  <c r="D87" i="9"/>
  <c r="D275" i="9"/>
  <c r="D135" i="9"/>
  <c r="D111" i="9"/>
  <c r="D107" i="9"/>
  <c r="D11" i="9"/>
  <c r="D139" i="9"/>
  <c r="D44" i="9"/>
  <c r="D99" i="9"/>
  <c r="D282" i="9"/>
  <c r="D74" i="9"/>
  <c r="D90" i="9"/>
  <c r="D54" i="9"/>
  <c r="D72" i="9"/>
  <c r="D220" i="9"/>
  <c r="D244" i="9"/>
  <c r="D264" i="9"/>
  <c r="D88" i="9"/>
  <c r="D29" i="9"/>
  <c r="D156" i="9"/>
  <c r="D276" i="9"/>
  <c r="D308" i="9"/>
  <c r="D289" i="9"/>
  <c r="D24" i="9"/>
  <c r="D92" i="9"/>
  <c r="D208" i="9"/>
  <c r="D140" i="9"/>
  <c r="D200" i="9"/>
  <c r="D196" i="9"/>
  <c r="D253" i="9"/>
  <c r="D32" i="9"/>
  <c r="D76" i="9"/>
  <c r="D116" i="9"/>
  <c r="D260" i="9"/>
  <c r="D16" i="9"/>
  <c r="D36" i="9"/>
  <c r="D296" i="9"/>
  <c r="D52" i="9"/>
  <c r="D280" i="9"/>
  <c r="D84" i="9"/>
  <c r="D100" i="9"/>
  <c r="D96" i="9"/>
  <c r="D305" i="9"/>
  <c r="D188" i="9"/>
  <c r="D104" i="9"/>
  <c r="D164" i="9"/>
  <c r="D129" i="9"/>
  <c r="D212" i="9"/>
  <c r="D124" i="9"/>
  <c r="D216" i="9"/>
  <c r="D248" i="9"/>
  <c r="E110" i="9"/>
  <c r="E186" i="9"/>
  <c r="E213" i="9"/>
  <c r="E73" i="9"/>
  <c r="E237" i="9"/>
  <c r="E257" i="9"/>
  <c r="E150" i="9"/>
  <c r="E285" i="9"/>
  <c r="E105" i="9"/>
  <c r="E197" i="9"/>
  <c r="E18" i="9"/>
  <c r="E37" i="9"/>
  <c r="E45" i="9"/>
  <c r="E250" i="9"/>
  <c r="E205" i="9"/>
  <c r="E141" i="9"/>
  <c r="E302" i="9"/>
  <c r="E282" i="9"/>
  <c r="E293" i="9"/>
  <c r="E130" i="9"/>
  <c r="E126" i="9"/>
  <c r="E253" i="9"/>
  <c r="E21" i="9"/>
  <c r="D17" i="9"/>
  <c r="E33" i="9"/>
  <c r="E210" i="9"/>
  <c r="E146" i="9"/>
  <c r="E233" i="9"/>
  <c r="E97" i="9"/>
  <c r="E30" i="9"/>
  <c r="E193" i="9"/>
  <c r="E178" i="9"/>
  <c r="E9" i="9"/>
  <c r="E66" i="9"/>
  <c r="E82" i="9"/>
  <c r="E314" i="9"/>
  <c r="E274" i="9"/>
  <c r="E166" i="9"/>
  <c r="E54" i="9"/>
  <c r="E262" i="9"/>
  <c r="E26" i="9"/>
  <c r="E230" i="9"/>
  <c r="E86" i="9"/>
  <c r="E221" i="9"/>
  <c r="E181" i="9"/>
  <c r="E226" i="9"/>
  <c r="E94" i="9"/>
  <c r="E61" i="9"/>
  <c r="E218" i="9"/>
  <c r="E266" i="9"/>
  <c r="E78" i="9"/>
  <c r="E69" i="9"/>
  <c r="E101" i="9"/>
  <c r="E157" i="9"/>
  <c r="E277" i="9"/>
  <c r="E57" i="9"/>
  <c r="E89" i="9"/>
  <c r="E122" i="9"/>
  <c r="B38" i="6"/>
  <c r="E38" i="6" s="1"/>
  <c r="D173" i="9"/>
  <c r="D58" i="9"/>
  <c r="D70" i="9"/>
  <c r="D106" i="9"/>
  <c r="D238" i="9"/>
  <c r="D234" i="9"/>
  <c r="D162" i="9"/>
  <c r="D146" i="9"/>
  <c r="D178" i="9"/>
  <c r="D310" i="9"/>
  <c r="D81" i="9"/>
  <c r="D101" i="9"/>
  <c r="D265" i="9"/>
  <c r="D313" i="9"/>
  <c r="D25" i="9"/>
  <c r="D113" i="9"/>
  <c r="D269" i="9"/>
  <c r="D293" i="9"/>
  <c r="D250" i="9"/>
  <c r="D198" i="9"/>
  <c r="D242" i="9"/>
  <c r="D46" i="9"/>
  <c r="D86" i="9"/>
  <c r="D122" i="9"/>
  <c r="D150" i="9"/>
  <c r="D257" i="9"/>
  <c r="D185" i="9"/>
  <c r="D49" i="9"/>
  <c r="D181" i="9"/>
  <c r="D137" i="9"/>
  <c r="D229" i="9"/>
  <c r="D14" i="9"/>
  <c r="D206" i="9"/>
  <c r="D153" i="9"/>
  <c r="D209" i="9"/>
  <c r="D94" i="9"/>
  <c r="D194" i="9"/>
  <c r="D166" i="9"/>
  <c r="D62" i="9"/>
  <c r="D158" i="9"/>
  <c r="D274" i="9"/>
  <c r="D213" i="9"/>
  <c r="D245" i="9"/>
  <c r="D277" i="9"/>
  <c r="D218" i="9"/>
  <c r="D23" i="9"/>
  <c r="D141" i="9"/>
  <c r="D221" i="9"/>
  <c r="D37" i="9"/>
  <c r="D301" i="9"/>
  <c r="M360" i="6" l="1"/>
  <c r="L360" i="6"/>
  <c r="K360" i="6"/>
  <c r="M358" i="6"/>
  <c r="L359" i="6"/>
  <c r="K359" i="6"/>
  <c r="L355" i="6"/>
  <c r="L358" i="6"/>
  <c r="M359" i="6"/>
  <c r="K358" i="6"/>
  <c r="K356" i="6"/>
  <c r="L357" i="6"/>
  <c r="M357" i="6"/>
  <c r="K355" i="6"/>
  <c r="K357" i="6"/>
  <c r="M356" i="6"/>
  <c r="M355" i="6"/>
  <c r="L356" i="6"/>
  <c r="M354" i="6"/>
  <c r="L354" i="6"/>
  <c r="K354" i="6"/>
  <c r="M353" i="6"/>
  <c r="L353" i="6"/>
  <c r="K353" i="6"/>
  <c r="M352" i="6"/>
  <c r="L352" i="6"/>
  <c r="K352" i="6"/>
  <c r="K245" i="6"/>
  <c r="L260" i="6"/>
  <c r="K119" i="6"/>
  <c r="L284" i="6"/>
  <c r="L286" i="6"/>
  <c r="L240" i="6"/>
  <c r="L283" i="6"/>
  <c r="L285" i="6"/>
  <c r="K298" i="6"/>
  <c r="L338" i="6"/>
  <c r="K98" i="6"/>
  <c r="L74" i="6"/>
  <c r="K67" i="6"/>
  <c r="K217" i="6"/>
  <c r="L82" i="6"/>
  <c r="L306" i="6"/>
  <c r="M294" i="6"/>
  <c r="M83" i="6"/>
  <c r="L282" i="6"/>
  <c r="K161" i="6"/>
  <c r="K147" i="6"/>
  <c r="L340" i="6"/>
  <c r="L148" i="6"/>
  <c r="L143" i="6"/>
  <c r="L141" i="6"/>
  <c r="L87" i="6"/>
  <c r="K301" i="6"/>
  <c r="K305" i="6"/>
  <c r="K267" i="6"/>
  <c r="M259" i="6"/>
  <c r="L210" i="6"/>
  <c r="M197" i="6"/>
  <c r="K158" i="6"/>
  <c r="K150" i="6"/>
  <c r="L100" i="6"/>
  <c r="L95" i="6"/>
  <c r="M60" i="6"/>
  <c r="L261" i="6"/>
  <c r="L258" i="6"/>
  <c r="K288" i="6"/>
  <c r="K294" i="6"/>
  <c r="K297" i="6"/>
  <c r="K319" i="6"/>
  <c r="M76" i="6"/>
  <c r="M273" i="6"/>
  <c r="K272" i="6"/>
  <c r="L226" i="6"/>
  <c r="M110" i="6"/>
  <c r="K112" i="6"/>
  <c r="M345" i="6"/>
  <c r="L123" i="6"/>
  <c r="L275" i="6"/>
  <c r="L169" i="6"/>
  <c r="K75" i="6"/>
  <c r="M121" i="6"/>
  <c r="L73" i="6"/>
  <c r="K66" i="6"/>
  <c r="M55" i="6"/>
  <c r="M293" i="6"/>
  <c r="K263" i="6"/>
  <c r="M146" i="6"/>
  <c r="M79" i="6"/>
  <c r="M149" i="6"/>
  <c r="M53" i="6"/>
  <c r="L156" i="6"/>
  <c r="L153" i="6"/>
  <c r="M125" i="6"/>
  <c r="M96" i="6"/>
  <c r="K96" i="6"/>
  <c r="M286" i="6"/>
  <c r="M288" i="6"/>
  <c r="L305" i="6"/>
  <c r="M178" i="6"/>
  <c r="K146" i="6"/>
  <c r="K299" i="6"/>
  <c r="M252" i="6"/>
  <c r="K154" i="6"/>
  <c r="K293" i="6"/>
  <c r="K300" i="6"/>
  <c r="M230" i="6"/>
  <c r="K211" i="6"/>
  <c r="L185" i="6"/>
  <c r="L161" i="6"/>
  <c r="L102" i="6"/>
  <c r="K279" i="6"/>
  <c r="M305" i="6"/>
  <c r="M325" i="6"/>
  <c r="M351" i="6"/>
  <c r="M206" i="6"/>
  <c r="M85" i="6"/>
  <c r="M214" i="6"/>
  <c r="K178" i="6"/>
  <c r="M156" i="6"/>
  <c r="M124" i="6"/>
  <c r="L125" i="6"/>
  <c r="M107" i="6"/>
  <c r="M91" i="6"/>
  <c r="M57" i="6"/>
  <c r="K58" i="6"/>
  <c r="M52" i="6"/>
  <c r="L351" i="6"/>
  <c r="K218" i="6"/>
  <c r="L214" i="6"/>
  <c r="M195" i="6"/>
  <c r="K114" i="6"/>
  <c r="K304" i="6"/>
  <c r="M74" i="6"/>
  <c r="L252" i="6"/>
  <c r="K221" i="6"/>
  <c r="L136" i="6"/>
  <c r="K129" i="6"/>
  <c r="M70" i="6"/>
  <c r="M278" i="6"/>
  <c r="L280" i="6"/>
  <c r="L271" i="6"/>
  <c r="K270" i="6"/>
  <c r="K330" i="6"/>
  <c r="K351" i="6"/>
  <c r="M62" i="6"/>
  <c r="K229" i="6"/>
  <c r="K208" i="6"/>
  <c r="M116" i="6"/>
  <c r="L142" i="6"/>
  <c r="K244" i="6"/>
  <c r="M173" i="6"/>
  <c r="K173" i="6"/>
  <c r="M143" i="6"/>
  <c r="K141" i="6"/>
  <c r="L122" i="6"/>
  <c r="K111" i="6"/>
  <c r="M95" i="6"/>
  <c r="L287" i="6"/>
  <c r="L300" i="6"/>
  <c r="K328" i="6"/>
  <c r="K322" i="6"/>
  <c r="K321" i="6"/>
  <c r="K317" i="6"/>
  <c r="K177" i="6"/>
  <c r="M82" i="6"/>
  <c r="M179" i="6"/>
  <c r="L249" i="6"/>
  <c r="L230" i="6"/>
  <c r="M225" i="6"/>
  <c r="K222" i="6"/>
  <c r="L201" i="6"/>
  <c r="K124" i="6"/>
  <c r="M117" i="6"/>
  <c r="K74" i="6"/>
  <c r="K348" i="6"/>
  <c r="L347" i="6"/>
  <c r="M115" i="6"/>
  <c r="M113" i="6"/>
  <c r="L273" i="6"/>
  <c r="M176" i="6"/>
  <c r="M78" i="6"/>
  <c r="L203" i="6"/>
  <c r="K165" i="6"/>
  <c r="K224" i="6"/>
  <c r="M77" i="6"/>
  <c r="M66" i="6"/>
  <c r="K289" i="6"/>
  <c r="M68" i="6"/>
  <c r="M84" i="6"/>
  <c r="M120" i="6"/>
  <c r="K99" i="6"/>
  <c r="M295" i="6"/>
  <c r="L151" i="6"/>
  <c r="K287" i="6"/>
  <c r="K320" i="6"/>
  <c r="K291" i="6"/>
  <c r="M67" i="6"/>
  <c r="L155" i="6"/>
  <c r="K276" i="6"/>
  <c r="K153" i="6"/>
  <c r="M147" i="6"/>
  <c r="L72" i="6"/>
  <c r="M73" i="6"/>
  <c r="M56" i="6"/>
  <c r="M211" i="6"/>
  <c r="L116" i="6"/>
  <c r="M337" i="6"/>
  <c r="K349" i="6"/>
  <c r="K82" i="6"/>
  <c r="L69" i="6"/>
  <c r="K210" i="6"/>
  <c r="M81" i="6"/>
  <c r="M200" i="6"/>
  <c r="L99" i="6"/>
  <c r="L180" i="6"/>
  <c r="L272" i="6"/>
  <c r="K278" i="6"/>
  <c r="K214" i="6"/>
  <c r="M277" i="6"/>
  <c r="L159" i="6"/>
  <c r="L266" i="6"/>
  <c r="K286" i="6"/>
  <c r="K284" i="6"/>
  <c r="K312" i="6"/>
  <c r="K70" i="6"/>
  <c r="M204" i="6"/>
  <c r="M59" i="6"/>
  <c r="L154" i="6"/>
  <c r="K164" i="6"/>
  <c r="L121" i="6"/>
  <c r="M154" i="6"/>
  <c r="L281" i="6"/>
  <c r="L71" i="6"/>
  <c r="M75" i="6"/>
  <c r="M54" i="6"/>
  <c r="K246" i="6"/>
  <c r="M227" i="6"/>
  <c r="L206" i="6"/>
  <c r="M123" i="6"/>
  <c r="M112" i="6"/>
  <c r="M87" i="6"/>
  <c r="K65" i="6"/>
  <c r="L267" i="6"/>
  <c r="L276" i="6"/>
  <c r="K271" i="6"/>
  <c r="L341" i="6"/>
  <c r="L345" i="6"/>
  <c r="M145" i="6"/>
  <c r="K274" i="6"/>
  <c r="L224" i="6"/>
  <c r="M251" i="6"/>
  <c r="K219" i="6"/>
  <c r="L269" i="6"/>
  <c r="M65" i="6"/>
  <c r="M212" i="6"/>
  <c r="L279" i="6"/>
  <c r="L256" i="6"/>
  <c r="K162" i="6"/>
  <c r="K148" i="6"/>
  <c r="K116" i="6"/>
  <c r="L277" i="6"/>
  <c r="L157" i="6"/>
  <c r="L144" i="6"/>
  <c r="M80" i="6"/>
  <c r="K115" i="6"/>
  <c r="K308" i="6"/>
  <c r="L119" i="6"/>
  <c r="K160" i="6"/>
  <c r="M218" i="6"/>
  <c r="L200" i="6"/>
  <c r="K268" i="6"/>
  <c r="K159" i="6"/>
  <c r="L115" i="6"/>
  <c r="K157" i="6"/>
  <c r="M205" i="6"/>
  <c r="L75" i="6"/>
  <c r="M58" i="6"/>
  <c r="M268" i="6"/>
  <c r="L209" i="6"/>
  <c r="K340" i="6"/>
  <c r="L138" i="6"/>
  <c r="M63" i="6"/>
  <c r="L212" i="6"/>
  <c r="M64" i="6"/>
  <c r="L139" i="6"/>
  <c r="M250" i="6"/>
  <c r="K149" i="6"/>
  <c r="L184" i="6"/>
  <c r="K346" i="6"/>
  <c r="K283" i="6"/>
  <c r="L241" i="6"/>
  <c r="K295" i="6"/>
  <c r="M215" i="6"/>
  <c r="L152" i="6"/>
  <c r="M291" i="6"/>
  <c r="K155" i="6"/>
  <c r="L117" i="6"/>
  <c r="M155" i="6"/>
  <c r="K122" i="6"/>
  <c r="L333" i="6"/>
  <c r="K280" i="6"/>
  <c r="M196" i="6"/>
  <c r="M222" i="6"/>
  <c r="M202" i="6"/>
  <c r="M253" i="6"/>
  <c r="K151" i="6"/>
  <c r="L265" i="6"/>
  <c r="M119" i="6"/>
  <c r="K101" i="6"/>
  <c r="M72" i="6"/>
  <c r="M71" i="6"/>
  <c r="L274" i="6"/>
  <c r="K97" i="6"/>
  <c r="K307" i="6"/>
  <c r="L70" i="6"/>
  <c r="K313" i="6"/>
  <c r="K296" i="6"/>
  <c r="K152" i="6"/>
  <c r="K156" i="6"/>
  <c r="M157" i="6"/>
  <c r="L118" i="6"/>
  <c r="L76" i="6"/>
  <c r="L120" i="6"/>
  <c r="K100" i="6"/>
  <c r="L243" i="6"/>
  <c r="L132" i="6"/>
  <c r="L231" i="6"/>
  <c r="K169" i="6"/>
  <c r="M223" i="6"/>
  <c r="L270" i="6"/>
  <c r="M220" i="6"/>
  <c r="K215" i="6"/>
  <c r="L135" i="6"/>
  <c r="M69" i="6"/>
  <c r="M249" i="6"/>
  <c r="L278" i="6"/>
  <c r="M122" i="6"/>
  <c r="K95" i="6"/>
  <c r="L349" i="6"/>
  <c r="K133" i="6"/>
  <c r="K309" i="6"/>
  <c r="K316" i="6"/>
  <c r="K255" i="6"/>
  <c r="M162" i="6"/>
  <c r="M292" i="6"/>
  <c r="K326" i="6"/>
  <c r="M263" i="6"/>
  <c r="M243" i="6"/>
  <c r="K225" i="6"/>
  <c r="K140" i="6"/>
  <c r="K108" i="6"/>
  <c r="L86" i="6"/>
  <c r="K72" i="6"/>
  <c r="M324" i="6"/>
  <c r="L137" i="6"/>
  <c r="K285" i="6"/>
  <c r="K266" i="6"/>
  <c r="M261" i="6"/>
  <c r="K130" i="6"/>
  <c r="M159" i="6"/>
  <c r="K131" i="6"/>
  <c r="L223" i="6"/>
  <c r="M193" i="6"/>
  <c r="L175" i="6"/>
  <c r="L140" i="6"/>
  <c r="M348" i="6"/>
  <c r="K347" i="6"/>
  <c r="K342" i="6"/>
  <c r="M347" i="6"/>
  <c r="L346" i="6"/>
  <c r="L336" i="6"/>
  <c r="L331" i="6"/>
  <c r="K345" i="6"/>
  <c r="K341" i="6"/>
  <c r="L329" i="6"/>
  <c r="L343" i="6"/>
  <c r="L344" i="6"/>
  <c r="L334" i="6"/>
  <c r="K344" i="6"/>
  <c r="L342" i="6"/>
  <c r="L335" i="6"/>
  <c r="L337" i="6"/>
  <c r="L332" i="6"/>
  <c r="K336" i="6"/>
  <c r="L339" i="6"/>
  <c r="K334" i="6"/>
  <c r="K350" i="6"/>
  <c r="M349" i="6"/>
  <c r="C38" i="6"/>
  <c r="F38" i="6" s="1"/>
  <c r="M334" i="6"/>
  <c r="M342" i="6"/>
  <c r="M344" i="6"/>
  <c r="M331" i="6"/>
  <c r="M335" i="6"/>
  <c r="M336" i="6"/>
  <c r="M341" i="6"/>
  <c r="M333" i="6"/>
  <c r="M339" i="6"/>
  <c r="M338" i="6"/>
  <c r="M332" i="6"/>
  <c r="M346" i="6"/>
  <c r="M340" i="6"/>
  <c r="M343" i="6"/>
  <c r="M330" i="6"/>
  <c r="L111" i="6"/>
  <c r="L108" i="6"/>
  <c r="L109" i="6"/>
  <c r="L303" i="6"/>
  <c r="L304" i="6"/>
  <c r="L302" i="6"/>
  <c r="M130" i="6"/>
  <c r="L129" i="6"/>
  <c r="K184" i="6"/>
  <c r="M221" i="6"/>
  <c r="K337" i="6"/>
  <c r="M132" i="6"/>
  <c r="K113" i="6"/>
  <c r="M137" i="6"/>
  <c r="M118" i="6"/>
  <c r="K68" i="6"/>
  <c r="K143" i="6"/>
  <c r="L110" i="6"/>
  <c r="M114" i="6"/>
  <c r="M108" i="6"/>
  <c r="L80" i="6"/>
  <c r="L84" i="6"/>
  <c r="L77" i="6"/>
  <c r="L78" i="6"/>
  <c r="L85" i="6"/>
  <c r="L83" i="6"/>
  <c r="L81" i="6"/>
  <c r="L79" i="6"/>
  <c r="M326" i="6"/>
  <c r="M328" i="6"/>
  <c r="M329" i="6"/>
  <c r="M327" i="6"/>
  <c r="M129" i="6"/>
  <c r="K235" i="6"/>
  <c r="M257" i="6"/>
  <c r="K102" i="6"/>
  <c r="L105" i="6"/>
  <c r="L294" i="6"/>
  <c r="M266" i="6"/>
  <c r="M267" i="6"/>
  <c r="M94" i="6"/>
  <c r="M89" i="6"/>
  <c r="M93" i="6"/>
  <c r="M92" i="6"/>
  <c r="M90" i="6"/>
  <c r="M88" i="6"/>
  <c r="M276" i="6"/>
  <c r="M275" i="6"/>
  <c r="M274" i="6"/>
  <c r="M272" i="6"/>
  <c r="M271" i="6"/>
  <c r="M269" i="6"/>
  <c r="K281" i="6"/>
  <c r="K275" i="6"/>
  <c r="K264" i="6"/>
  <c r="K273" i="6"/>
  <c r="K265" i="6"/>
  <c r="L301" i="6"/>
  <c r="K338" i="6"/>
  <c r="K226" i="6"/>
  <c r="M228" i="6"/>
  <c r="L131" i="6"/>
  <c r="L134" i="6"/>
  <c r="K332" i="6"/>
  <c r="K109" i="6"/>
  <c r="K188" i="6"/>
  <c r="K80" i="6"/>
  <c r="K81" i="6"/>
  <c r="K79" i="6"/>
  <c r="K78" i="6"/>
  <c r="K77" i="6"/>
  <c r="K76" i="6"/>
  <c r="K73" i="6"/>
  <c r="L65" i="6"/>
  <c r="L63" i="6"/>
  <c r="L66" i="6"/>
  <c r="L64" i="6"/>
  <c r="L62" i="6"/>
  <c r="L291" i="6"/>
  <c r="L295" i="6"/>
  <c r="L299" i="6"/>
  <c r="L297" i="6"/>
  <c r="L290" i="6"/>
  <c r="L288" i="6"/>
  <c r="L289" i="6"/>
  <c r="L292" i="6"/>
  <c r="L296" i="6"/>
  <c r="L293" i="6"/>
  <c r="L298" i="6"/>
  <c r="K182" i="6"/>
  <c r="M260" i="6"/>
  <c r="L133" i="6"/>
  <c r="M262" i="6"/>
  <c r="M264" i="6"/>
  <c r="L124" i="6"/>
  <c r="L106" i="6"/>
  <c r="L113" i="6"/>
  <c r="M127" i="6"/>
  <c r="L128" i="6"/>
  <c r="K339" i="6"/>
  <c r="L103" i="6"/>
  <c r="K331" i="6"/>
  <c r="K139" i="6"/>
  <c r="L127" i="6"/>
  <c r="K277" i="6"/>
  <c r="K269" i="6"/>
  <c r="K135" i="6"/>
  <c r="L158" i="6"/>
  <c r="L61" i="6"/>
  <c r="L59" i="6"/>
  <c r="L60" i="6"/>
  <c r="L58" i="6"/>
  <c r="L56" i="6"/>
  <c r="L52" i="6"/>
  <c r="L54" i="6"/>
  <c r="L55" i="6"/>
  <c r="L57" i="6"/>
  <c r="L53" i="6"/>
  <c r="K55" i="6"/>
  <c r="K59" i="6"/>
  <c r="K60" i="6"/>
  <c r="K57" i="6"/>
  <c r="K56" i="6"/>
  <c r="K54" i="6"/>
  <c r="K52" i="6"/>
  <c r="K53" i="6"/>
  <c r="K327" i="6"/>
  <c r="K324" i="6"/>
  <c r="K325" i="6"/>
  <c r="K323" i="6"/>
  <c r="K318" i="6"/>
  <c r="K315" i="6"/>
  <c r="K314" i="6"/>
  <c r="M139" i="6"/>
  <c r="M133" i="6"/>
  <c r="L126" i="6"/>
  <c r="K180" i="6"/>
  <c r="K110" i="6"/>
  <c r="K335" i="6"/>
  <c r="K138" i="6"/>
  <c r="L107" i="6"/>
  <c r="K71" i="6"/>
  <c r="L263" i="6"/>
  <c r="K262" i="6"/>
  <c r="K145" i="6"/>
  <c r="K144" i="6"/>
  <c r="K69" i="6"/>
  <c r="K292" i="6"/>
  <c r="K290" i="6"/>
  <c r="K61" i="6"/>
  <c r="K64" i="6"/>
  <c r="K62" i="6"/>
  <c r="L114" i="6"/>
  <c r="L130" i="6"/>
  <c r="K230" i="6"/>
  <c r="M142" i="6"/>
  <c r="K236" i="6"/>
  <c r="K329" i="6"/>
  <c r="M136" i="6"/>
  <c r="K63" i="6"/>
  <c r="M135" i="6"/>
  <c r="M265" i="6"/>
  <c r="L150" i="6"/>
  <c r="L149" i="6"/>
  <c r="L146" i="6"/>
  <c r="L147" i="6"/>
  <c r="K136" i="6"/>
  <c r="K134" i="6"/>
  <c r="K132" i="6"/>
  <c r="K142" i="6"/>
  <c r="K137" i="6"/>
  <c r="K105" i="6"/>
  <c r="K107" i="6"/>
  <c r="K104" i="6"/>
  <c r="K103" i="6"/>
  <c r="K106" i="6"/>
  <c r="L68" i="6"/>
  <c r="M128" i="6"/>
  <c r="M141" i="6"/>
  <c r="M131" i="6"/>
  <c r="M126" i="6"/>
  <c r="M138" i="6"/>
  <c r="M134" i="6"/>
  <c r="L67" i="6"/>
  <c r="L112" i="6"/>
  <c r="L104" i="6"/>
  <c r="K170" i="6"/>
  <c r="K163" i="6"/>
  <c r="M153" i="6"/>
  <c r="M148" i="6"/>
  <c r="M150" i="6"/>
  <c r="M151" i="6"/>
  <c r="M152" i="6"/>
  <c r="K311" i="6"/>
  <c r="K306" i="6"/>
  <c r="K310" i="6"/>
  <c r="K302" i="6"/>
  <c r="K303" i="6"/>
  <c r="L268" i="6"/>
  <c r="K200" i="6"/>
  <c r="M199" i="6"/>
  <c r="L195" i="6"/>
  <c r="L98" i="6"/>
  <c r="M224" i="6"/>
  <c r="M219" i="6"/>
  <c r="M144" i="6"/>
  <c r="L101" i="6"/>
  <c r="M258" i="6"/>
  <c r="L186" i="6"/>
  <c r="L178" i="6"/>
  <c r="M350" i="6"/>
  <c r="K220" i="6"/>
  <c r="L202" i="6"/>
  <c r="M270" i="6"/>
  <c r="K282" i="6"/>
  <c r="L350" i="6"/>
  <c r="M254" i="6"/>
  <c r="K212" i="6"/>
  <c r="K193" i="6"/>
  <c r="M140" i="6"/>
  <c r="L348" i="6"/>
  <c r="K257" i="6"/>
  <c r="K234" i="6"/>
  <c r="L217" i="6"/>
  <c r="K223" i="6"/>
  <c r="M61" i="6"/>
  <c r="M256" i="6"/>
  <c r="L237" i="6"/>
  <c r="M190" i="6"/>
  <c r="M187" i="6"/>
  <c r="M280" i="6"/>
  <c r="M279" i="6"/>
  <c r="M289" i="6"/>
  <c r="M287" i="6"/>
  <c r="M290" i="6"/>
  <c r="M284" i="6"/>
  <c r="M285" i="6"/>
  <c r="M283" i="6"/>
  <c r="L325" i="6"/>
  <c r="L326" i="6"/>
  <c r="L323" i="6"/>
  <c r="L324" i="6"/>
  <c r="L315" i="6"/>
  <c r="L310" i="6"/>
  <c r="L307" i="6"/>
  <c r="L308" i="6"/>
  <c r="L316" i="6"/>
  <c r="L309" i="6"/>
  <c r="L312" i="6"/>
  <c r="L311" i="6"/>
  <c r="L317" i="6"/>
  <c r="M320" i="6"/>
  <c r="M323" i="6"/>
  <c r="M321" i="6"/>
  <c r="M322" i="6"/>
  <c r="M317" i="6"/>
  <c r="M312" i="6"/>
  <c r="M308" i="6"/>
  <c r="M315" i="6"/>
  <c r="M310" i="6"/>
  <c r="M311" i="6"/>
  <c r="M300" i="6"/>
  <c r="M303" i="6"/>
  <c r="M301" i="6"/>
  <c r="M298" i="6"/>
  <c r="M309" i="6"/>
  <c r="M185" i="6"/>
  <c r="L199" i="6"/>
  <c r="M299" i="6"/>
  <c r="K232" i="6"/>
  <c r="L93" i="6"/>
  <c r="M306" i="6"/>
  <c r="K194" i="6"/>
  <c r="M302" i="6"/>
  <c r="M281" i="6"/>
  <c r="L221" i="6"/>
  <c r="K256" i="6"/>
  <c r="L89" i="6"/>
  <c r="K247" i="6"/>
  <c r="K248" i="6"/>
  <c r="K249" i="6"/>
  <c r="L232" i="6"/>
  <c r="L227" i="6"/>
  <c r="L225" i="6"/>
  <c r="L229" i="6"/>
  <c r="L228" i="6"/>
  <c r="K228" i="6"/>
  <c r="L216" i="6"/>
  <c r="L218" i="6"/>
  <c r="L207" i="6"/>
  <c r="L211" i="6"/>
  <c r="L215" i="6"/>
  <c r="L208" i="6"/>
  <c r="L213" i="6"/>
  <c r="K185" i="6"/>
  <c r="M186" i="6"/>
  <c r="L198" i="6"/>
  <c r="L194" i="6"/>
  <c r="M316" i="6"/>
  <c r="M296" i="6"/>
  <c r="L96" i="6"/>
  <c r="L330" i="6"/>
  <c r="L328" i="6"/>
  <c r="L313" i="6"/>
  <c r="L251" i="6"/>
  <c r="L238" i="6"/>
  <c r="L239" i="6"/>
  <c r="L236" i="6"/>
  <c r="L242" i="6"/>
  <c r="M234" i="6"/>
  <c r="M233" i="6"/>
  <c r="M229" i="6"/>
  <c r="K207" i="6"/>
  <c r="K198" i="6"/>
  <c r="K197" i="6"/>
  <c r="K196" i="6"/>
  <c r="K199" i="6"/>
  <c r="K195" i="6"/>
  <c r="L192" i="6"/>
  <c r="L193" i="6"/>
  <c r="L189" i="6"/>
  <c r="L179" i="6"/>
  <c r="L181" i="6"/>
  <c r="L183" i="6"/>
  <c r="L182" i="6"/>
  <c r="L177" i="6"/>
  <c r="K171" i="6"/>
  <c r="K172" i="6"/>
  <c r="K166" i="6"/>
  <c r="K168" i="6"/>
  <c r="K174" i="6"/>
  <c r="K176" i="6"/>
  <c r="K175" i="6"/>
  <c r="K167" i="6"/>
  <c r="L174" i="6"/>
  <c r="L176" i="6"/>
  <c r="M238" i="6"/>
  <c r="M239" i="6"/>
  <c r="M237" i="6"/>
  <c r="M235" i="6"/>
  <c r="M236" i="6"/>
  <c r="M240" i="6"/>
  <c r="M241" i="6"/>
  <c r="L319" i="6"/>
  <c r="L322" i="6"/>
  <c r="L321" i="6"/>
  <c r="L320" i="6"/>
  <c r="M184" i="6"/>
  <c r="M189" i="6"/>
  <c r="K205" i="6"/>
  <c r="L191" i="6"/>
  <c r="M313" i="6"/>
  <c r="M307" i="6"/>
  <c r="L314" i="6"/>
  <c r="K260" i="6"/>
  <c r="K216" i="6"/>
  <c r="K213" i="6"/>
  <c r="K179" i="6"/>
  <c r="M163" i="6"/>
  <c r="M166" i="6"/>
  <c r="M161" i="6"/>
  <c r="M167" i="6"/>
  <c r="M164" i="6"/>
  <c r="M169" i="6"/>
  <c r="M160" i="6"/>
  <c r="M158" i="6"/>
  <c r="M165" i="6"/>
  <c r="M168" i="6"/>
  <c r="M106" i="6"/>
  <c r="M101" i="6"/>
  <c r="M105" i="6"/>
  <c r="M103" i="6"/>
  <c r="M100" i="6"/>
  <c r="M99" i="6"/>
  <c r="M98" i="6"/>
  <c r="M97" i="6"/>
  <c r="M104" i="6"/>
  <c r="M102" i="6"/>
  <c r="K201" i="6"/>
  <c r="K202" i="6"/>
  <c r="L90" i="6"/>
  <c r="L92" i="6"/>
  <c r="L91" i="6"/>
  <c r="L88" i="6"/>
  <c r="L97" i="6"/>
  <c r="L188" i="6"/>
  <c r="M231" i="6"/>
  <c r="M314" i="6"/>
  <c r="L94" i="6"/>
  <c r="M304" i="6"/>
  <c r="M232" i="6"/>
  <c r="K258" i="6"/>
  <c r="K259" i="6"/>
  <c r="K261" i="6"/>
  <c r="K253" i="6"/>
  <c r="K237" i="6"/>
  <c r="K239" i="6"/>
  <c r="K242" i="6"/>
  <c r="K238" i="6"/>
  <c r="K241" i="6"/>
  <c r="K243" i="6"/>
  <c r="K240" i="6"/>
  <c r="L234" i="6"/>
  <c r="L235" i="6"/>
  <c r="L233" i="6"/>
  <c r="M203" i="6"/>
  <c r="M201" i="6"/>
  <c r="K190" i="6"/>
  <c r="K189" i="6"/>
  <c r="K192" i="6"/>
  <c r="K191" i="6"/>
  <c r="K187" i="6"/>
  <c r="K181" i="6"/>
  <c r="K183" i="6"/>
  <c r="K186" i="6"/>
  <c r="K87" i="6"/>
  <c r="K92" i="6"/>
  <c r="K93" i="6"/>
  <c r="K83" i="6"/>
  <c r="K94" i="6"/>
  <c r="K84" i="6"/>
  <c r="K88" i="6"/>
  <c r="K85" i="6"/>
  <c r="K89" i="6"/>
  <c r="L190" i="6"/>
  <c r="M188" i="6"/>
  <c r="M318" i="6"/>
  <c r="L318" i="6"/>
  <c r="L255" i="6"/>
  <c r="L254" i="6"/>
  <c r="L250" i="6"/>
  <c r="L253" i="6"/>
  <c r="M247" i="6"/>
  <c r="M244" i="6"/>
  <c r="M246" i="6"/>
  <c r="M242" i="6"/>
  <c r="M245" i="6"/>
  <c r="L219" i="6"/>
  <c r="L222" i="6"/>
  <c r="L220" i="6"/>
  <c r="L196" i="6"/>
  <c r="M171" i="6"/>
  <c r="M172" i="6"/>
  <c r="M170" i="6"/>
  <c r="M111" i="6"/>
  <c r="M109" i="6"/>
  <c r="M319" i="6"/>
  <c r="K203" i="6"/>
  <c r="K204" i="6"/>
  <c r="K209" i="6"/>
  <c r="M192" i="6"/>
  <c r="M194" i="6"/>
  <c r="K206" i="6"/>
  <c r="K233" i="6"/>
  <c r="M297" i="6"/>
  <c r="K250" i="6"/>
  <c r="M248" i="6"/>
  <c r="K227" i="6"/>
  <c r="K231" i="6"/>
  <c r="M207" i="6"/>
  <c r="L205" i="6"/>
  <c r="L204" i="6"/>
  <c r="M198" i="6"/>
  <c r="L197" i="6"/>
  <c r="L187" i="6"/>
  <c r="K121" i="6"/>
  <c r="K123" i="6"/>
  <c r="K117" i="6"/>
  <c r="K125" i="6"/>
  <c r="K127" i="6"/>
  <c r="K118" i="6"/>
  <c r="K120" i="6"/>
  <c r="K128" i="6"/>
  <c r="K126" i="6"/>
  <c r="M191" i="6"/>
  <c r="M282" i="6"/>
  <c r="K86" i="6"/>
  <c r="K90" i="6"/>
  <c r="K91" i="6"/>
  <c r="L262" i="6"/>
  <c r="L257" i="6"/>
  <c r="L259" i="6"/>
  <c r="L264" i="6"/>
  <c r="K254" i="6"/>
  <c r="K252" i="6"/>
  <c r="K251" i="6"/>
  <c r="L247" i="6"/>
  <c r="L248" i="6"/>
  <c r="L245" i="6"/>
  <c r="L246" i="6"/>
  <c r="L244" i="6"/>
  <c r="M226" i="6"/>
  <c r="M210" i="6"/>
  <c r="M209" i="6"/>
  <c r="M208" i="6"/>
  <c r="M216" i="6"/>
  <c r="M213" i="6"/>
  <c r="M217" i="6"/>
  <c r="M175" i="6"/>
  <c r="M174" i="6"/>
  <c r="M177" i="6"/>
  <c r="M180" i="6"/>
  <c r="M183" i="6"/>
  <c r="M181" i="6"/>
  <c r="M182" i="6"/>
  <c r="L165" i="6"/>
  <c r="L163" i="6"/>
  <c r="L164" i="6"/>
  <c r="L166" i="6"/>
  <c r="L171" i="6"/>
  <c r="L170" i="6"/>
  <c r="L173" i="6"/>
  <c r="L168" i="6"/>
  <c r="L162" i="6"/>
  <c r="L172" i="6"/>
  <c r="M255" i="6"/>
  <c r="L145" i="6"/>
  <c r="L167" i="6"/>
  <c r="L160" i="6"/>
  <c r="M86" i="6"/>
  <c r="L327" i="6"/>
  <c r="K333" i="6"/>
  <c r="K343" i="6"/>
  <c r="D409" i="1"/>
  <c r="H409" i="1"/>
</calcChain>
</file>

<file path=xl/sharedStrings.xml><?xml version="1.0" encoding="utf-8"?>
<sst xmlns="http://schemas.openxmlformats.org/spreadsheetml/2006/main" count="1897" uniqueCount="412">
  <si>
    <t>Employees on Nonfarm Payrolls (not seasonally adjusted)</t>
  </si>
  <si>
    <t>Sources:</t>
  </si>
  <si>
    <t xml:space="preserve">Texas Workforce Commission &amp; U.S. Bureau of Labor Statistics </t>
  </si>
  <si>
    <t>https://texaslmi.com/</t>
  </si>
  <si>
    <t>www.bls.gov/ces/home.htm</t>
  </si>
  <si>
    <t>Austin MSA</t>
  </si>
  <si>
    <t>Texas</t>
  </si>
  <si>
    <t>United States</t>
  </si>
  <si>
    <t>Total nonfarm</t>
  </si>
  <si>
    <t>Total private</t>
  </si>
  <si>
    <t>Construction, natural resources, &amp; mining</t>
  </si>
  <si>
    <t>Manufacturing</t>
  </si>
  <si>
    <t>Wholesale trade</t>
  </si>
  <si>
    <t>Retail trade</t>
  </si>
  <si>
    <t>Transportation, warehousing, &amp; utilities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</si>
  <si>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</si>
  <si>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</si>
  <si>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</si>
  <si>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</si>
  <si>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</si>
  <si>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Other services</t>
  </si>
  <si>
    <t>Government</t>
  </si>
  <si>
    <t>Transportation, warehousing, &amp; utilties</t>
  </si>
  <si>
    <t>Construction, natural resources &amp; mining</t>
  </si>
  <si>
    <t>2023 YTD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</si>
  <si>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</si>
  <si>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</si>
  <si>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</si>
  <si>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</si>
  <si>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</si>
  <si>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</si>
  <si>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</si>
  <si>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</si>
  <si>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</si>
  <si>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</si>
  <si>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</si>
  <si>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</si>
  <si>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</si>
  <si>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</si>
  <si>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</si>
  <si>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</si>
  <si>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</si>
  <si>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</si>
  <si>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</si>
  <si>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</si>
  <si>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</si>
  <si>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</si>
  <si>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</si>
  <si>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</si>
  <si>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</si>
  <si>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</si>
  <si>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</si>
  <si>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</si>
  <si>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</si>
  <si>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</si>
  <si>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</si>
  <si>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</si>
  <si>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</si>
  <si>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</si>
  <si>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</si>
  <si>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</si>
  <si>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</si>
  <si>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</si>
  <si>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</si>
  <si>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</si>
  <si>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</si>
  <si>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</si>
  <si>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</si>
  <si>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</si>
  <si>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</si>
  <si>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</si>
  <si>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</si>
  <si>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</si>
  <si>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</si>
  <si>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</si>
  <si>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</si>
  <si>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</si>
  <si>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</si>
  <si>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</si>
  <si>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</si>
  <si>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</si>
  <si>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</si>
  <si>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</si>
  <si>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</si>
  <si>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</si>
  <si>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</si>
  <si>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</si>
  <si>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</si>
  <si>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</si>
  <si>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</si>
  <si>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</si>
  <si>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</si>
  <si>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</si>
  <si>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</si>
  <si>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</si>
  <si>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</si>
  <si>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</si>
  <si>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</si>
  <si>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</si>
  <si>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</si>
  <si>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</si>
  <si>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</si>
  <si>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</si>
  <si>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</si>
  <si>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</si>
  <si>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</si>
  <si>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</si>
  <si>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</si>
  <si>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</si>
  <si>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</si>
  <si>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</si>
  <si>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</si>
  <si>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</si>
  <si>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</si>
  <si>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</si>
  <si>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</si>
  <si>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</si>
  <si>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</si>
  <si>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</si>
  <si>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</si>
  <si>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</si>
  <si>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</si>
  <si>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</si>
  <si>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</si>
  <si>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</si>
  <si>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</si>
  <si>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</si>
  <si>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</si>
  <si>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</si>
  <si>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</si>
  <si>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</si>
  <si>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</si>
  <si>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</si>
  <si>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</si>
  <si>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</si>
  <si>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</si>
  <si>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</si>
  <si>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</si>
  <si>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</si>
  <si>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</si>
  <si>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</si>
  <si>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</si>
  <si>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</si>
  <si>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</si>
  <si>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</si>
  <si>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</si>
  <si>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</si>
  <si>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</si>
  <si>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</si>
  <si>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</si>
  <si>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</si>
  <si>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</si>
  <si>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</si>
  <si>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</si>
  <si>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</si>
  <si>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</si>
  <si>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</si>
  <si>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</si>
  <si>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</si>
  <si>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</si>
  <si>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</si>
  <si>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</si>
  <si>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</si>
  <si>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</si>
  <si>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</si>
  <si>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</si>
  <si>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</si>
  <si>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</si>
  <si>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</si>
  <si>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</si>
  <si>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</si>
  <si>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</si>
  <si>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</si>
  <si>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</si>
  <si>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</si>
  <si>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</si>
  <si>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</si>
  <si>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</si>
  <si>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</si>
  <si>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</si>
  <si>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</si>
  <si>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</si>
  <si>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</si>
  <si>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</si>
  <si>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</si>
  <si>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</si>
  <si>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</si>
  <si>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</si>
  <si>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</si>
  <si>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</si>
  <si>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</si>
  <si>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</si>
  <si>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</si>
  <si>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</si>
  <si>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</si>
  <si>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</si>
  <si>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</si>
  <si>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</si>
  <si>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</si>
  <si>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</si>
  <si>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</si>
  <si>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</si>
  <si>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</si>
  <si>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</si>
  <si>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</si>
  <si>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</si>
  <si>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</si>
  <si>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</si>
  <si>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</si>
  <si>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</si>
  <si>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</si>
  <si>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</si>
  <si>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</si>
  <si>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</si>
  <si>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</si>
  <si>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</si>
  <si>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</si>
  <si>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</si>
  <si>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</si>
  <si>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</si>
  <si>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</si>
  <si>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</si>
  <si>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</si>
  <si>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</si>
  <si>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</si>
  <si>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</si>
  <si>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</si>
  <si>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</si>
  <si>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</si>
  <si>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</si>
  <si>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</si>
  <si>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</si>
  <si>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</si>
  <si>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</si>
  <si>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</si>
  <si>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</si>
  <si>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</si>
  <si>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</si>
  <si>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</si>
  <si>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</si>
  <si>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</si>
  <si>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</si>
  <si>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</si>
  <si>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</si>
  <si>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</si>
  <si>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</si>
  <si>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</si>
  <si>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</si>
  <si>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</si>
  <si>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</si>
  <si>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</si>
  <si>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</si>
  <si>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</si>
  <si>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</si>
  <si>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</si>
  <si>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</si>
  <si>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</si>
  <si>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</si>
  <si>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</si>
  <si>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</si>
  <si>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</si>
  <si>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</si>
  <si>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</si>
  <si>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</si>
  <si>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</si>
  <si>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</si>
  <si>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</si>
  <si>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</si>
  <si>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</si>
  <si>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</si>
  <si>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</si>
  <si>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</si>
  <si>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</si>
  <si>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</si>
  <si>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</si>
  <si>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</si>
  <si>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</si>
  <si>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</si>
  <si>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</si>
  <si>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</si>
  <si>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</si>
  <si>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</si>
  <si>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</si>
  <si>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</si>
  <si>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</si>
  <si>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</si>
  <si>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</si>
  <si>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</si>
  <si>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</si>
  <si>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</si>
  <si>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</si>
  <si>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</si>
  <si>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</si>
  <si>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</si>
  <si>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</si>
  <si>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</si>
  <si>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</si>
  <si>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</si>
  <si>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</si>
  <si>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</si>
  <si>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</si>
  <si>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</si>
  <si>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</si>
  <si>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</si>
  <si>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</si>
  <si>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</si>
  <si>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</si>
  <si>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</si>
  <si>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</si>
  <si>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</si>
  <si>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</si>
  <si>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</si>
  <si>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</si>
  <si>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</si>
  <si>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</si>
  <si>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</si>
  <si>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</si>
  <si>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</si>
  <si>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</si>
  <si>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</si>
  <si>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</si>
  <si>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</si>
  <si>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</si>
  <si>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</si>
  <si>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</si>
  <si>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</si>
  <si>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</si>
  <si>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</si>
  <si>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</si>
  <si>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</si>
  <si>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</si>
  <si>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</si>
  <si>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</si>
  <si>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</si>
  <si>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</si>
  <si>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</si>
  <si>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</si>
  <si>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</si>
  <si>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</si>
  <si>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</si>
  <si>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</si>
  <si>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</si>
  <si>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</si>
  <si>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</si>
  <si>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</si>
  <si>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</si>
  <si>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</si>
  <si>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</si>
  <si>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</si>
  <si>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</si>
  <si>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</si>
  <si>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</si>
  <si>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</si>
  <si>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</si>
  <si>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</si>
  <si>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</si>
  <si>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</si>
  <si>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</si>
  <si>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</si>
  <si>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</si>
  <si>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</si>
  <si>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</si>
  <si>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</si>
  <si>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</si>
  <si>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</si>
  <si>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</si>
  <si>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</si>
  <si>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</si>
  <si>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TX</t>
  </si>
  <si>
    <t>US</t>
  </si>
  <si>
    <t>Year-over-year difference</t>
  </si>
  <si>
    <t>Year-over-year percent change</t>
  </si>
  <si>
    <t>Monthly percent change</t>
  </si>
  <si>
    <t>12-Month Moving Average</t>
  </si>
  <si>
    <t>YTD</t>
  </si>
  <si>
    <t>Employees on Nonfarm Payrolls (seasonally adjusted)</t>
  </si>
  <si>
    <t>Employees on Nonfarm Payrolls (early benchmarked through 2022Q4 &amp; seasonally adjusted)</t>
  </si>
  <si>
    <t>Source:</t>
  </si>
  <si>
    <t>Federal Reserve Board of Dallas</t>
  </si>
  <si>
    <t>https://www.dallasfed.org/research/econdata/tx-emp.aspx</t>
  </si>
  <si>
    <t>Total</t>
  </si>
  <si>
    <t>Covered Employment, Austin MSA</t>
  </si>
  <si>
    <t>Texas Workforce Commission, Quarterly Census of Employment and Wages.</t>
  </si>
  <si>
    <t>https://texaslmi.com/LMIbyCategory/QCEW</t>
  </si>
  <si>
    <t>Total All, Industries</t>
  </si>
  <si>
    <t>Private Industry</t>
  </si>
  <si>
    <t>Difference, year-over-year</t>
  </si>
  <si>
    <t>Percent change, year-over-year</t>
  </si>
  <si>
    <t>2023 Aug</t>
  </si>
  <si>
    <t>2023 Sep</t>
  </si>
  <si>
    <t>2023 Oct</t>
  </si>
  <si>
    <t>2023 Nov</t>
  </si>
  <si>
    <t>OA Update:</t>
  </si>
  <si>
    <t>OA update:</t>
  </si>
  <si>
    <t>2024 YTD</t>
  </si>
  <si>
    <t>2023 Dec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</si>
  <si>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</si>
  <si>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</si>
  <si>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</si>
  <si>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</si>
  <si>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</si>
  <si>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</si>
  <si>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</si>
  <si>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</si>
  <si>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May 17, 2024</t>
  </si>
  <si>
    <t>2024 Apr</t>
  </si>
  <si>
    <t>2024 May</t>
  </si>
  <si>
    <t>2024 Jun</t>
  </si>
  <si>
    <t>May'24-
Jun '24</t>
  </si>
  <si>
    <t>Jun '23-
Jun'24</t>
  </si>
  <si>
    <t>Feb '20-
Jun '24</t>
  </si>
  <si>
    <t>July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</si>
</sst>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##,##0"/>
  </numFmts>
  <fonts count="2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8"/>
      <name val="Barlow"/>
      <scheme val="minor"/>
    </font>
    <font>
      <b/>
      <sz val="10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9"/>
      <name val="Barlow"/>
      <scheme val="minor"/>
    </font>
    <font>
      <b/>
      <sz val="9"/>
      <name val="Barlow"/>
      <scheme val="minor"/>
    </font>
    <font>
      <sz val="8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name val="Aptos"/>
      <family val="2"/>
    </font>
    <font>
      <sz val="8"/>
      <color theme="1"/>
      <name val="Aptos"/>
      <family val="2"/>
    </font>
    <font>
      <sz val="8"/>
      <color theme="9" tint="-0.249977111117893"/>
      <name val="Aptos"/>
      <family val="2"/>
    </font>
    <font>
      <sz val="8"/>
      <color rgb="FF7030A0"/>
      <name val="Aptos"/>
      <family val="2"/>
    </font>
    <font>
      <b/>
      <sz val="8"/>
      <name val="Barlow"/>
      <scheme val="minor"/>
    </font>
    <font>
      <sz val="9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164" fontId="3" fillId="0" borderId="0" xfId="1" applyNumberFormat="1" applyFont="1"/>
    <xf numFmtId="164" fontId="3" fillId="0" borderId="0" xfId="0" applyNumberFormat="1" applyFont="1"/>
    <xf numFmtId="165" fontId="3" fillId="0" borderId="0" xfId="5" applyNumberFormat="1" applyFont="1"/>
    <xf numFmtId="3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 wrapText="1"/>
    </xf>
    <xf numFmtId="0" fontId="8" fillId="0" borderId="0" xfId="3" applyFont="1" applyAlignment="1" applyProtection="1">
      <alignment horizontal="left"/>
    </xf>
    <xf numFmtId="0" fontId="5" fillId="0" borderId="0" xfId="0" applyFont="1" applyAlignment="1">
      <alignment horizontal="left"/>
    </xf>
    <xf numFmtId="15" fontId="5" fillId="0" borderId="0" xfId="0" quotePrefix="1" applyNumberFormat="1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164" fontId="12" fillId="0" borderId="0" xfId="0" applyNumberFormat="1" applyFont="1"/>
    <xf numFmtId="164" fontId="13" fillId="0" borderId="0" xfId="1" applyNumberFormat="1" applyFont="1"/>
    <xf numFmtId="0" fontId="14" fillId="0" borderId="0" xfId="0" applyFont="1"/>
    <xf numFmtId="164" fontId="15" fillId="0" borderId="0" xfId="2" applyNumberFormat="1" applyFont="1"/>
    <xf numFmtId="164" fontId="11" fillId="0" borderId="0" xfId="1" applyNumberFormat="1" applyFont="1"/>
    <xf numFmtId="164" fontId="12" fillId="0" borderId="0" xfId="1" applyNumberFormat="1" applyFont="1" applyFill="1" applyBorder="1"/>
    <xf numFmtId="164" fontId="15" fillId="0" borderId="0" xfId="0" applyNumberFormat="1" applyFont="1"/>
    <xf numFmtId="165" fontId="11" fillId="0" borderId="0" xfId="5" applyNumberFormat="1" applyFont="1"/>
    <xf numFmtId="0" fontId="16" fillId="0" borderId="0" xfId="0" applyFont="1"/>
    <xf numFmtId="165" fontId="16" fillId="0" borderId="0" xfId="5" applyNumberFormat="1" applyFont="1"/>
    <xf numFmtId="0" fontId="17" fillId="0" borderId="0" xfId="0" applyFont="1"/>
    <xf numFmtId="165" fontId="17" fillId="0" borderId="0" xfId="5" applyNumberFormat="1" applyFont="1"/>
    <xf numFmtId="164" fontId="11" fillId="0" borderId="0" xfId="0" applyNumberFormat="1" applyFont="1"/>
    <xf numFmtId="165" fontId="11" fillId="0" borderId="0" xfId="0" applyNumberFormat="1" applyFont="1"/>
    <xf numFmtId="0" fontId="8" fillId="0" borderId="0" xfId="3" applyFont="1" applyAlignment="1" applyProtection="1"/>
    <xf numFmtId="0" fontId="18" fillId="0" borderId="0" xfId="0" applyFont="1"/>
    <xf numFmtId="10" fontId="11" fillId="0" borderId="0" xfId="0" applyNumberFormat="1" applyFont="1"/>
    <xf numFmtId="0" fontId="10" fillId="0" borderId="0" xfId="0" applyFont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164" fontId="14" fillId="0" borderId="0" xfId="0" applyNumberFormat="1" applyFont="1"/>
    <xf numFmtId="0" fontId="18" fillId="2" borderId="0" xfId="0" applyFont="1" applyFill="1" applyAlignment="1">
      <alignment horizontal="center" vertical="center" wrapText="1"/>
    </xf>
    <xf numFmtId="3" fontId="11" fillId="0" borderId="0" xfId="0" applyNumberFormat="1" applyFont="1"/>
    <xf numFmtId="166" fontId="19" fillId="0" borderId="0" xfId="0" applyNumberFormat="1" applyFont="1" applyAlignment="1">
      <alignment horizontal="right"/>
    </xf>
    <xf numFmtId="166" fontId="14" fillId="0" borderId="0" xfId="0" applyNumberFormat="1" applyFont="1"/>
    <xf numFmtId="166" fontId="11" fillId="0" borderId="0" xfId="0" applyNumberFormat="1" applyFont="1"/>
    <xf numFmtId="165" fontId="3" fillId="0" borderId="0" xfId="0" applyNumberFormat="1" applyFont="1"/>
    <xf numFmtId="166" fontId="15" fillId="0" borderId="0" xfId="0" applyNumberFormat="1" applyFont="1" applyAlignment="1">
      <alignment horizontal="right"/>
    </xf>
    <xf numFmtId="0" fontId="10" fillId="4" borderId="0" xfId="0" applyFont="1" applyFill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 wrapTex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0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6">
    <cellStyle name="Comma" xfId="1" builtinId="3"/>
    <cellStyle name="Comma 2" xfId="2" xr:uid="{00000000-0005-0000-0000-000001000000}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Employees on Non-Farm Payrolls by Industry, Austin MSA, 2023</a:t>
            </a:r>
          </a:p>
        </c:rich>
      </c:tx>
      <c:layout>
        <c:manualLayout>
          <c:xMode val="edge"/>
          <c:yMode val="edge"/>
          <c:x val="0.20814982477911681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604513503514614"/>
          <c:y val="0.1564569926312229"/>
          <c:w val="0.53311135775064744"/>
          <c:h val="0.78357803153887984"/>
        </c:manualLayout>
      </c:layout>
      <c:pieChart>
        <c:varyColors val="1"/>
        <c:ser>
          <c:idx val="0"/>
          <c:order val="0"/>
          <c:dLbls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22-4357-B9F0-B8C2F8F9B67A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F-4541-B270-318A7531E989}"/>
                </c:ext>
              </c:extLst>
            </c:dLbl>
            <c:dLbl>
              <c:idx val="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22-4357-B9F0-B8C2F8F9B67A}"/>
                </c:ext>
              </c:extLst>
            </c:dLbl>
            <c:dLbl>
              <c:idx val="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F-4541-B270-318A7531E989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22-4357-B9F0-B8C2F8F9B67A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5F-4541-B270-318A7531E9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NSA'!$D$7:$O$7</c:f>
              <c:strCache>
                <c:ptCount val="12"/>
                <c:pt idx="0">
                  <c:v>Construction, natural resources, &amp; mining</c:v>
                </c:pt>
                <c:pt idx="1">
                  <c:v>Manufacturing</c:v>
                </c:pt>
                <c:pt idx="2">
                  <c:v>Wholesale trade</c:v>
                </c:pt>
                <c:pt idx="3">
                  <c:v>Retail trade</c:v>
                </c:pt>
                <c:pt idx="4">
                  <c:v>Transportation, warehousing, &amp; utilities</c:v>
                </c:pt>
                <c:pt idx="5">
                  <c:v>Information</c:v>
                </c:pt>
                <c:pt idx="6">
                  <c:v>Financial activities</c:v>
                </c:pt>
                <c:pt idx="7">
                  <c:v>Professional &amp; business services</c:v>
                </c:pt>
                <c:pt idx="8">
                  <c:v>Education &amp; health services</c:v>
                </c:pt>
                <c:pt idx="9">
                  <c:v>Leisure &amp; hospitality</c:v>
                </c:pt>
                <c:pt idx="10">
                  <c:v>Other services</c:v>
                </c:pt>
                <c:pt idx="11">
                  <c:v>Government</c:v>
                </c:pt>
              </c:strCache>
            </c:strRef>
          </c:cat>
          <c:val>
            <c:numRef>
              <c:f>'Data NSA'!$D$41:$O$41</c:f>
              <c:numCache>
                <c:formatCode>_(* #,##0_);_(* \(#,##0\);_(* "-"??_);_(@_)</c:formatCode>
                <c:ptCount val="12"/>
                <c:pt idx="0">
                  <c:v>83400</c:v>
                </c:pt>
                <c:pt idx="1">
                  <c:v>73300</c:v>
                </c:pt>
                <c:pt idx="2">
                  <c:v>55400</c:v>
                </c:pt>
                <c:pt idx="3">
                  <c:v>118700</c:v>
                </c:pt>
                <c:pt idx="4">
                  <c:v>34000</c:v>
                </c:pt>
                <c:pt idx="5">
                  <c:v>53100</c:v>
                </c:pt>
                <c:pt idx="6">
                  <c:v>82700</c:v>
                </c:pt>
                <c:pt idx="7">
                  <c:v>285800</c:v>
                </c:pt>
                <c:pt idx="8">
                  <c:v>155100</c:v>
                </c:pt>
                <c:pt idx="9">
                  <c:v>146700</c:v>
                </c:pt>
                <c:pt idx="10">
                  <c:v>51500</c:v>
                </c:pt>
                <c:pt idx="11">
                  <c:v>193400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22-4357-B9F0-B8C2F8F9B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175" b="0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Employees on Non-Farm Payrolls</a:t>
            </a:r>
          </a:p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175" b="0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Austin MSA</a:t>
            </a:r>
          </a:p>
        </c:rich>
      </c:tx>
      <c:layout>
        <c:manualLayout>
          <c:xMode val="edge"/>
          <c:yMode val="edge"/>
          <c:x val="0.36288241994168047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14977973568277E-2"/>
          <c:y val="0.16282967891656283"/>
          <c:w val="0.89317180616740088"/>
          <c:h val="0.69431503770022218"/>
        </c:manualLayout>
      </c:layout>
      <c:lineChart>
        <c:grouping val="standard"/>
        <c:varyColors val="0"/>
        <c:ser>
          <c:idx val="0"/>
          <c:order val="0"/>
          <c:tx>
            <c:v>Not Seasonally Adjusted (TWC)</c:v>
          </c:tx>
          <c:spPr>
            <a:ln w="38100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NSA'!$A$190:$A$395</c:f>
              <c:strCache>
                <c:ptCount val="206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</c:strCache>
            </c:strRef>
          </c:cat>
          <c:val>
            <c:numRef>
              <c:f>'Data NSA'!$B$190:$B$395</c:f>
              <c:numCache>
                <c:formatCode>_(* #,##0_);_(* \(#,##0\);_(* "-"??_);_(@_)</c:formatCode>
                <c:ptCount val="206"/>
                <c:pt idx="0">
                  <c:v>746300</c:v>
                </c:pt>
                <c:pt idx="1">
                  <c:v>758500</c:v>
                </c:pt>
                <c:pt idx="2">
                  <c:v>766700</c:v>
                </c:pt>
                <c:pt idx="3">
                  <c:v>769700</c:v>
                </c:pt>
                <c:pt idx="4">
                  <c:v>774600</c:v>
                </c:pt>
                <c:pt idx="5">
                  <c:v>777800</c:v>
                </c:pt>
                <c:pt idx="6">
                  <c:v>765800</c:v>
                </c:pt>
                <c:pt idx="7">
                  <c:v>769600</c:v>
                </c:pt>
                <c:pt idx="8">
                  <c:v>778800</c:v>
                </c:pt>
                <c:pt idx="9">
                  <c:v>782500</c:v>
                </c:pt>
                <c:pt idx="10">
                  <c:v>787800</c:v>
                </c:pt>
                <c:pt idx="11">
                  <c:v>789200</c:v>
                </c:pt>
                <c:pt idx="12">
                  <c:v>779300</c:v>
                </c:pt>
                <c:pt idx="13">
                  <c:v>787500</c:v>
                </c:pt>
                <c:pt idx="14">
                  <c:v>789800</c:v>
                </c:pt>
                <c:pt idx="15">
                  <c:v>791900</c:v>
                </c:pt>
                <c:pt idx="16">
                  <c:v>795800</c:v>
                </c:pt>
                <c:pt idx="17">
                  <c:v>795800</c:v>
                </c:pt>
                <c:pt idx="18">
                  <c:v>783000</c:v>
                </c:pt>
                <c:pt idx="19">
                  <c:v>786600</c:v>
                </c:pt>
                <c:pt idx="20">
                  <c:v>795600</c:v>
                </c:pt>
                <c:pt idx="21">
                  <c:v>796200</c:v>
                </c:pt>
                <c:pt idx="22">
                  <c:v>798800</c:v>
                </c:pt>
                <c:pt idx="23">
                  <c:v>795800</c:v>
                </c:pt>
                <c:pt idx="24">
                  <c:v>776000</c:v>
                </c:pt>
                <c:pt idx="25">
                  <c:v>776400</c:v>
                </c:pt>
                <c:pt idx="26">
                  <c:v>776900</c:v>
                </c:pt>
                <c:pt idx="27">
                  <c:v>778300</c:v>
                </c:pt>
                <c:pt idx="28">
                  <c:v>780500</c:v>
                </c:pt>
                <c:pt idx="29">
                  <c:v>778300</c:v>
                </c:pt>
                <c:pt idx="30">
                  <c:v>763600</c:v>
                </c:pt>
                <c:pt idx="31">
                  <c:v>764800</c:v>
                </c:pt>
                <c:pt idx="32">
                  <c:v>771100</c:v>
                </c:pt>
                <c:pt idx="33">
                  <c:v>773800</c:v>
                </c:pt>
                <c:pt idx="34">
                  <c:v>777800</c:v>
                </c:pt>
                <c:pt idx="35">
                  <c:v>777600</c:v>
                </c:pt>
                <c:pt idx="36">
                  <c:v>766100</c:v>
                </c:pt>
                <c:pt idx="37">
                  <c:v>771900</c:v>
                </c:pt>
                <c:pt idx="38">
                  <c:v>780500</c:v>
                </c:pt>
                <c:pt idx="39">
                  <c:v>783900</c:v>
                </c:pt>
                <c:pt idx="40">
                  <c:v>789000</c:v>
                </c:pt>
                <c:pt idx="41">
                  <c:v>791200</c:v>
                </c:pt>
                <c:pt idx="42">
                  <c:v>778100</c:v>
                </c:pt>
                <c:pt idx="43">
                  <c:v>781100</c:v>
                </c:pt>
                <c:pt idx="44">
                  <c:v>787500</c:v>
                </c:pt>
                <c:pt idx="45">
                  <c:v>797200</c:v>
                </c:pt>
                <c:pt idx="46">
                  <c:v>802700</c:v>
                </c:pt>
                <c:pt idx="47">
                  <c:v>802600</c:v>
                </c:pt>
                <c:pt idx="48">
                  <c:v>790000</c:v>
                </c:pt>
                <c:pt idx="49">
                  <c:v>798100</c:v>
                </c:pt>
                <c:pt idx="50">
                  <c:v>805300</c:v>
                </c:pt>
                <c:pt idx="51">
                  <c:v>813500</c:v>
                </c:pt>
                <c:pt idx="52">
                  <c:v>814900</c:v>
                </c:pt>
                <c:pt idx="53">
                  <c:v>816500</c:v>
                </c:pt>
                <c:pt idx="54">
                  <c:v>805400</c:v>
                </c:pt>
                <c:pt idx="55">
                  <c:v>810100</c:v>
                </c:pt>
                <c:pt idx="56">
                  <c:v>819100</c:v>
                </c:pt>
                <c:pt idx="57">
                  <c:v>821700</c:v>
                </c:pt>
                <c:pt idx="58">
                  <c:v>828200</c:v>
                </c:pt>
                <c:pt idx="59">
                  <c:v>829500</c:v>
                </c:pt>
                <c:pt idx="60">
                  <c:v>820300</c:v>
                </c:pt>
                <c:pt idx="61">
                  <c:v>826700</c:v>
                </c:pt>
                <c:pt idx="62">
                  <c:v>833700</c:v>
                </c:pt>
                <c:pt idx="63">
                  <c:v>838400</c:v>
                </c:pt>
                <c:pt idx="64">
                  <c:v>843400</c:v>
                </c:pt>
                <c:pt idx="65">
                  <c:v>848200</c:v>
                </c:pt>
                <c:pt idx="66">
                  <c:v>836600</c:v>
                </c:pt>
                <c:pt idx="67">
                  <c:v>842500</c:v>
                </c:pt>
                <c:pt idx="68">
                  <c:v>852900</c:v>
                </c:pt>
                <c:pt idx="69">
                  <c:v>860400</c:v>
                </c:pt>
                <c:pt idx="70">
                  <c:v>871100</c:v>
                </c:pt>
                <c:pt idx="71">
                  <c:v>870200</c:v>
                </c:pt>
                <c:pt idx="72">
                  <c:v>856200</c:v>
                </c:pt>
                <c:pt idx="73">
                  <c:v>865900</c:v>
                </c:pt>
                <c:pt idx="74">
                  <c:v>872500</c:v>
                </c:pt>
                <c:pt idx="75">
                  <c:v>879500</c:v>
                </c:pt>
                <c:pt idx="76">
                  <c:v>884700</c:v>
                </c:pt>
                <c:pt idx="77">
                  <c:v>889800</c:v>
                </c:pt>
                <c:pt idx="78">
                  <c:v>879600</c:v>
                </c:pt>
                <c:pt idx="79">
                  <c:v>882900</c:v>
                </c:pt>
                <c:pt idx="80">
                  <c:v>893200</c:v>
                </c:pt>
                <c:pt idx="81">
                  <c:v>899100</c:v>
                </c:pt>
                <c:pt idx="82">
                  <c:v>909500</c:v>
                </c:pt>
                <c:pt idx="83">
                  <c:v>908500</c:v>
                </c:pt>
                <c:pt idx="84">
                  <c:v>896500</c:v>
                </c:pt>
                <c:pt idx="85">
                  <c:v>907000</c:v>
                </c:pt>
                <c:pt idx="86">
                  <c:v>914700</c:v>
                </c:pt>
                <c:pt idx="87">
                  <c:v>919600</c:v>
                </c:pt>
                <c:pt idx="88">
                  <c:v>924300</c:v>
                </c:pt>
                <c:pt idx="89">
                  <c:v>929500</c:v>
                </c:pt>
                <c:pt idx="90">
                  <c:v>919000</c:v>
                </c:pt>
                <c:pt idx="91">
                  <c:v>921100</c:v>
                </c:pt>
                <c:pt idx="92">
                  <c:v>929600</c:v>
                </c:pt>
                <c:pt idx="93">
                  <c:v>938100</c:v>
                </c:pt>
                <c:pt idx="94">
                  <c:v>945800</c:v>
                </c:pt>
                <c:pt idx="95">
                  <c:v>947300</c:v>
                </c:pt>
                <c:pt idx="96">
                  <c:v>934900</c:v>
                </c:pt>
                <c:pt idx="97">
                  <c:v>944900</c:v>
                </c:pt>
                <c:pt idx="98">
                  <c:v>951400</c:v>
                </c:pt>
                <c:pt idx="99">
                  <c:v>957300</c:v>
                </c:pt>
                <c:pt idx="100">
                  <c:v>963700</c:v>
                </c:pt>
                <c:pt idx="101">
                  <c:v>970500</c:v>
                </c:pt>
                <c:pt idx="102">
                  <c:v>962100</c:v>
                </c:pt>
                <c:pt idx="103">
                  <c:v>964000</c:v>
                </c:pt>
                <c:pt idx="104">
                  <c:v>972100</c:v>
                </c:pt>
                <c:pt idx="105">
                  <c:v>981400</c:v>
                </c:pt>
                <c:pt idx="106">
                  <c:v>987200</c:v>
                </c:pt>
                <c:pt idx="107">
                  <c:v>988700</c:v>
                </c:pt>
                <c:pt idx="108">
                  <c:v>976600</c:v>
                </c:pt>
                <c:pt idx="109">
                  <c:v>986500</c:v>
                </c:pt>
                <c:pt idx="110">
                  <c:v>990500</c:v>
                </c:pt>
                <c:pt idx="111">
                  <c:v>997600</c:v>
                </c:pt>
                <c:pt idx="112">
                  <c:v>1000600</c:v>
                </c:pt>
                <c:pt idx="113">
                  <c:v>1005400</c:v>
                </c:pt>
                <c:pt idx="114">
                  <c:v>1001400</c:v>
                </c:pt>
                <c:pt idx="115">
                  <c:v>1001700</c:v>
                </c:pt>
                <c:pt idx="116">
                  <c:v>1009400</c:v>
                </c:pt>
                <c:pt idx="117">
                  <c:v>1017300</c:v>
                </c:pt>
                <c:pt idx="118">
                  <c:v>1022500</c:v>
                </c:pt>
                <c:pt idx="119">
                  <c:v>1022600</c:v>
                </c:pt>
                <c:pt idx="120">
                  <c:v>1011100</c:v>
                </c:pt>
                <c:pt idx="121">
                  <c:v>1020500</c:v>
                </c:pt>
                <c:pt idx="122">
                  <c:v>1026600</c:v>
                </c:pt>
                <c:pt idx="123">
                  <c:v>1031900</c:v>
                </c:pt>
                <c:pt idx="124">
                  <c:v>1037900</c:v>
                </c:pt>
                <c:pt idx="125">
                  <c:v>1042700</c:v>
                </c:pt>
                <c:pt idx="126">
                  <c:v>1033000</c:v>
                </c:pt>
                <c:pt idx="127">
                  <c:v>1033500</c:v>
                </c:pt>
                <c:pt idx="128">
                  <c:v>1039900</c:v>
                </c:pt>
                <c:pt idx="129">
                  <c:v>1051700</c:v>
                </c:pt>
                <c:pt idx="130">
                  <c:v>1056800</c:v>
                </c:pt>
                <c:pt idx="131">
                  <c:v>1058100</c:v>
                </c:pt>
                <c:pt idx="132">
                  <c:v>1046300</c:v>
                </c:pt>
                <c:pt idx="133">
                  <c:v>1057800</c:v>
                </c:pt>
                <c:pt idx="134">
                  <c:v>1063500</c:v>
                </c:pt>
                <c:pt idx="135">
                  <c:v>1069200</c:v>
                </c:pt>
                <c:pt idx="136">
                  <c:v>1076200</c:v>
                </c:pt>
                <c:pt idx="137">
                  <c:v>1084200</c:v>
                </c:pt>
                <c:pt idx="138">
                  <c:v>1074900</c:v>
                </c:pt>
                <c:pt idx="139">
                  <c:v>1078100</c:v>
                </c:pt>
                <c:pt idx="140">
                  <c:v>1082400</c:v>
                </c:pt>
                <c:pt idx="141">
                  <c:v>1096000</c:v>
                </c:pt>
                <c:pt idx="142">
                  <c:v>1102900</c:v>
                </c:pt>
                <c:pt idx="143">
                  <c:v>1102800</c:v>
                </c:pt>
                <c:pt idx="144">
                  <c:v>1089400</c:v>
                </c:pt>
                <c:pt idx="145">
                  <c:v>1102000</c:v>
                </c:pt>
                <c:pt idx="146">
                  <c:v>1105800</c:v>
                </c:pt>
                <c:pt idx="147">
                  <c:v>1113100</c:v>
                </c:pt>
                <c:pt idx="148">
                  <c:v>1117500</c:v>
                </c:pt>
                <c:pt idx="149">
                  <c:v>1123200</c:v>
                </c:pt>
                <c:pt idx="150">
                  <c:v>1118000</c:v>
                </c:pt>
                <c:pt idx="151">
                  <c:v>1120900</c:v>
                </c:pt>
                <c:pt idx="152">
                  <c:v>1123600</c:v>
                </c:pt>
                <c:pt idx="153">
                  <c:v>1136600</c:v>
                </c:pt>
                <c:pt idx="154">
                  <c:v>1146500</c:v>
                </c:pt>
                <c:pt idx="155">
                  <c:v>1147000</c:v>
                </c:pt>
                <c:pt idx="156">
                  <c:v>1136300</c:v>
                </c:pt>
                <c:pt idx="157">
                  <c:v>1144800</c:v>
                </c:pt>
                <c:pt idx="158">
                  <c:v>1140100</c:v>
                </c:pt>
                <c:pt idx="159">
                  <c:v>1007600</c:v>
                </c:pt>
                <c:pt idx="160">
                  <c:v>1032800</c:v>
                </c:pt>
                <c:pt idx="161">
                  <c:v>1062700</c:v>
                </c:pt>
                <c:pt idx="162">
                  <c:v>1064800</c:v>
                </c:pt>
                <c:pt idx="163">
                  <c:v>1074800</c:v>
                </c:pt>
                <c:pt idx="164">
                  <c:v>1084600</c:v>
                </c:pt>
                <c:pt idx="165">
                  <c:v>1107300</c:v>
                </c:pt>
                <c:pt idx="166">
                  <c:v>1117500</c:v>
                </c:pt>
                <c:pt idx="167">
                  <c:v>1123800</c:v>
                </c:pt>
                <c:pt idx="168">
                  <c:v>1111200</c:v>
                </c:pt>
                <c:pt idx="169">
                  <c:v>1115200</c:v>
                </c:pt>
                <c:pt idx="170">
                  <c:v>1130100</c:v>
                </c:pt>
                <c:pt idx="171">
                  <c:v>1146300</c:v>
                </c:pt>
                <c:pt idx="172">
                  <c:v>1157400</c:v>
                </c:pt>
                <c:pt idx="173">
                  <c:v>1170600</c:v>
                </c:pt>
                <c:pt idx="174">
                  <c:v>1178600</c:v>
                </c:pt>
                <c:pt idx="175">
                  <c:v>1181800</c:v>
                </c:pt>
                <c:pt idx="176">
                  <c:v>1188600</c:v>
                </c:pt>
                <c:pt idx="177">
                  <c:v>1218800</c:v>
                </c:pt>
                <c:pt idx="178">
                  <c:v>1230300</c:v>
                </c:pt>
                <c:pt idx="179">
                  <c:v>1236400</c:v>
                </c:pt>
                <c:pt idx="180">
                  <c:v>1219600</c:v>
                </c:pt>
                <c:pt idx="181">
                  <c:v>1237400</c:v>
                </c:pt>
                <c:pt idx="182">
                  <c:v>1243800</c:v>
                </c:pt>
                <c:pt idx="183">
                  <c:v>1262300</c:v>
                </c:pt>
                <c:pt idx="184">
                  <c:v>1266700</c:v>
                </c:pt>
                <c:pt idx="185">
                  <c:v>1274400</c:v>
                </c:pt>
                <c:pt idx="186">
                  <c:v>1284300</c:v>
                </c:pt>
                <c:pt idx="187">
                  <c:v>1289900</c:v>
                </c:pt>
                <c:pt idx="188">
                  <c:v>1293500</c:v>
                </c:pt>
                <c:pt idx="189">
                  <c:v>1307700</c:v>
                </c:pt>
                <c:pt idx="190">
                  <c:v>1315700</c:v>
                </c:pt>
                <c:pt idx="191">
                  <c:v>1314900</c:v>
                </c:pt>
                <c:pt idx="192">
                  <c:v>1303600</c:v>
                </c:pt>
                <c:pt idx="193">
                  <c:v>1313700</c:v>
                </c:pt>
                <c:pt idx="194">
                  <c:v>1319800</c:v>
                </c:pt>
                <c:pt idx="195">
                  <c:v>1325500</c:v>
                </c:pt>
                <c:pt idx="196">
                  <c:v>1330200</c:v>
                </c:pt>
                <c:pt idx="197">
                  <c:v>1341100</c:v>
                </c:pt>
                <c:pt idx="198">
                  <c:v>1329400</c:v>
                </c:pt>
                <c:pt idx="199">
                  <c:v>1332900</c:v>
                </c:pt>
                <c:pt idx="200">
                  <c:v>1335300</c:v>
                </c:pt>
                <c:pt idx="201">
                  <c:v>1349000</c:v>
                </c:pt>
                <c:pt idx="202">
                  <c:v>1359000</c:v>
                </c:pt>
                <c:pt idx="203">
                  <c:v>1356700</c:v>
                </c:pt>
                <c:pt idx="204">
                  <c:v>1333900</c:v>
                </c:pt>
                <c:pt idx="205">
                  <c:v>1349000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4-45B3-97ED-63E33F9C1BDC}"/>
            </c:ext>
          </c:extLst>
        </c:ser>
        <c:ser>
          <c:idx val="2"/>
          <c:order val="1"/>
          <c:tx>
            <c:v>Seasonally Adjusted (TWC)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'Data NSA'!$A$190:$A$395</c:f>
              <c:strCache>
                <c:ptCount val="206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</c:strCache>
            </c:strRef>
          </c:cat>
          <c:val>
            <c:numRef>
              <c:f>'Data SA'!$B$152:$B$357</c:f>
              <c:numCache>
                <c:formatCode>_(* #,##0_);_(* \(#,##0\);_(* "-"??_);_(@_)</c:formatCode>
                <c:ptCount val="206"/>
                <c:pt idx="0">
                  <c:v>755500</c:v>
                </c:pt>
                <c:pt idx="1">
                  <c:v>762200</c:v>
                </c:pt>
                <c:pt idx="2">
                  <c:v>765300</c:v>
                </c:pt>
                <c:pt idx="3">
                  <c:v>766500</c:v>
                </c:pt>
                <c:pt idx="4">
                  <c:v>769100</c:v>
                </c:pt>
                <c:pt idx="5">
                  <c:v>772300</c:v>
                </c:pt>
                <c:pt idx="6">
                  <c:v>773500</c:v>
                </c:pt>
                <c:pt idx="7">
                  <c:v>775600</c:v>
                </c:pt>
                <c:pt idx="8">
                  <c:v>777900</c:v>
                </c:pt>
                <c:pt idx="9">
                  <c:v>781700</c:v>
                </c:pt>
                <c:pt idx="10">
                  <c:v>783200</c:v>
                </c:pt>
                <c:pt idx="11">
                  <c:v>785600</c:v>
                </c:pt>
                <c:pt idx="12">
                  <c:v>789200</c:v>
                </c:pt>
                <c:pt idx="13">
                  <c:v>791300</c:v>
                </c:pt>
                <c:pt idx="14">
                  <c:v>788200</c:v>
                </c:pt>
                <c:pt idx="15">
                  <c:v>788700</c:v>
                </c:pt>
                <c:pt idx="16">
                  <c:v>789900</c:v>
                </c:pt>
                <c:pt idx="17">
                  <c:v>789800</c:v>
                </c:pt>
                <c:pt idx="18">
                  <c:v>791200</c:v>
                </c:pt>
                <c:pt idx="19">
                  <c:v>792600</c:v>
                </c:pt>
                <c:pt idx="20">
                  <c:v>795000</c:v>
                </c:pt>
                <c:pt idx="21">
                  <c:v>794200</c:v>
                </c:pt>
                <c:pt idx="22">
                  <c:v>794300</c:v>
                </c:pt>
                <c:pt idx="23">
                  <c:v>792300</c:v>
                </c:pt>
                <c:pt idx="24">
                  <c:v>784900</c:v>
                </c:pt>
                <c:pt idx="25">
                  <c:v>779700</c:v>
                </c:pt>
                <c:pt idx="26">
                  <c:v>775500</c:v>
                </c:pt>
                <c:pt idx="27">
                  <c:v>774500</c:v>
                </c:pt>
                <c:pt idx="28">
                  <c:v>774300</c:v>
                </c:pt>
                <c:pt idx="29">
                  <c:v>772300</c:v>
                </c:pt>
                <c:pt idx="30">
                  <c:v>770900</c:v>
                </c:pt>
                <c:pt idx="31">
                  <c:v>770700</c:v>
                </c:pt>
                <c:pt idx="32">
                  <c:v>770800</c:v>
                </c:pt>
                <c:pt idx="33">
                  <c:v>771800</c:v>
                </c:pt>
                <c:pt idx="34">
                  <c:v>773000</c:v>
                </c:pt>
                <c:pt idx="35">
                  <c:v>774000</c:v>
                </c:pt>
                <c:pt idx="36">
                  <c:v>775000</c:v>
                </c:pt>
                <c:pt idx="37">
                  <c:v>775300</c:v>
                </c:pt>
                <c:pt idx="38">
                  <c:v>779300</c:v>
                </c:pt>
                <c:pt idx="39">
                  <c:v>780200</c:v>
                </c:pt>
                <c:pt idx="40">
                  <c:v>782800</c:v>
                </c:pt>
                <c:pt idx="41">
                  <c:v>785100</c:v>
                </c:pt>
                <c:pt idx="42">
                  <c:v>785400</c:v>
                </c:pt>
                <c:pt idx="43">
                  <c:v>787000</c:v>
                </c:pt>
                <c:pt idx="44">
                  <c:v>786800</c:v>
                </c:pt>
                <c:pt idx="45">
                  <c:v>795900</c:v>
                </c:pt>
                <c:pt idx="46">
                  <c:v>797400</c:v>
                </c:pt>
                <c:pt idx="47">
                  <c:v>799100</c:v>
                </c:pt>
                <c:pt idx="48">
                  <c:v>800500</c:v>
                </c:pt>
                <c:pt idx="49">
                  <c:v>801800</c:v>
                </c:pt>
                <c:pt idx="50">
                  <c:v>804400</c:v>
                </c:pt>
                <c:pt idx="51">
                  <c:v>809900</c:v>
                </c:pt>
                <c:pt idx="52">
                  <c:v>809100</c:v>
                </c:pt>
                <c:pt idx="53">
                  <c:v>810700</c:v>
                </c:pt>
                <c:pt idx="54">
                  <c:v>813500</c:v>
                </c:pt>
                <c:pt idx="55">
                  <c:v>816400</c:v>
                </c:pt>
                <c:pt idx="56">
                  <c:v>818500</c:v>
                </c:pt>
                <c:pt idx="57">
                  <c:v>820100</c:v>
                </c:pt>
                <c:pt idx="58">
                  <c:v>822400</c:v>
                </c:pt>
                <c:pt idx="59">
                  <c:v>825500</c:v>
                </c:pt>
                <c:pt idx="60">
                  <c:v>831000</c:v>
                </c:pt>
                <c:pt idx="61">
                  <c:v>831000</c:v>
                </c:pt>
                <c:pt idx="62">
                  <c:v>833000</c:v>
                </c:pt>
                <c:pt idx="63">
                  <c:v>835700</c:v>
                </c:pt>
                <c:pt idx="64">
                  <c:v>838200</c:v>
                </c:pt>
                <c:pt idx="65">
                  <c:v>842400</c:v>
                </c:pt>
                <c:pt idx="66">
                  <c:v>844500</c:v>
                </c:pt>
                <c:pt idx="67">
                  <c:v>849000</c:v>
                </c:pt>
                <c:pt idx="68">
                  <c:v>853300</c:v>
                </c:pt>
                <c:pt idx="69">
                  <c:v>858300</c:v>
                </c:pt>
                <c:pt idx="70">
                  <c:v>863900</c:v>
                </c:pt>
                <c:pt idx="71">
                  <c:v>864800</c:v>
                </c:pt>
                <c:pt idx="72">
                  <c:v>867200</c:v>
                </c:pt>
                <c:pt idx="73">
                  <c:v>870200</c:v>
                </c:pt>
                <c:pt idx="74">
                  <c:v>872200</c:v>
                </c:pt>
                <c:pt idx="75">
                  <c:v>877000</c:v>
                </c:pt>
                <c:pt idx="76">
                  <c:v>880100</c:v>
                </c:pt>
                <c:pt idx="77">
                  <c:v>883400</c:v>
                </c:pt>
                <c:pt idx="78">
                  <c:v>887100</c:v>
                </c:pt>
                <c:pt idx="79">
                  <c:v>889800</c:v>
                </c:pt>
                <c:pt idx="80">
                  <c:v>894100</c:v>
                </c:pt>
                <c:pt idx="81">
                  <c:v>896700</c:v>
                </c:pt>
                <c:pt idx="82">
                  <c:v>901700</c:v>
                </c:pt>
                <c:pt idx="83">
                  <c:v>902900</c:v>
                </c:pt>
                <c:pt idx="84">
                  <c:v>906200</c:v>
                </c:pt>
                <c:pt idx="85">
                  <c:v>910400</c:v>
                </c:pt>
                <c:pt idx="86">
                  <c:v>914600</c:v>
                </c:pt>
                <c:pt idx="87">
                  <c:v>917300</c:v>
                </c:pt>
                <c:pt idx="88">
                  <c:v>920100</c:v>
                </c:pt>
                <c:pt idx="89">
                  <c:v>922900</c:v>
                </c:pt>
                <c:pt idx="90">
                  <c:v>925900</c:v>
                </c:pt>
                <c:pt idx="91">
                  <c:v>928200</c:v>
                </c:pt>
                <c:pt idx="92">
                  <c:v>931100</c:v>
                </c:pt>
                <c:pt idx="93">
                  <c:v>934300</c:v>
                </c:pt>
                <c:pt idx="94">
                  <c:v>938400</c:v>
                </c:pt>
                <c:pt idx="95">
                  <c:v>941700</c:v>
                </c:pt>
                <c:pt idx="96">
                  <c:v>944500</c:v>
                </c:pt>
                <c:pt idx="97">
                  <c:v>948000</c:v>
                </c:pt>
                <c:pt idx="98">
                  <c:v>951600</c:v>
                </c:pt>
                <c:pt idx="99">
                  <c:v>954600</c:v>
                </c:pt>
                <c:pt idx="100">
                  <c:v>959400</c:v>
                </c:pt>
                <c:pt idx="101">
                  <c:v>963700</c:v>
                </c:pt>
                <c:pt idx="102">
                  <c:v>967500</c:v>
                </c:pt>
                <c:pt idx="103">
                  <c:v>971300</c:v>
                </c:pt>
                <c:pt idx="104">
                  <c:v>974400</c:v>
                </c:pt>
                <c:pt idx="105">
                  <c:v>977100</c:v>
                </c:pt>
                <c:pt idx="106">
                  <c:v>979900</c:v>
                </c:pt>
                <c:pt idx="107">
                  <c:v>983300</c:v>
                </c:pt>
                <c:pt idx="108">
                  <c:v>986000</c:v>
                </c:pt>
                <c:pt idx="109">
                  <c:v>989400</c:v>
                </c:pt>
                <c:pt idx="110">
                  <c:v>991100</c:v>
                </c:pt>
                <c:pt idx="111">
                  <c:v>995100</c:v>
                </c:pt>
                <c:pt idx="112">
                  <c:v>996300</c:v>
                </c:pt>
                <c:pt idx="113">
                  <c:v>999000</c:v>
                </c:pt>
                <c:pt idx="114">
                  <c:v>1007300</c:v>
                </c:pt>
                <c:pt idx="115">
                  <c:v>1008800</c:v>
                </c:pt>
                <c:pt idx="116">
                  <c:v>1011600</c:v>
                </c:pt>
                <c:pt idx="117">
                  <c:v>1013400</c:v>
                </c:pt>
                <c:pt idx="118">
                  <c:v>1015000</c:v>
                </c:pt>
                <c:pt idx="119">
                  <c:v>1018300</c:v>
                </c:pt>
                <c:pt idx="120">
                  <c:v>1022000</c:v>
                </c:pt>
                <c:pt idx="121">
                  <c:v>1024100</c:v>
                </c:pt>
                <c:pt idx="122">
                  <c:v>1027700</c:v>
                </c:pt>
                <c:pt idx="123">
                  <c:v>1030600</c:v>
                </c:pt>
                <c:pt idx="124">
                  <c:v>1033900</c:v>
                </c:pt>
                <c:pt idx="125">
                  <c:v>1036600</c:v>
                </c:pt>
                <c:pt idx="126">
                  <c:v>1038400</c:v>
                </c:pt>
                <c:pt idx="127">
                  <c:v>1040200</c:v>
                </c:pt>
                <c:pt idx="128">
                  <c:v>1042900</c:v>
                </c:pt>
                <c:pt idx="129">
                  <c:v>1047000</c:v>
                </c:pt>
                <c:pt idx="130">
                  <c:v>1048100</c:v>
                </c:pt>
                <c:pt idx="131">
                  <c:v>1052800</c:v>
                </c:pt>
                <c:pt idx="132">
                  <c:v>1057300</c:v>
                </c:pt>
                <c:pt idx="133">
                  <c:v>1061500</c:v>
                </c:pt>
                <c:pt idx="134">
                  <c:v>1065500</c:v>
                </c:pt>
                <c:pt idx="135">
                  <c:v>1068200</c:v>
                </c:pt>
                <c:pt idx="136">
                  <c:v>1072600</c:v>
                </c:pt>
                <c:pt idx="137">
                  <c:v>1078600</c:v>
                </c:pt>
                <c:pt idx="138">
                  <c:v>1079400</c:v>
                </c:pt>
                <c:pt idx="139">
                  <c:v>1083700</c:v>
                </c:pt>
                <c:pt idx="140">
                  <c:v>1087000</c:v>
                </c:pt>
                <c:pt idx="141">
                  <c:v>1090300</c:v>
                </c:pt>
                <c:pt idx="142">
                  <c:v>1093200</c:v>
                </c:pt>
                <c:pt idx="143">
                  <c:v>1096700</c:v>
                </c:pt>
                <c:pt idx="144">
                  <c:v>1100200</c:v>
                </c:pt>
                <c:pt idx="145">
                  <c:v>1104800</c:v>
                </c:pt>
                <c:pt idx="146">
                  <c:v>1107200</c:v>
                </c:pt>
                <c:pt idx="147">
                  <c:v>1111000</c:v>
                </c:pt>
                <c:pt idx="148">
                  <c:v>1113800</c:v>
                </c:pt>
                <c:pt idx="149">
                  <c:v>1115100</c:v>
                </c:pt>
                <c:pt idx="150">
                  <c:v>1122700</c:v>
                </c:pt>
                <c:pt idx="151">
                  <c:v>1127600</c:v>
                </c:pt>
                <c:pt idx="152">
                  <c:v>1129700</c:v>
                </c:pt>
                <c:pt idx="153">
                  <c:v>1132900</c:v>
                </c:pt>
                <c:pt idx="154">
                  <c:v>1137800</c:v>
                </c:pt>
                <c:pt idx="155">
                  <c:v>1140800</c:v>
                </c:pt>
                <c:pt idx="156">
                  <c:v>1147000</c:v>
                </c:pt>
                <c:pt idx="157">
                  <c:v>1147300</c:v>
                </c:pt>
                <c:pt idx="158">
                  <c:v>1141600</c:v>
                </c:pt>
                <c:pt idx="159">
                  <c:v>1005500</c:v>
                </c:pt>
                <c:pt idx="160">
                  <c:v>1029300</c:v>
                </c:pt>
                <c:pt idx="161">
                  <c:v>1054300</c:v>
                </c:pt>
                <c:pt idx="162">
                  <c:v>1069500</c:v>
                </c:pt>
                <c:pt idx="163">
                  <c:v>1081900</c:v>
                </c:pt>
                <c:pt idx="164">
                  <c:v>1091300</c:v>
                </c:pt>
                <c:pt idx="165">
                  <c:v>1103900</c:v>
                </c:pt>
                <c:pt idx="166">
                  <c:v>1108600</c:v>
                </c:pt>
                <c:pt idx="167">
                  <c:v>1117200</c:v>
                </c:pt>
                <c:pt idx="168">
                  <c:v>1121700</c:v>
                </c:pt>
                <c:pt idx="169">
                  <c:v>1117400</c:v>
                </c:pt>
                <c:pt idx="170">
                  <c:v>1131500</c:v>
                </c:pt>
                <c:pt idx="171">
                  <c:v>1144400</c:v>
                </c:pt>
                <c:pt idx="172">
                  <c:v>1154100</c:v>
                </c:pt>
                <c:pt idx="173">
                  <c:v>1162000</c:v>
                </c:pt>
                <c:pt idx="174">
                  <c:v>1183600</c:v>
                </c:pt>
                <c:pt idx="175">
                  <c:v>1188800</c:v>
                </c:pt>
                <c:pt idx="176">
                  <c:v>1195400</c:v>
                </c:pt>
                <c:pt idx="177">
                  <c:v>1215300</c:v>
                </c:pt>
                <c:pt idx="178">
                  <c:v>1221300</c:v>
                </c:pt>
                <c:pt idx="179">
                  <c:v>1230000</c:v>
                </c:pt>
                <c:pt idx="180">
                  <c:v>1229900</c:v>
                </c:pt>
                <c:pt idx="181">
                  <c:v>1239600</c:v>
                </c:pt>
                <c:pt idx="182">
                  <c:v>1244900</c:v>
                </c:pt>
                <c:pt idx="183">
                  <c:v>1260700</c:v>
                </c:pt>
                <c:pt idx="184">
                  <c:v>1263500</c:v>
                </c:pt>
                <c:pt idx="185">
                  <c:v>1265600</c:v>
                </c:pt>
                <c:pt idx="186">
                  <c:v>1289700</c:v>
                </c:pt>
                <c:pt idx="187">
                  <c:v>1296500</c:v>
                </c:pt>
                <c:pt idx="188">
                  <c:v>1300300</c:v>
                </c:pt>
                <c:pt idx="189">
                  <c:v>1303800</c:v>
                </c:pt>
                <c:pt idx="190">
                  <c:v>1306800</c:v>
                </c:pt>
                <c:pt idx="191">
                  <c:v>1308700</c:v>
                </c:pt>
                <c:pt idx="192" formatCode="###,##0">
                  <c:v>1313900</c:v>
                </c:pt>
                <c:pt idx="193" formatCode="###,##0">
                  <c:v>1316100</c:v>
                </c:pt>
                <c:pt idx="194" formatCode="###,##0">
                  <c:v>1320600</c:v>
                </c:pt>
                <c:pt idx="195" formatCode="###,##0">
                  <c:v>1324100</c:v>
                </c:pt>
                <c:pt idx="196" formatCode="###,##0">
                  <c:v>1327300</c:v>
                </c:pt>
                <c:pt idx="197" formatCode="###,##0">
                  <c:v>1332100</c:v>
                </c:pt>
                <c:pt idx="198" formatCode="###,##0">
                  <c:v>1335100</c:v>
                </c:pt>
                <c:pt idx="199" formatCode="###,##0">
                  <c:v>1339000</c:v>
                </c:pt>
                <c:pt idx="200" formatCode="###,##0">
                  <c:v>1342200</c:v>
                </c:pt>
                <c:pt idx="201" formatCode="###,##0">
                  <c:v>1341200</c:v>
                </c:pt>
                <c:pt idx="202" formatCode="###,##0">
                  <c:v>1346000</c:v>
                </c:pt>
                <c:pt idx="203" formatCode="###,##0">
                  <c:v>1346400</c:v>
                </c:pt>
                <c:pt idx="204" formatCode="###,##0">
                  <c:v>1345700</c:v>
                </c:pt>
                <c:pt idx="205" formatCode="###,##0">
                  <c:v>1354200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4-45B3-97ED-63E33F9C1BDC}"/>
            </c:ext>
          </c:extLst>
        </c:ser>
        <c:ser>
          <c:idx val="1"/>
          <c:order val="2"/>
          <c:tx>
            <c:v>Seasonally Adjusted (Dallas Fed)</c:v>
          </c:tx>
          <c:spPr>
            <a:ln w="38100"/>
          </c:spPr>
          <c:marker>
            <c:symbol val="none"/>
          </c:marker>
          <c:cat>
            <c:strRef>
              <c:f>'Data NSA'!$A$190:$A$395</c:f>
              <c:strCache>
                <c:ptCount val="206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</c:strCache>
            </c:strRef>
          </c:cat>
          <c:val>
            <c:numRef>
              <c:f>'Data SA Fed Res'!$B$151:$B$357</c:f>
              <c:numCache>
                <c:formatCode>_(* #,##0_);_(* \(#,##0\);_(* "-"??_);_(@_)</c:formatCode>
                <c:ptCount val="207"/>
                <c:pt idx="0">
                  <c:v>755673.31272000005</c:v>
                </c:pt>
                <c:pt idx="1">
                  <c:v>761752.42333999998</c:v>
                </c:pt>
                <c:pt idx="2">
                  <c:v>766398.53153000004</c:v>
                </c:pt>
                <c:pt idx="3">
                  <c:v>766861.1203200001</c:v>
                </c:pt>
                <c:pt idx="4">
                  <c:v>769478.18170000007</c:v>
                </c:pt>
                <c:pt idx="5">
                  <c:v>772721.88581999997</c:v>
                </c:pt>
                <c:pt idx="6">
                  <c:v>773863.16000999999</c:v>
                </c:pt>
                <c:pt idx="7">
                  <c:v>775212.41211999999</c:v>
                </c:pt>
                <c:pt idx="8">
                  <c:v>777973.66055999999</c:v>
                </c:pt>
                <c:pt idx="9">
                  <c:v>780229.80978000001</c:v>
                </c:pt>
                <c:pt idx="10">
                  <c:v>782467.45162000007</c:v>
                </c:pt>
                <c:pt idx="11">
                  <c:v>784467.84719</c:v>
                </c:pt>
                <c:pt idx="12">
                  <c:v>788787.32154999999</c:v>
                </c:pt>
                <c:pt idx="13">
                  <c:v>790823.76983999996</c:v>
                </c:pt>
                <c:pt idx="14">
                  <c:v>789494.88359999994</c:v>
                </c:pt>
                <c:pt idx="15">
                  <c:v>789043.89461000008</c:v>
                </c:pt>
                <c:pt idx="16">
                  <c:v>790539.69219999993</c:v>
                </c:pt>
                <c:pt idx="17">
                  <c:v>790186.42284000001</c:v>
                </c:pt>
                <c:pt idx="18">
                  <c:v>791391.26390000002</c:v>
                </c:pt>
                <c:pt idx="19">
                  <c:v>792794.00508000003</c:v>
                </c:pt>
                <c:pt idx="20">
                  <c:v>795194.22623000003</c:v>
                </c:pt>
                <c:pt idx="21">
                  <c:v>793837.21594999998</c:v>
                </c:pt>
                <c:pt idx="22">
                  <c:v>793004.54821000004</c:v>
                </c:pt>
                <c:pt idx="23">
                  <c:v>791036.80582000001</c:v>
                </c:pt>
                <c:pt idx="24">
                  <c:v>785345.93456000008</c:v>
                </c:pt>
                <c:pt idx="25">
                  <c:v>779693.32539000001</c:v>
                </c:pt>
                <c:pt idx="26">
                  <c:v>776586.60323000001</c:v>
                </c:pt>
                <c:pt idx="27">
                  <c:v>775211.62862999993</c:v>
                </c:pt>
                <c:pt idx="28">
                  <c:v>775083.58264000004</c:v>
                </c:pt>
                <c:pt idx="29">
                  <c:v>772313.57724000001</c:v>
                </c:pt>
                <c:pt idx="30">
                  <c:v>772277.56910999992</c:v>
                </c:pt>
                <c:pt idx="31">
                  <c:v>771532.77165999997</c:v>
                </c:pt>
                <c:pt idx="32">
                  <c:v>771109.24476000003</c:v>
                </c:pt>
                <c:pt idx="33">
                  <c:v>771412.28799999994</c:v>
                </c:pt>
                <c:pt idx="34">
                  <c:v>771744.56472999998</c:v>
                </c:pt>
                <c:pt idx="35">
                  <c:v>773009.45640999998</c:v>
                </c:pt>
                <c:pt idx="36">
                  <c:v>775007.74802000006</c:v>
                </c:pt>
                <c:pt idx="37">
                  <c:v>775217.82048999995</c:v>
                </c:pt>
                <c:pt idx="38">
                  <c:v>780185.69958999997</c:v>
                </c:pt>
                <c:pt idx="39">
                  <c:v>780635.48258000007</c:v>
                </c:pt>
                <c:pt idx="40">
                  <c:v>783603.90995</c:v>
                </c:pt>
                <c:pt idx="41">
                  <c:v>785064.40769999998</c:v>
                </c:pt>
                <c:pt idx="42">
                  <c:v>786824.77995</c:v>
                </c:pt>
                <c:pt idx="43">
                  <c:v>788099.94836000004</c:v>
                </c:pt>
                <c:pt idx="44">
                  <c:v>787820.26610000001</c:v>
                </c:pt>
                <c:pt idx="45">
                  <c:v>794804.93409999995</c:v>
                </c:pt>
                <c:pt idx="46">
                  <c:v>796082.79030999995</c:v>
                </c:pt>
                <c:pt idx="47">
                  <c:v>797854.23728999996</c:v>
                </c:pt>
                <c:pt idx="48">
                  <c:v>798890.45543999993</c:v>
                </c:pt>
                <c:pt idx="49">
                  <c:v>801665.44480000006</c:v>
                </c:pt>
                <c:pt idx="50">
                  <c:v>805128.17677000002</c:v>
                </c:pt>
                <c:pt idx="51">
                  <c:v>810276.25473000004</c:v>
                </c:pt>
                <c:pt idx="52">
                  <c:v>809920.65488000005</c:v>
                </c:pt>
                <c:pt idx="53">
                  <c:v>810336.46793000004</c:v>
                </c:pt>
                <c:pt idx="54">
                  <c:v>813994.04209999996</c:v>
                </c:pt>
                <c:pt idx="55">
                  <c:v>817144.3578</c:v>
                </c:pt>
                <c:pt idx="56">
                  <c:v>819625.86154999991</c:v>
                </c:pt>
                <c:pt idx="57">
                  <c:v>819163.51219000004</c:v>
                </c:pt>
                <c:pt idx="58">
                  <c:v>821012.79400999995</c:v>
                </c:pt>
                <c:pt idx="59">
                  <c:v>824607.35560999997</c:v>
                </c:pt>
                <c:pt idx="60">
                  <c:v>829337.84508</c:v>
                </c:pt>
                <c:pt idx="61">
                  <c:v>830434.57195999997</c:v>
                </c:pt>
                <c:pt idx="62">
                  <c:v>833562.77679000003</c:v>
                </c:pt>
                <c:pt idx="63">
                  <c:v>835324.77092000004</c:v>
                </c:pt>
                <c:pt idx="64">
                  <c:v>838769.76896999998</c:v>
                </c:pt>
                <c:pt idx="65">
                  <c:v>842068.66515999998</c:v>
                </c:pt>
                <c:pt idx="66">
                  <c:v>844681.07978999999</c:v>
                </c:pt>
                <c:pt idx="67">
                  <c:v>849622.33328999998</c:v>
                </c:pt>
                <c:pt idx="68">
                  <c:v>853744.13771000004</c:v>
                </c:pt>
                <c:pt idx="69">
                  <c:v>857706.66755000001</c:v>
                </c:pt>
                <c:pt idx="70">
                  <c:v>863423.32511999994</c:v>
                </c:pt>
                <c:pt idx="71">
                  <c:v>865286.89072999998</c:v>
                </c:pt>
                <c:pt idx="72">
                  <c:v>865506.33553000004</c:v>
                </c:pt>
                <c:pt idx="73">
                  <c:v>869693.36945999996</c:v>
                </c:pt>
                <c:pt idx="74">
                  <c:v>872461.75871000008</c:v>
                </c:pt>
                <c:pt idx="75">
                  <c:v>876769.75138999999</c:v>
                </c:pt>
                <c:pt idx="76">
                  <c:v>880361.73702999996</c:v>
                </c:pt>
                <c:pt idx="77">
                  <c:v>883538.64758999995</c:v>
                </c:pt>
                <c:pt idx="78">
                  <c:v>887091.13454</c:v>
                </c:pt>
                <c:pt idx="79">
                  <c:v>890002.52905000001</c:v>
                </c:pt>
                <c:pt idx="80">
                  <c:v>894395.78142000001</c:v>
                </c:pt>
                <c:pt idx="81">
                  <c:v>895975.21142000007</c:v>
                </c:pt>
                <c:pt idx="82">
                  <c:v>901513.35525999998</c:v>
                </c:pt>
                <c:pt idx="83">
                  <c:v>903376.38477999996</c:v>
                </c:pt>
                <c:pt idx="84">
                  <c:v>906144.7942</c:v>
                </c:pt>
                <c:pt idx="85">
                  <c:v>910862.89465000003</c:v>
                </c:pt>
                <c:pt idx="86">
                  <c:v>914890.50919000001</c:v>
                </c:pt>
                <c:pt idx="87">
                  <c:v>917283.58189000003</c:v>
                </c:pt>
                <c:pt idx="88">
                  <c:v>920236.09308000002</c:v>
                </c:pt>
                <c:pt idx="89">
                  <c:v>923106.62227000005</c:v>
                </c:pt>
                <c:pt idx="90">
                  <c:v>925703.47694999992</c:v>
                </c:pt>
                <c:pt idx="91">
                  <c:v>928050.47681999998</c:v>
                </c:pt>
                <c:pt idx="92">
                  <c:v>931235.57151000004</c:v>
                </c:pt>
                <c:pt idx="93">
                  <c:v>934610.89153000002</c:v>
                </c:pt>
                <c:pt idx="94">
                  <c:v>937805.96427999996</c:v>
                </c:pt>
                <c:pt idx="95">
                  <c:v>942150.69998000003</c:v>
                </c:pt>
                <c:pt idx="96">
                  <c:v>944858.48329999996</c:v>
                </c:pt>
                <c:pt idx="97">
                  <c:v>948679.96602000005</c:v>
                </c:pt>
                <c:pt idx="98">
                  <c:v>951782.03545999993</c:v>
                </c:pt>
                <c:pt idx="99">
                  <c:v>955287.48926000006</c:v>
                </c:pt>
                <c:pt idx="100">
                  <c:v>959809.53183999995</c:v>
                </c:pt>
                <c:pt idx="101">
                  <c:v>963859.36817999999</c:v>
                </c:pt>
                <c:pt idx="102">
                  <c:v>968193.17654999997</c:v>
                </c:pt>
                <c:pt idx="103">
                  <c:v>970824.68593000004</c:v>
                </c:pt>
                <c:pt idx="104">
                  <c:v>974348.85112000001</c:v>
                </c:pt>
                <c:pt idx="105">
                  <c:v>977443.81477000006</c:v>
                </c:pt>
                <c:pt idx="106">
                  <c:v>979268.73995000008</c:v>
                </c:pt>
                <c:pt idx="107">
                  <c:v>983415.40224000008</c:v>
                </c:pt>
                <c:pt idx="108">
                  <c:v>986935.09082000004</c:v>
                </c:pt>
                <c:pt idx="109">
                  <c:v>990164.87994999997</c:v>
                </c:pt>
                <c:pt idx="110">
                  <c:v>991121.77876000002</c:v>
                </c:pt>
                <c:pt idx="111">
                  <c:v>995844.50289999996</c:v>
                </c:pt>
                <c:pt idx="112">
                  <c:v>996811.84423000005</c:v>
                </c:pt>
                <c:pt idx="113">
                  <c:v>998549.23384</c:v>
                </c:pt>
                <c:pt idx="114">
                  <c:v>1006956.1439</c:v>
                </c:pt>
                <c:pt idx="115">
                  <c:v>1008420.7564</c:v>
                </c:pt>
                <c:pt idx="116">
                  <c:v>1012355.068</c:v>
                </c:pt>
                <c:pt idx="117">
                  <c:v>1013134.9345</c:v>
                </c:pt>
                <c:pt idx="118">
                  <c:v>1014663.6240000001</c:v>
                </c:pt>
                <c:pt idx="119">
                  <c:v>1017126.382</c:v>
                </c:pt>
                <c:pt idx="120">
                  <c:v>1021416.6712</c:v>
                </c:pt>
                <c:pt idx="121">
                  <c:v>1023796.6013</c:v>
                </c:pt>
                <c:pt idx="122">
                  <c:v>1027554.8112999999</c:v>
                </c:pt>
                <c:pt idx="123">
                  <c:v>1030348.1756000001</c:v>
                </c:pt>
                <c:pt idx="124">
                  <c:v>1034284.4047000001</c:v>
                </c:pt>
                <c:pt idx="125">
                  <c:v>1035830.8461</c:v>
                </c:pt>
                <c:pt idx="126">
                  <c:v>1038210.8946999999</c:v>
                </c:pt>
                <c:pt idx="127">
                  <c:v>1040140.4206</c:v>
                </c:pt>
                <c:pt idx="128">
                  <c:v>1043541.7479000001</c:v>
                </c:pt>
                <c:pt idx="129">
                  <c:v>1047258.5921</c:v>
                </c:pt>
                <c:pt idx="130">
                  <c:v>1048776.5275999999</c:v>
                </c:pt>
                <c:pt idx="131">
                  <c:v>1052289.1188000001</c:v>
                </c:pt>
                <c:pt idx="132">
                  <c:v>1056622.3337999999</c:v>
                </c:pt>
                <c:pt idx="133">
                  <c:v>1060952.1477999999</c:v>
                </c:pt>
                <c:pt idx="134">
                  <c:v>1064970.4807</c:v>
                </c:pt>
                <c:pt idx="135">
                  <c:v>1067775.5560000001</c:v>
                </c:pt>
                <c:pt idx="136">
                  <c:v>1072790.7660000001</c:v>
                </c:pt>
                <c:pt idx="137">
                  <c:v>1077347.8455000001</c:v>
                </c:pt>
                <c:pt idx="138">
                  <c:v>1079662.8726999999</c:v>
                </c:pt>
                <c:pt idx="139">
                  <c:v>1084655.4587999999</c:v>
                </c:pt>
                <c:pt idx="140">
                  <c:v>1086733.6388999999</c:v>
                </c:pt>
                <c:pt idx="141">
                  <c:v>1091248.7756000001</c:v>
                </c:pt>
                <c:pt idx="142">
                  <c:v>1094341.3619000001</c:v>
                </c:pt>
                <c:pt idx="143">
                  <c:v>1096436.3785999999</c:v>
                </c:pt>
                <c:pt idx="144">
                  <c:v>1099736.8472</c:v>
                </c:pt>
                <c:pt idx="145">
                  <c:v>1105235.8485000001</c:v>
                </c:pt>
                <c:pt idx="146">
                  <c:v>1107939.1602</c:v>
                </c:pt>
                <c:pt idx="147">
                  <c:v>1111744.7704999999</c:v>
                </c:pt>
                <c:pt idx="148">
                  <c:v>1114403.3154000002</c:v>
                </c:pt>
                <c:pt idx="149">
                  <c:v>1116740.4654999999</c:v>
                </c:pt>
                <c:pt idx="150">
                  <c:v>1122284.9498000001</c:v>
                </c:pt>
                <c:pt idx="151">
                  <c:v>1127363.784</c:v>
                </c:pt>
                <c:pt idx="152">
                  <c:v>1128335.8961</c:v>
                </c:pt>
                <c:pt idx="153">
                  <c:v>1131514.0629</c:v>
                </c:pt>
                <c:pt idx="154">
                  <c:v>1137293.4501</c:v>
                </c:pt>
                <c:pt idx="155">
                  <c:v>1139971.4702000001</c:v>
                </c:pt>
                <c:pt idx="156">
                  <c:v>1146600.5477</c:v>
                </c:pt>
                <c:pt idx="157">
                  <c:v>1148335.2751</c:v>
                </c:pt>
                <c:pt idx="158">
                  <c:v>1142850.44</c:v>
                </c:pt>
                <c:pt idx="159">
                  <c:v>1006590.8436</c:v>
                </c:pt>
                <c:pt idx="160">
                  <c:v>1030960.6920000002</c:v>
                </c:pt>
                <c:pt idx="161">
                  <c:v>1057907.1523</c:v>
                </c:pt>
                <c:pt idx="162">
                  <c:v>1069380.2516000001</c:v>
                </c:pt>
                <c:pt idx="163">
                  <c:v>1081501.6886</c:v>
                </c:pt>
                <c:pt idx="164">
                  <c:v>1089137.0231000001</c:v>
                </c:pt>
                <c:pt idx="165">
                  <c:v>1101995.8284</c:v>
                </c:pt>
                <c:pt idx="166">
                  <c:v>1107832.4036999999</c:v>
                </c:pt>
                <c:pt idx="167">
                  <c:v>1116167.4720000001</c:v>
                </c:pt>
                <c:pt idx="168">
                  <c:v>1120277.9557999999</c:v>
                </c:pt>
                <c:pt idx="169">
                  <c:v>1118361.3881999999</c:v>
                </c:pt>
                <c:pt idx="170">
                  <c:v>1133358.3023000001</c:v>
                </c:pt>
                <c:pt idx="171">
                  <c:v>1145411.1928000001</c:v>
                </c:pt>
                <c:pt idx="172">
                  <c:v>1155753.0763000001</c:v>
                </c:pt>
                <c:pt idx="173">
                  <c:v>1165645.1265</c:v>
                </c:pt>
                <c:pt idx="174">
                  <c:v>1182197.233</c:v>
                </c:pt>
                <c:pt idx="175">
                  <c:v>1187909.8593000001</c:v>
                </c:pt>
                <c:pt idx="176">
                  <c:v>1192975.4843000001</c:v>
                </c:pt>
                <c:pt idx="177">
                  <c:v>1212758.4535999999</c:v>
                </c:pt>
                <c:pt idx="178">
                  <c:v>1219636.8293999999</c:v>
                </c:pt>
                <c:pt idx="179">
                  <c:v>1228286.7922</c:v>
                </c:pt>
                <c:pt idx="180">
                  <c:v>1230113.6976000001</c:v>
                </c:pt>
                <c:pt idx="181">
                  <c:v>1241862.5334000001</c:v>
                </c:pt>
                <c:pt idx="182">
                  <c:v>1248018.1646</c:v>
                </c:pt>
                <c:pt idx="183">
                  <c:v>1261629.1361</c:v>
                </c:pt>
                <c:pt idx="184">
                  <c:v>1265281.9558000001</c:v>
                </c:pt>
                <c:pt idx="185">
                  <c:v>1269131.236</c:v>
                </c:pt>
                <c:pt idx="186">
                  <c:v>1287150.8809</c:v>
                </c:pt>
                <c:pt idx="187">
                  <c:v>1295516.3215000001</c:v>
                </c:pt>
                <c:pt idx="188">
                  <c:v>1297687.53</c:v>
                </c:pt>
                <c:pt idx="189">
                  <c:v>1301042.6844000001</c:v>
                </c:pt>
                <c:pt idx="190">
                  <c:v>1304487.9216</c:v>
                </c:pt>
                <c:pt idx="191">
                  <c:v>1306670.4446</c:v>
                </c:pt>
                <c:pt idx="192">
                  <c:v>1315389.7634000001</c:v>
                </c:pt>
                <c:pt idx="193">
                  <c:v>1319000.1893000002</c:v>
                </c:pt>
                <c:pt idx="194">
                  <c:v>1324588.1003</c:v>
                </c:pt>
                <c:pt idx="195">
                  <c:v>1324876.1317</c:v>
                </c:pt>
                <c:pt idx="196">
                  <c:v>1328675.3662</c:v>
                </c:pt>
                <c:pt idx="197">
                  <c:v>1335571.8658999999</c:v>
                </c:pt>
                <c:pt idx="198">
                  <c:v>1331975.2748</c:v>
                </c:pt>
                <c:pt idx="199">
                  <c:v>1338048.9985</c:v>
                </c:pt>
                <c:pt idx="200">
                  <c:v>1339176.3427000002</c:v>
                </c:pt>
                <c:pt idx="201">
                  <c:v>1342929.2964000001</c:v>
                </c:pt>
                <c:pt idx="202">
                  <c:v>1349573.3158</c:v>
                </c:pt>
                <c:pt idx="203">
                  <c:v>1346719.2648</c:v>
                </c:pt>
                <c:pt idx="204">
                  <c:v>1345612.7189</c:v>
                </c:pt>
                <c:pt idx="205">
                  <c:v>1353946.9693999998</c:v>
                </c:pt>
                <c:pt idx="206">
                  <c:v>1351187.9788000002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4-45B3-97ED-63E33F9C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486175"/>
        <c:axId val="1"/>
      </c:lineChart>
      <c:catAx>
        <c:axId val="16694861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400000"/>
          <c:min val="7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86175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Nonfarm</a:t>
            </a:r>
            <a:r>
              <a:rPr lang="en-US" baseline="0"/>
              <a:t> Payroll Jobs, Year-Over-Year Change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Austin MSA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'Percent Ch'!$A$100:$A$393</c:f>
              <c:strCache>
                <c:ptCount val="29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</c:strCache>
            </c:strRef>
          </c:cat>
          <c:val>
            <c:numRef>
              <c:f>'Percent Ch'!$E$100:$E$393</c:f>
              <c:numCache>
                <c:formatCode>0.0%</c:formatCode>
                <c:ptCount val="294"/>
                <c:pt idx="0">
                  <c:v>5.9297454076699965E-2</c:v>
                </c:pt>
                <c:pt idx="1">
                  <c:v>5.9402795425667093E-2</c:v>
                </c:pt>
                <c:pt idx="2">
                  <c:v>6.2057016853047722E-2</c:v>
                </c:pt>
                <c:pt idx="3">
                  <c:v>5.749647501174996E-2</c:v>
                </c:pt>
                <c:pt idx="4">
                  <c:v>6.3922669161209852E-2</c:v>
                </c:pt>
                <c:pt idx="5">
                  <c:v>6.2577255871446233E-2</c:v>
                </c:pt>
                <c:pt idx="6">
                  <c:v>6.1084205592876112E-2</c:v>
                </c:pt>
                <c:pt idx="7">
                  <c:v>6.2345679012345681E-2</c:v>
                </c:pt>
                <c:pt idx="8">
                  <c:v>5.782985846903059E-2</c:v>
                </c:pt>
                <c:pt idx="9">
                  <c:v>5.6683843588966353E-2</c:v>
                </c:pt>
                <c:pt idx="10">
                  <c:v>5.4720384846662661E-2</c:v>
                </c:pt>
                <c:pt idx="11">
                  <c:v>5.1182280754265189E-2</c:v>
                </c:pt>
                <c:pt idx="12">
                  <c:v>4.5177973836324915E-2</c:v>
                </c:pt>
                <c:pt idx="13">
                  <c:v>3.7781109445277364E-2</c:v>
                </c:pt>
                <c:pt idx="14">
                  <c:v>3.0846804093133621E-2</c:v>
                </c:pt>
                <c:pt idx="15">
                  <c:v>2.3555555555555555E-2</c:v>
                </c:pt>
                <c:pt idx="16">
                  <c:v>1.216295427901524E-2</c:v>
                </c:pt>
                <c:pt idx="17">
                  <c:v>3.9261305801948521E-3</c:v>
                </c:pt>
                <c:pt idx="18">
                  <c:v>-5.5948174322732625E-3</c:v>
                </c:pt>
                <c:pt idx="19">
                  <c:v>-1.1330621731551424E-2</c:v>
                </c:pt>
                <c:pt idx="20">
                  <c:v>-1.6256653718889368E-2</c:v>
                </c:pt>
                <c:pt idx="21">
                  <c:v>-2.4526678141135974E-2</c:v>
                </c:pt>
                <c:pt idx="22">
                  <c:v>-3.1356898517673891E-2</c:v>
                </c:pt>
                <c:pt idx="23">
                  <c:v>-3.5449886104783598E-2</c:v>
                </c:pt>
                <c:pt idx="24">
                  <c:v>-3.4638335031290934E-2</c:v>
                </c:pt>
                <c:pt idx="25">
                  <c:v>-3.5249927766541463E-2</c:v>
                </c:pt>
                <c:pt idx="26">
                  <c:v>-3.4958998705222268E-2</c:v>
                </c:pt>
                <c:pt idx="27">
                  <c:v>-2.7066145607179043E-2</c:v>
                </c:pt>
                <c:pt idx="28">
                  <c:v>-2.3599247140582019E-2</c:v>
                </c:pt>
                <c:pt idx="29">
                  <c:v>-3.0851680185399768E-2</c:v>
                </c:pt>
                <c:pt idx="30">
                  <c:v>-2.1764880071068995E-2</c:v>
                </c:pt>
                <c:pt idx="31">
                  <c:v>-2.1451660299735529E-2</c:v>
                </c:pt>
                <c:pt idx="32">
                  <c:v>-1.7987715706346885E-2</c:v>
                </c:pt>
                <c:pt idx="33">
                  <c:v>-1.5144831642405529E-2</c:v>
                </c:pt>
                <c:pt idx="34">
                  <c:v>-8.9758681577398469E-3</c:v>
                </c:pt>
                <c:pt idx="35">
                  <c:v>-8.1180811808118074E-3</c:v>
                </c:pt>
                <c:pt idx="36">
                  <c:v>-8.5933966530981464E-3</c:v>
                </c:pt>
                <c:pt idx="37">
                  <c:v>-1.1380652890086853E-2</c:v>
                </c:pt>
                <c:pt idx="38">
                  <c:v>-1.505664877757901E-2</c:v>
                </c:pt>
                <c:pt idx="39">
                  <c:v>-1.1157393632847366E-2</c:v>
                </c:pt>
                <c:pt idx="40">
                  <c:v>-1.1565836298932384E-2</c:v>
                </c:pt>
                <c:pt idx="41">
                  <c:v>-5.2309071887610224E-3</c:v>
                </c:pt>
                <c:pt idx="42">
                  <c:v>-4.6919933403965488E-3</c:v>
                </c:pt>
                <c:pt idx="43">
                  <c:v>-7.8078078078078076E-3</c:v>
                </c:pt>
                <c:pt idx="44">
                  <c:v>-7.5949367088607592E-3</c:v>
                </c:pt>
                <c:pt idx="45">
                  <c:v>-3.8817557479844732E-3</c:v>
                </c:pt>
                <c:pt idx="46">
                  <c:v>-6.8299925760950259E-3</c:v>
                </c:pt>
                <c:pt idx="47">
                  <c:v>-1.9345238095238096E-3</c:v>
                </c:pt>
                <c:pt idx="48">
                  <c:v>3.4975669099756692E-3</c:v>
                </c:pt>
                <c:pt idx="49">
                  <c:v>1.0602847621932747E-2</c:v>
                </c:pt>
                <c:pt idx="50">
                  <c:v>1.8313909489934919E-2</c:v>
                </c:pt>
                <c:pt idx="51">
                  <c:v>1.8354144726944487E-2</c:v>
                </c:pt>
                <c:pt idx="52">
                  <c:v>1.9351935193519351E-2</c:v>
                </c:pt>
                <c:pt idx="53">
                  <c:v>2.1484375E-2</c:v>
                </c:pt>
                <c:pt idx="54">
                  <c:v>2.4026763990267638E-2</c:v>
                </c:pt>
                <c:pt idx="55">
                  <c:v>2.6180387409200968E-2</c:v>
                </c:pt>
                <c:pt idx="56">
                  <c:v>2.7310924369747899E-2</c:v>
                </c:pt>
                <c:pt idx="57">
                  <c:v>3.2074340527577939E-2</c:v>
                </c:pt>
                <c:pt idx="58">
                  <c:v>3.4982807594558227E-2</c:v>
                </c:pt>
                <c:pt idx="59">
                  <c:v>3.5187117936484269E-2</c:v>
                </c:pt>
                <c:pt idx="60">
                  <c:v>3.7581451735111383E-2</c:v>
                </c:pt>
                <c:pt idx="61">
                  <c:v>3.7320143884892083E-2</c:v>
                </c:pt>
                <c:pt idx="62">
                  <c:v>3.6414982164090372E-2</c:v>
                </c:pt>
                <c:pt idx="63">
                  <c:v>3.8558132663613534E-2</c:v>
                </c:pt>
                <c:pt idx="64">
                  <c:v>3.9293598233995586E-2</c:v>
                </c:pt>
                <c:pt idx="65">
                  <c:v>4.0300044124135903E-2</c:v>
                </c:pt>
                <c:pt idx="66">
                  <c:v>3.9798039798039801E-2</c:v>
                </c:pt>
                <c:pt idx="67">
                  <c:v>3.7015189500073736E-2</c:v>
                </c:pt>
                <c:pt idx="68">
                  <c:v>4.0461583406368684E-2</c:v>
                </c:pt>
                <c:pt idx="69">
                  <c:v>3.3255881498692998E-2</c:v>
                </c:pt>
                <c:pt idx="70">
                  <c:v>3.7411526794742161E-2</c:v>
                </c:pt>
                <c:pt idx="71">
                  <c:v>3.7447789140141151E-2</c:v>
                </c:pt>
                <c:pt idx="72">
                  <c:v>3.6074193077260112E-2</c:v>
                </c:pt>
                <c:pt idx="73">
                  <c:v>3.6555411067764776E-2</c:v>
                </c:pt>
                <c:pt idx="74">
                  <c:v>3.8720780152014918E-2</c:v>
                </c:pt>
                <c:pt idx="75">
                  <c:v>3.8833570412517782E-2</c:v>
                </c:pt>
                <c:pt idx="76">
                  <c:v>4.0498442367601244E-2</c:v>
                </c:pt>
                <c:pt idx="77">
                  <c:v>4.3545878693623641E-2</c:v>
                </c:pt>
                <c:pt idx="78">
                  <c:v>3.7560696943730362E-2</c:v>
                </c:pt>
                <c:pt idx="79">
                  <c:v>4.4510807736063709E-2</c:v>
                </c:pt>
                <c:pt idx="80">
                  <c:v>5.2646356872104449E-2</c:v>
                </c:pt>
                <c:pt idx="81">
                  <c:v>5.579761068165847E-2</c:v>
                </c:pt>
                <c:pt idx="82">
                  <c:v>5.5555555555555552E-2</c:v>
                </c:pt>
                <c:pt idx="83">
                  <c:v>5.9558517284464804E-2</c:v>
                </c:pt>
                <c:pt idx="84">
                  <c:v>5.2015787989850577E-2</c:v>
                </c:pt>
                <c:pt idx="85">
                  <c:v>5.7290214664064677E-2</c:v>
                </c:pt>
                <c:pt idx="86">
                  <c:v>5.8539279304155735E-2</c:v>
                </c:pt>
                <c:pt idx="87">
                  <c:v>5.3950431329590577E-2</c:v>
                </c:pt>
                <c:pt idx="88">
                  <c:v>5.416439847577572E-2</c:v>
                </c:pt>
                <c:pt idx="89">
                  <c:v>5.3786749762904755E-2</c:v>
                </c:pt>
                <c:pt idx="90">
                  <c:v>5.4094975911906401E-2</c:v>
                </c:pt>
                <c:pt idx="91">
                  <c:v>4.7787610619469026E-2</c:v>
                </c:pt>
                <c:pt idx="92">
                  <c:v>3.8676980528140836E-2</c:v>
                </c:pt>
                <c:pt idx="93">
                  <c:v>4.1666666666666664E-2</c:v>
                </c:pt>
                <c:pt idx="94">
                  <c:v>3.9176889592402057E-2</c:v>
                </c:pt>
                <c:pt idx="95">
                  <c:v>3.4067085953878404E-2</c:v>
                </c:pt>
                <c:pt idx="96">
                  <c:v>4.4218142838000803E-2</c:v>
                </c:pt>
                <c:pt idx="97">
                  <c:v>3.8233355306526037E-2</c:v>
                </c:pt>
                <c:pt idx="98">
                  <c:v>3.0129124820659971E-2</c:v>
                </c:pt>
                <c:pt idx="99">
                  <c:v>2.8842406132259323E-2</c:v>
                </c:pt>
                <c:pt idx="100">
                  <c:v>2.7368964626904208E-2</c:v>
                </c:pt>
                <c:pt idx="101">
                  <c:v>2.3142195937258934E-2</c:v>
                </c:pt>
                <c:pt idx="102">
                  <c:v>2.2460172368764689E-2</c:v>
                </c:pt>
                <c:pt idx="103">
                  <c:v>2.2089397089397091E-2</c:v>
                </c:pt>
                <c:pt idx="104">
                  <c:v>2.1571648690292759E-2</c:v>
                </c:pt>
                <c:pt idx="105">
                  <c:v>1.7507987220447285E-2</c:v>
                </c:pt>
                <c:pt idx="106">
                  <c:v>1.3962934755013963E-2</c:v>
                </c:pt>
                <c:pt idx="107">
                  <c:v>8.3628991383679682E-3</c:v>
                </c:pt>
                <c:pt idx="108">
                  <c:v>-4.2345694854356471E-3</c:v>
                </c:pt>
                <c:pt idx="109">
                  <c:v>-1.4095238095238095E-2</c:v>
                </c:pt>
                <c:pt idx="110">
                  <c:v>-1.633324892377817E-2</c:v>
                </c:pt>
                <c:pt idx="111">
                  <c:v>-1.7173885591615104E-2</c:v>
                </c:pt>
                <c:pt idx="112">
                  <c:v>-1.9225936164865544E-2</c:v>
                </c:pt>
                <c:pt idx="113">
                  <c:v>-2.1990449861774314E-2</c:v>
                </c:pt>
                <c:pt idx="114">
                  <c:v>-2.4776500638569603E-2</c:v>
                </c:pt>
                <c:pt idx="115">
                  <c:v>-2.7714213068904144E-2</c:v>
                </c:pt>
                <c:pt idx="116">
                  <c:v>-3.0794369029663149E-2</c:v>
                </c:pt>
                <c:pt idx="117">
                  <c:v>-2.8133634765134388E-2</c:v>
                </c:pt>
                <c:pt idx="118">
                  <c:v>-2.628943415122684E-2</c:v>
                </c:pt>
                <c:pt idx="119">
                  <c:v>-2.2870067856245287E-2</c:v>
                </c:pt>
                <c:pt idx="120">
                  <c:v>-1.2757731958762886E-2</c:v>
                </c:pt>
                <c:pt idx="121">
                  <c:v>-5.7959814528593511E-3</c:v>
                </c:pt>
                <c:pt idx="122">
                  <c:v>4.6338010039902178E-3</c:v>
                </c:pt>
                <c:pt idx="123">
                  <c:v>7.1951689579853526E-3</c:v>
                </c:pt>
                <c:pt idx="124">
                  <c:v>1.0890454836643177E-2</c:v>
                </c:pt>
                <c:pt idx="125">
                  <c:v>1.6574585635359115E-2</c:v>
                </c:pt>
                <c:pt idx="126">
                  <c:v>1.898899947616553E-2</c:v>
                </c:pt>
                <c:pt idx="127">
                  <c:v>2.1312761506276149E-2</c:v>
                </c:pt>
                <c:pt idx="128">
                  <c:v>2.1268317987290883E-2</c:v>
                </c:pt>
                <c:pt idx="129">
                  <c:v>3.0240372189196174E-2</c:v>
                </c:pt>
                <c:pt idx="130">
                  <c:v>3.2013371046541526E-2</c:v>
                </c:pt>
                <c:pt idx="131">
                  <c:v>3.2150205761316872E-2</c:v>
                </c:pt>
                <c:pt idx="132">
                  <c:v>3.1196971674716096E-2</c:v>
                </c:pt>
                <c:pt idx="133">
                  <c:v>3.3942220494882755E-2</c:v>
                </c:pt>
                <c:pt idx="134">
                  <c:v>3.1774503523382444E-2</c:v>
                </c:pt>
                <c:pt idx="135">
                  <c:v>3.7759918356933285E-2</c:v>
                </c:pt>
                <c:pt idx="136">
                  <c:v>3.2826362484157164E-2</c:v>
                </c:pt>
                <c:pt idx="137">
                  <c:v>3.1976744186046513E-2</c:v>
                </c:pt>
                <c:pt idx="138">
                  <c:v>3.508546459323994E-2</c:v>
                </c:pt>
                <c:pt idx="139">
                  <c:v>3.712712840865446E-2</c:v>
                </c:pt>
                <c:pt idx="140">
                  <c:v>4.0126984126984129E-2</c:v>
                </c:pt>
                <c:pt idx="141">
                  <c:v>3.073256397390868E-2</c:v>
                </c:pt>
                <c:pt idx="142">
                  <c:v>3.1767783729911549E-2</c:v>
                </c:pt>
                <c:pt idx="143">
                  <c:v>3.3516072763518562E-2</c:v>
                </c:pt>
                <c:pt idx="144">
                  <c:v>3.8354430379746833E-2</c:v>
                </c:pt>
                <c:pt idx="145">
                  <c:v>3.5835108382408221E-2</c:v>
                </c:pt>
                <c:pt idx="146">
                  <c:v>3.5266360362597789E-2</c:v>
                </c:pt>
                <c:pt idx="147">
                  <c:v>3.0608481868469577E-2</c:v>
                </c:pt>
                <c:pt idx="148">
                  <c:v>3.4973616394649652E-2</c:v>
                </c:pt>
                <c:pt idx="149">
                  <c:v>3.8824249846907535E-2</c:v>
                </c:pt>
                <c:pt idx="150">
                  <c:v>3.8738515023590762E-2</c:v>
                </c:pt>
                <c:pt idx="151">
                  <c:v>3.9995062337982966E-2</c:v>
                </c:pt>
                <c:pt idx="152">
                  <c:v>4.1264802832376997E-2</c:v>
                </c:pt>
                <c:pt idx="153">
                  <c:v>4.7097480832420595E-2</c:v>
                </c:pt>
                <c:pt idx="154">
                  <c:v>5.1799082347259114E-2</c:v>
                </c:pt>
                <c:pt idx="155">
                  <c:v>4.9065702230259189E-2</c:v>
                </c:pt>
                <c:pt idx="156">
                  <c:v>4.376447641106912E-2</c:v>
                </c:pt>
                <c:pt idx="157">
                  <c:v>4.7417442845046572E-2</c:v>
                </c:pt>
                <c:pt idx="158">
                  <c:v>4.6539522610051579E-2</c:v>
                </c:pt>
                <c:pt idx="159">
                  <c:v>4.9021946564885496E-2</c:v>
                </c:pt>
                <c:pt idx="160">
                  <c:v>4.8968460991225989E-2</c:v>
                </c:pt>
                <c:pt idx="161">
                  <c:v>4.9045036547983964E-2</c:v>
                </c:pt>
                <c:pt idx="162">
                  <c:v>5.1398517810184077E-2</c:v>
                </c:pt>
                <c:pt idx="163">
                  <c:v>4.7952522255192878E-2</c:v>
                </c:pt>
                <c:pt idx="164">
                  <c:v>4.7250556923437687E-2</c:v>
                </c:pt>
                <c:pt idx="165">
                  <c:v>4.4979079497907949E-2</c:v>
                </c:pt>
                <c:pt idx="166">
                  <c:v>4.4082194925955685E-2</c:v>
                </c:pt>
                <c:pt idx="167">
                  <c:v>4.4012870604458743E-2</c:v>
                </c:pt>
                <c:pt idx="168">
                  <c:v>4.706844195281476E-2</c:v>
                </c:pt>
                <c:pt idx="169">
                  <c:v>4.7465065250028873E-2</c:v>
                </c:pt>
                <c:pt idx="170">
                  <c:v>4.836676217765043E-2</c:v>
                </c:pt>
                <c:pt idx="171">
                  <c:v>4.5594087549744172E-2</c:v>
                </c:pt>
                <c:pt idx="172">
                  <c:v>4.4760935910478125E-2</c:v>
                </c:pt>
                <c:pt idx="173">
                  <c:v>4.4616767812991683E-2</c:v>
                </c:pt>
                <c:pt idx="174">
                  <c:v>4.4793087767166895E-2</c:v>
                </c:pt>
                <c:pt idx="175">
                  <c:v>4.3266508098312381E-2</c:v>
                </c:pt>
                <c:pt idx="176">
                  <c:v>4.0752351097178681E-2</c:v>
                </c:pt>
                <c:pt idx="177">
                  <c:v>4.3376710043376711E-2</c:v>
                </c:pt>
                <c:pt idx="178">
                  <c:v>3.9912039582188016E-2</c:v>
                </c:pt>
                <c:pt idx="179">
                  <c:v>4.2707760044028618E-2</c:v>
                </c:pt>
                <c:pt idx="180">
                  <c:v>4.2833240379252652E-2</c:v>
                </c:pt>
                <c:pt idx="181">
                  <c:v>4.1786108048511579E-2</c:v>
                </c:pt>
                <c:pt idx="182">
                  <c:v>4.0122444517328083E-2</c:v>
                </c:pt>
                <c:pt idx="183">
                  <c:v>4.0996085254458463E-2</c:v>
                </c:pt>
                <c:pt idx="184">
                  <c:v>4.2626852753435029E-2</c:v>
                </c:pt>
                <c:pt idx="185">
                  <c:v>4.4109736417428727E-2</c:v>
                </c:pt>
                <c:pt idx="186">
                  <c:v>4.6898803046789991E-2</c:v>
                </c:pt>
                <c:pt idx="187">
                  <c:v>4.6574747584409944E-2</c:v>
                </c:pt>
                <c:pt idx="188">
                  <c:v>4.5718588640275386E-2</c:v>
                </c:pt>
                <c:pt idx="189">
                  <c:v>4.6157126105958853E-2</c:v>
                </c:pt>
                <c:pt idx="190">
                  <c:v>4.3772467752167477E-2</c:v>
                </c:pt>
                <c:pt idx="191">
                  <c:v>4.3703156339068933E-2</c:v>
                </c:pt>
                <c:pt idx="192">
                  <c:v>4.460370093058081E-2</c:v>
                </c:pt>
                <c:pt idx="193">
                  <c:v>4.4025822838395595E-2</c:v>
                </c:pt>
                <c:pt idx="194">
                  <c:v>4.109733025015766E-2</c:v>
                </c:pt>
                <c:pt idx="195">
                  <c:v>4.2097566071242036E-2</c:v>
                </c:pt>
                <c:pt idx="196">
                  <c:v>3.8289924250285358E-2</c:v>
                </c:pt>
                <c:pt idx="197">
                  <c:v>3.5960844925296241E-2</c:v>
                </c:pt>
                <c:pt idx="198">
                  <c:v>4.0848144683504832E-2</c:v>
                </c:pt>
                <c:pt idx="199">
                  <c:v>3.9107883817427386E-2</c:v>
                </c:pt>
                <c:pt idx="200">
                  <c:v>3.8370538010492748E-2</c:v>
                </c:pt>
                <c:pt idx="201">
                  <c:v>3.6580395353576524E-2</c:v>
                </c:pt>
                <c:pt idx="202">
                  <c:v>3.5757698541329014E-2</c:v>
                </c:pt>
                <c:pt idx="203">
                  <c:v>3.4287448164256093E-2</c:v>
                </c:pt>
                <c:pt idx="204">
                  <c:v>3.5326643456891259E-2</c:v>
                </c:pt>
                <c:pt idx="205">
                  <c:v>3.446528129751647E-2</c:v>
                </c:pt>
                <c:pt idx="206">
                  <c:v>3.64462392730944E-2</c:v>
                </c:pt>
                <c:pt idx="207">
                  <c:v>3.4382518043303931E-2</c:v>
                </c:pt>
                <c:pt idx="208">
                  <c:v>3.7277633419948032E-2</c:v>
                </c:pt>
                <c:pt idx="209">
                  <c:v>3.7099661826138851E-2</c:v>
                </c:pt>
                <c:pt idx="210">
                  <c:v>3.1555821849410824E-2</c:v>
                </c:pt>
                <c:pt idx="211">
                  <c:v>3.1746031746031744E-2</c:v>
                </c:pt>
                <c:pt idx="212">
                  <c:v>3.0215969883098871E-2</c:v>
                </c:pt>
                <c:pt idx="213">
                  <c:v>3.3815000491497098E-2</c:v>
                </c:pt>
                <c:pt idx="214">
                  <c:v>3.3545232273838634E-2</c:v>
                </c:pt>
                <c:pt idx="215">
                  <c:v>3.471543125366712E-2</c:v>
                </c:pt>
                <c:pt idx="216">
                  <c:v>3.4813569379883294E-2</c:v>
                </c:pt>
                <c:pt idx="217">
                  <c:v>3.6550710436060757E-2</c:v>
                </c:pt>
                <c:pt idx="218">
                  <c:v>3.5943892460549388E-2</c:v>
                </c:pt>
                <c:pt idx="219">
                  <c:v>3.6146913460606646E-2</c:v>
                </c:pt>
                <c:pt idx="220">
                  <c:v>3.690143559109741E-2</c:v>
                </c:pt>
                <c:pt idx="221">
                  <c:v>3.9800517886256832E-2</c:v>
                </c:pt>
                <c:pt idx="222">
                  <c:v>4.0561471442400777E-2</c:v>
                </c:pt>
                <c:pt idx="223">
                  <c:v>4.3154329946782775E-2</c:v>
                </c:pt>
                <c:pt idx="224">
                  <c:v>4.0869314357149723E-2</c:v>
                </c:pt>
                <c:pt idx="225">
                  <c:v>4.2122278216221359E-2</c:v>
                </c:pt>
                <c:pt idx="226">
                  <c:v>4.3622255866767601E-2</c:v>
                </c:pt>
                <c:pt idx="227">
                  <c:v>4.2245534448539838E-2</c:v>
                </c:pt>
                <c:pt idx="228">
                  <c:v>4.1192774538851187E-2</c:v>
                </c:pt>
                <c:pt idx="229">
                  <c:v>4.1784836453015693E-2</c:v>
                </c:pt>
                <c:pt idx="230">
                  <c:v>3.9774330042313115E-2</c:v>
                </c:pt>
                <c:pt idx="231">
                  <c:v>4.1058735503179948E-2</c:v>
                </c:pt>
                <c:pt idx="232">
                  <c:v>3.8375766586136409E-2</c:v>
                </c:pt>
                <c:pt idx="233">
                  <c:v>3.5971223021582732E-2</c:v>
                </c:pt>
                <c:pt idx="234">
                  <c:v>4.0096753186342912E-2</c:v>
                </c:pt>
                <c:pt idx="235">
                  <c:v>3.969947129208793E-2</c:v>
                </c:pt>
                <c:pt idx="236">
                  <c:v>3.8063562453806356E-2</c:v>
                </c:pt>
                <c:pt idx="237">
                  <c:v>3.7043795620437955E-2</c:v>
                </c:pt>
                <c:pt idx="238">
                  <c:v>3.9532142533321241E-2</c:v>
                </c:pt>
                <c:pt idx="239">
                  <c:v>4.0079796880667394E-2</c:v>
                </c:pt>
                <c:pt idx="240">
                  <c:v>4.3051220855516797E-2</c:v>
                </c:pt>
                <c:pt idx="241">
                  <c:v>3.8838475499092556E-2</c:v>
                </c:pt>
                <c:pt idx="242">
                  <c:v>3.1018267317778982E-2</c:v>
                </c:pt>
                <c:pt idx="243">
                  <c:v>-9.4780343185697599E-2</c:v>
                </c:pt>
                <c:pt idx="244">
                  <c:v>-7.579418344519015E-2</c:v>
                </c:pt>
                <c:pt idx="245">
                  <c:v>-5.3863960113960115E-2</c:v>
                </c:pt>
                <c:pt idx="246">
                  <c:v>-4.7584973166368512E-2</c:v>
                </c:pt>
                <c:pt idx="247">
                  <c:v>-4.1127665268980283E-2</c:v>
                </c:pt>
                <c:pt idx="248">
                  <c:v>-3.4709861160555355E-2</c:v>
                </c:pt>
                <c:pt idx="249">
                  <c:v>-2.5778638043286995E-2</c:v>
                </c:pt>
                <c:pt idx="250">
                  <c:v>-2.5294374182293938E-2</c:v>
                </c:pt>
                <c:pt idx="251">
                  <c:v>-2.0226678291194421E-2</c:v>
                </c:pt>
                <c:pt idx="252">
                  <c:v>-2.2089236997271847E-2</c:v>
                </c:pt>
                <c:pt idx="253">
                  <c:v>-2.5856044723969251E-2</c:v>
                </c:pt>
                <c:pt idx="254">
                  <c:v>-8.7711604245241642E-3</c:v>
                </c:pt>
                <c:pt idx="255">
                  <c:v>0.13765383088527194</c:v>
                </c:pt>
                <c:pt idx="256">
                  <c:v>0.12064291247095275</c:v>
                </c:pt>
                <c:pt idx="257">
                  <c:v>0.10153382892631975</c:v>
                </c:pt>
                <c:pt idx="258">
                  <c:v>0.10687453042824943</c:v>
                </c:pt>
                <c:pt idx="259">
                  <c:v>9.9553405284704133E-2</c:v>
                </c:pt>
                <c:pt idx="260">
                  <c:v>9.5887884934538078E-2</c:v>
                </c:pt>
                <c:pt idx="261">
                  <c:v>0.10069538517113701</c:v>
                </c:pt>
                <c:pt idx="262">
                  <c:v>0.10093959731543624</c:v>
                </c:pt>
                <c:pt idx="263">
                  <c:v>0.1001957643708845</c:v>
                </c:pt>
                <c:pt idx="264">
                  <c:v>9.7552195824334054E-2</c:v>
                </c:pt>
                <c:pt idx="265">
                  <c:v>0.1095767575322812</c:v>
                </c:pt>
                <c:pt idx="266">
                  <c:v>0.10061056543668702</c:v>
                </c:pt>
                <c:pt idx="267">
                  <c:v>0.10119514961179447</c:v>
                </c:pt>
                <c:pt idx="268">
                  <c:v>9.4435804389148087E-2</c:v>
                </c:pt>
                <c:pt idx="269">
                  <c:v>8.8672475653511024E-2</c:v>
                </c:pt>
                <c:pt idx="270">
                  <c:v>8.9682674359409464E-2</c:v>
                </c:pt>
                <c:pt idx="271">
                  <c:v>9.147063800981553E-2</c:v>
                </c:pt>
                <c:pt idx="272">
                  <c:v>8.8255090021874469E-2</c:v>
                </c:pt>
                <c:pt idx="273">
                  <c:v>7.2940597308828362E-2</c:v>
                </c:pt>
                <c:pt idx="274">
                  <c:v>6.9413964073803139E-2</c:v>
                </c:pt>
                <c:pt idx="275">
                  <c:v>6.3490779682950499E-2</c:v>
                </c:pt>
                <c:pt idx="276">
                  <c:v>6.8875040997048206E-2</c:v>
                </c:pt>
                <c:pt idx="277">
                  <c:v>6.1661548407952155E-2</c:v>
                </c:pt>
                <c:pt idx="278">
                  <c:v>6.1103071233317256E-2</c:v>
                </c:pt>
                <c:pt idx="279">
                  <c:v>5.0067337399984153E-2</c:v>
                </c:pt>
                <c:pt idx="280">
                  <c:v>5.0130259730007107E-2</c:v>
                </c:pt>
                <c:pt idx="281">
                  <c:v>5.2338355304456997E-2</c:v>
                </c:pt>
                <c:pt idx="282">
                  <c:v>3.5116405824184384E-2</c:v>
                </c:pt>
                <c:pt idx="283">
                  <c:v>3.3335917512985501E-2</c:v>
                </c:pt>
                <c:pt idx="284">
                  <c:v>3.2315423270197138E-2</c:v>
                </c:pt>
                <c:pt idx="285">
                  <c:v>3.1582167163722565E-2</c:v>
                </c:pt>
                <c:pt idx="286">
                  <c:v>3.291023789617694E-2</c:v>
                </c:pt>
                <c:pt idx="287">
                  <c:v>3.178948969503384E-2</c:v>
                </c:pt>
                <c:pt idx="288">
                  <c:v>2.3243326173672904E-2</c:v>
                </c:pt>
                <c:pt idx="289">
                  <c:v>2.6870670624952426E-2</c:v>
                </c:pt>
                <c:pt idx="290">
                  <c:v>2.1063797545082589E-2</c:v>
                </c:pt>
                <c:pt idx="291">
                  <c:v>2.0596001508864578E-2</c:v>
                </c:pt>
                <c:pt idx="292">
                  <c:v>2.1425349571493009E-2</c:v>
                </c:pt>
                <c:pt idx="293">
                  <c:v>1.6777272388337931E-2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F-434B-9FF3-E2FCBD54C08F}"/>
            </c:ext>
          </c:extLst>
        </c:ser>
        <c:ser>
          <c:idx val="1"/>
          <c:order val="1"/>
          <c:tx>
            <c:v>United States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'Percent Ch'!$A$100:$A$393</c:f>
              <c:strCache>
                <c:ptCount val="29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</c:strCache>
            </c:strRef>
          </c:cat>
          <c:val>
            <c:numRef>
              <c:f>'Percent Ch'!$G$100:$G$393</c:f>
              <c:numCache>
                <c:formatCode>0.0%</c:formatCode>
                <c:ptCount val="294"/>
                <c:pt idx="0">
                  <c:v>2.6221787313937484E-2</c:v>
                </c:pt>
                <c:pt idx="1">
                  <c:v>2.3452053929462285E-2</c:v>
                </c:pt>
                <c:pt idx="2">
                  <c:v>2.6318887903358738E-2</c:v>
                </c:pt>
                <c:pt idx="3">
                  <c:v>2.4933096838436645E-2</c:v>
                </c:pt>
                <c:pt idx="4">
                  <c:v>2.5453590084381666E-2</c:v>
                </c:pt>
                <c:pt idx="5">
                  <c:v>2.3675050139468405E-2</c:v>
                </c:pt>
                <c:pt idx="6">
                  <c:v>2.1111179874369525E-2</c:v>
                </c:pt>
                <c:pt idx="7">
                  <c:v>2.075391455635028E-2</c:v>
                </c:pt>
                <c:pt idx="8">
                  <c:v>1.9792163072051158E-2</c:v>
                </c:pt>
                <c:pt idx="9">
                  <c:v>1.6773760283276606E-2</c:v>
                </c:pt>
                <c:pt idx="10">
                  <c:v>1.6008091500882157E-2</c:v>
                </c:pt>
                <c:pt idx="11">
                  <c:v>1.4494845517461427E-2</c:v>
                </c:pt>
                <c:pt idx="12">
                  <c:v>1.2977448388672253E-2</c:v>
                </c:pt>
                <c:pt idx="13">
                  <c:v>1.2949751262967105E-2</c:v>
                </c:pt>
                <c:pt idx="14">
                  <c:v>9.0017743514439544E-3</c:v>
                </c:pt>
                <c:pt idx="15">
                  <c:v>4.4478515965965587E-3</c:v>
                </c:pt>
                <c:pt idx="16">
                  <c:v>2.5319126490136092E-3</c:v>
                </c:pt>
                <c:pt idx="17">
                  <c:v>1.5238181026587998E-3</c:v>
                </c:pt>
                <c:pt idx="18">
                  <c:v>-5.0001136389463401E-4</c:v>
                </c:pt>
                <c:pt idx="19">
                  <c:v>-1.128710921225068E-3</c:v>
                </c:pt>
                <c:pt idx="20">
                  <c:v>-4.1378686584713255E-3</c:v>
                </c:pt>
                <c:pt idx="21">
                  <c:v>-6.8074694527004717E-3</c:v>
                </c:pt>
                <c:pt idx="22">
                  <c:v>-1.0920576941789358E-2</c:v>
                </c:pt>
                <c:pt idx="23">
                  <c:v>-1.3351704719898758E-2</c:v>
                </c:pt>
                <c:pt idx="24">
                  <c:v>-1.3706597687250797E-2</c:v>
                </c:pt>
                <c:pt idx="25">
                  <c:v>-1.5129364825559261E-2</c:v>
                </c:pt>
                <c:pt idx="26">
                  <c:v>-1.4962593516209476E-2</c:v>
                </c:pt>
                <c:pt idx="27">
                  <c:v>-1.3541391166358106E-2</c:v>
                </c:pt>
                <c:pt idx="28">
                  <c:v>-1.298837960944664E-2</c:v>
                </c:pt>
                <c:pt idx="29">
                  <c:v>-1.293649425502732E-2</c:v>
                </c:pt>
                <c:pt idx="30">
                  <c:v>-1.2703610220494045E-2</c:v>
                </c:pt>
                <c:pt idx="31">
                  <c:v>-1.1519793720612771E-2</c:v>
                </c:pt>
                <c:pt idx="32">
                  <c:v>-9.604323080649067E-3</c:v>
                </c:pt>
                <c:pt idx="33">
                  <c:v>-6.0379810925798574E-3</c:v>
                </c:pt>
                <c:pt idx="34">
                  <c:v>-3.7156997775120702E-3</c:v>
                </c:pt>
                <c:pt idx="35">
                  <c:v>-3.9162707387786697E-3</c:v>
                </c:pt>
                <c:pt idx="36">
                  <c:v>-2.4442099382352028E-3</c:v>
                </c:pt>
                <c:pt idx="37">
                  <c:v>-2.8605224705636778E-3</c:v>
                </c:pt>
                <c:pt idx="38">
                  <c:v>-3.7012812127274826E-3</c:v>
                </c:pt>
                <c:pt idx="39">
                  <c:v>-3.1560481986778301E-3</c:v>
                </c:pt>
                <c:pt idx="40">
                  <c:v>-3.2136710480222975E-3</c:v>
                </c:pt>
                <c:pt idx="41">
                  <c:v>-3.5992254831238848E-3</c:v>
                </c:pt>
                <c:pt idx="42">
                  <c:v>-2.8482591839084871E-3</c:v>
                </c:pt>
                <c:pt idx="43">
                  <c:v>-3.1149062842850675E-3</c:v>
                </c:pt>
                <c:pt idx="44">
                  <c:v>-2.0556476818560437E-3</c:v>
                </c:pt>
                <c:pt idx="45">
                  <c:v>-1.1176157530601383E-3</c:v>
                </c:pt>
                <c:pt idx="46">
                  <c:v>-7.8237157332644645E-4</c:v>
                </c:pt>
                <c:pt idx="47">
                  <c:v>9.6005851785251669E-4</c:v>
                </c:pt>
                <c:pt idx="48">
                  <c:v>1.1512044865861343E-3</c:v>
                </c:pt>
                <c:pt idx="49">
                  <c:v>2.6593888832892685E-3</c:v>
                </c:pt>
                <c:pt idx="50">
                  <c:v>6.8507962988708154E-3</c:v>
                </c:pt>
                <c:pt idx="51">
                  <c:v>1.0343423165886684E-2</c:v>
                </c:pt>
                <c:pt idx="52">
                  <c:v>1.1368150841915472E-2</c:v>
                </c:pt>
                <c:pt idx="53">
                  <c:v>1.2216032494798851E-2</c:v>
                </c:pt>
                <c:pt idx="54">
                  <c:v>1.370453635551723E-2</c:v>
                </c:pt>
                <c:pt idx="55">
                  <c:v>1.346827259783738E-2</c:v>
                </c:pt>
                <c:pt idx="56">
                  <c:v>1.3844857952370013E-2</c:v>
                </c:pt>
                <c:pt idx="57">
                  <c:v>1.5199835595168324E-2</c:v>
                </c:pt>
                <c:pt idx="58">
                  <c:v>1.5826922492170159E-2</c:v>
                </c:pt>
                <c:pt idx="59">
                  <c:v>1.5460386090981061E-2</c:v>
                </c:pt>
                <c:pt idx="60">
                  <c:v>1.5430156399319396E-2</c:v>
                </c:pt>
                <c:pt idx="61">
                  <c:v>1.7004330343334366E-2</c:v>
                </c:pt>
                <c:pt idx="62">
                  <c:v>1.5318998780310062E-2</c:v>
                </c:pt>
                <c:pt idx="63">
                  <c:v>1.5926740038181585E-2</c:v>
                </c:pt>
                <c:pt idx="64">
                  <c:v>1.5138238404592838E-2</c:v>
                </c:pt>
                <c:pt idx="65">
                  <c:v>1.6781605733903512E-2</c:v>
                </c:pt>
                <c:pt idx="66">
                  <c:v>1.7688965852472961E-2</c:v>
                </c:pt>
                <c:pt idx="67">
                  <c:v>1.9432737213805673E-2</c:v>
                </c:pt>
                <c:pt idx="68">
                  <c:v>1.8663423918790313E-2</c:v>
                </c:pt>
                <c:pt idx="69">
                  <c:v>1.6636677162992951E-2</c:v>
                </c:pt>
                <c:pt idx="70">
                  <c:v>1.8917907655466588E-2</c:v>
                </c:pt>
                <c:pt idx="71">
                  <c:v>1.9153067114446136E-2</c:v>
                </c:pt>
                <c:pt idx="72">
                  <c:v>1.9947205325375875E-2</c:v>
                </c:pt>
                <c:pt idx="73">
                  <c:v>2.0605387814688372E-2</c:v>
                </c:pt>
                <c:pt idx="74">
                  <c:v>2.154006557971562E-2</c:v>
                </c:pt>
                <c:pt idx="75">
                  <c:v>1.9113430310471583E-2</c:v>
                </c:pt>
                <c:pt idx="76">
                  <c:v>1.8923383736159066E-2</c:v>
                </c:pt>
                <c:pt idx="77">
                  <c:v>1.7615306583341355E-2</c:v>
                </c:pt>
                <c:pt idx="78">
                  <c:v>1.688894195965461E-2</c:v>
                </c:pt>
                <c:pt idx="79">
                  <c:v>1.6522153690295284E-2</c:v>
                </c:pt>
                <c:pt idx="80">
                  <c:v>1.6757001238238586E-2</c:v>
                </c:pt>
                <c:pt idx="81">
                  <c:v>1.6460298379781562E-2</c:v>
                </c:pt>
                <c:pt idx="82">
                  <c:v>1.5122137516708529E-2</c:v>
                </c:pt>
                <c:pt idx="83">
                  <c:v>1.5836238727804992E-2</c:v>
                </c:pt>
                <c:pt idx="84">
                  <c:v>1.5116052272283987E-2</c:v>
                </c:pt>
                <c:pt idx="85">
                  <c:v>1.325346981650761E-2</c:v>
                </c:pt>
                <c:pt idx="86">
                  <c:v>1.2558335613753522E-2</c:v>
                </c:pt>
                <c:pt idx="87">
                  <c:v>1.1665834092445124E-2</c:v>
                </c:pt>
                <c:pt idx="88">
                  <c:v>1.2612559977214137E-2</c:v>
                </c:pt>
                <c:pt idx="89">
                  <c:v>1.2544385587053961E-2</c:v>
                </c:pt>
                <c:pt idx="90">
                  <c:v>1.1038046031000471E-2</c:v>
                </c:pt>
                <c:pt idx="91">
                  <c:v>1.0332546789582448E-2</c:v>
                </c:pt>
                <c:pt idx="92">
                  <c:v>9.5238789752714603E-3</c:v>
                </c:pt>
                <c:pt idx="93">
                  <c:v>9.7946035362146393E-3</c:v>
                </c:pt>
                <c:pt idx="94">
                  <c:v>9.2390950461954755E-3</c:v>
                </c:pt>
                <c:pt idx="95">
                  <c:v>8.4861737638208048E-3</c:v>
                </c:pt>
                <c:pt idx="96">
                  <c:v>6.9097009244958136E-3</c:v>
                </c:pt>
                <c:pt idx="97">
                  <c:v>5.6026116110817013E-3</c:v>
                </c:pt>
                <c:pt idx="98">
                  <c:v>3.3161197016953114E-3</c:v>
                </c:pt>
                <c:pt idx="99">
                  <c:v>1.321598698733589E-3</c:v>
                </c:pt>
                <c:pt idx="100">
                  <c:v>-1.3270442973156201E-3</c:v>
                </c:pt>
                <c:pt idx="101">
                  <c:v>-3.5284141538992212E-3</c:v>
                </c:pt>
                <c:pt idx="102">
                  <c:v>-4.181184668989547E-3</c:v>
                </c:pt>
                <c:pt idx="103">
                  <c:v>-5.766217941278867E-3</c:v>
                </c:pt>
                <c:pt idx="104">
                  <c:v>-9.4268068046375556E-3</c:v>
                </c:pt>
                <c:pt idx="105">
                  <c:v>-1.2623849519690188E-2</c:v>
                </c:pt>
                <c:pt idx="106">
                  <c:v>-1.9714109567436591E-2</c:v>
                </c:pt>
                <c:pt idx="107">
                  <c:v>-2.5603285491710884E-2</c:v>
                </c:pt>
                <c:pt idx="108">
                  <c:v>-3.105275518891466E-2</c:v>
                </c:pt>
                <c:pt idx="109">
                  <c:v>-3.6396870658770196E-2</c:v>
                </c:pt>
                <c:pt idx="110">
                  <c:v>-4.1511054811773355E-2</c:v>
                </c:pt>
                <c:pt idx="111">
                  <c:v>-4.3888784138541199E-2</c:v>
                </c:pt>
                <c:pt idx="112">
                  <c:v>-4.5901639344262293E-2</c:v>
                </c:pt>
                <c:pt idx="113">
                  <c:v>-4.8548660440630297E-2</c:v>
                </c:pt>
                <c:pt idx="114">
                  <c:v>-4.9911068346162817E-2</c:v>
                </c:pt>
                <c:pt idx="115">
                  <c:v>-5.0052160464556419E-2</c:v>
                </c:pt>
                <c:pt idx="116">
                  <c:v>-4.7830525778458394E-2</c:v>
                </c:pt>
                <c:pt idx="117">
                  <c:v>-4.5494236814530215E-2</c:v>
                </c:pt>
                <c:pt idx="118">
                  <c:v>-4.0396653600889253E-2</c:v>
                </c:pt>
                <c:pt idx="119">
                  <c:v>-3.713719393131093E-2</c:v>
                </c:pt>
                <c:pt idx="120">
                  <c:v>-3.1941888032964452E-2</c:v>
                </c:pt>
                <c:pt idx="121">
                  <c:v>-2.6951560033992957E-2</c:v>
                </c:pt>
                <c:pt idx="122">
                  <c:v>-1.9641650020127754E-2</c:v>
                </c:pt>
                <c:pt idx="123">
                  <c:v>-1.2492225542695044E-2</c:v>
                </c:pt>
                <c:pt idx="124">
                  <c:v>-6.0629456378582134E-3</c:v>
                </c:pt>
                <c:pt idx="125">
                  <c:v>-3.8049616093016911E-3</c:v>
                </c:pt>
                <c:pt idx="126">
                  <c:v>-1.8643976767917015E-3</c:v>
                </c:pt>
                <c:pt idx="127">
                  <c:v>-4.4541377403698471E-4</c:v>
                </c:pt>
                <c:pt idx="128">
                  <c:v>6.0503480864816845E-4</c:v>
                </c:pt>
                <c:pt idx="129">
                  <c:v>3.4458573476046717E-3</c:v>
                </c:pt>
                <c:pt idx="130">
                  <c:v>5.4107605547934765E-3</c:v>
                </c:pt>
                <c:pt idx="131">
                  <c:v>7.2624030978090349E-3</c:v>
                </c:pt>
                <c:pt idx="132">
                  <c:v>7.4802040624706578E-3</c:v>
                </c:pt>
                <c:pt idx="133">
                  <c:v>1.0417966313162819E-2</c:v>
                </c:pt>
                <c:pt idx="134">
                  <c:v>1.0916303177271776E-2</c:v>
                </c:pt>
                <c:pt idx="135">
                  <c:v>1.1544222128345943E-2</c:v>
                </c:pt>
                <c:pt idx="136">
                  <c:v>8.1408542947004493E-3</c:v>
                </c:pt>
                <c:pt idx="137">
                  <c:v>1.0956319285404508E-2</c:v>
                </c:pt>
                <c:pt idx="138">
                  <c:v>1.1568558119513583E-2</c:v>
                </c:pt>
                <c:pt idx="139">
                  <c:v>1.3153244518200956E-2</c:v>
                </c:pt>
                <c:pt idx="140">
                  <c:v>1.5055491771909683E-2</c:v>
                </c:pt>
                <c:pt idx="141">
                  <c:v>1.4556615814745032E-2</c:v>
                </c:pt>
                <c:pt idx="142">
                  <c:v>1.4750246342757524E-2</c:v>
                </c:pt>
                <c:pt idx="143">
                  <c:v>1.5795231800154991E-2</c:v>
                </c:pt>
                <c:pt idx="144">
                  <c:v>1.8126747437092264E-2</c:v>
                </c:pt>
                <c:pt idx="145">
                  <c:v>1.9093041921343458E-2</c:v>
                </c:pt>
                <c:pt idx="146">
                  <c:v>1.8945141858647169E-2</c:v>
                </c:pt>
                <c:pt idx="147">
                  <c:v>1.6234111376026972E-2</c:v>
                </c:pt>
                <c:pt idx="148">
                  <c:v>1.7117130727742444E-2</c:v>
                </c:pt>
                <c:pt idx="149">
                  <c:v>1.5917694606046466E-2</c:v>
                </c:pt>
                <c:pt idx="150">
                  <c:v>1.6557876579609266E-2</c:v>
                </c:pt>
                <c:pt idx="151">
                  <c:v>1.7335254417229089E-2</c:v>
                </c:pt>
                <c:pt idx="152">
                  <c:v>1.6332747686948128E-2</c:v>
                </c:pt>
                <c:pt idx="153">
                  <c:v>1.5673206529878688E-2</c:v>
                </c:pt>
                <c:pt idx="154">
                  <c:v>1.6037228480086051E-2</c:v>
                </c:pt>
                <c:pt idx="155">
                  <c:v>1.6798677646390078E-2</c:v>
                </c:pt>
                <c:pt idx="156">
                  <c:v>1.5019756815720018E-2</c:v>
                </c:pt>
                <c:pt idx="157">
                  <c:v>1.553956834532374E-2</c:v>
                </c:pt>
                <c:pt idx="158">
                  <c:v>1.4644162642718533E-2</c:v>
                </c:pt>
                <c:pt idx="159">
                  <c:v>1.5459218745330105E-2</c:v>
                </c:pt>
                <c:pt idx="160">
                  <c:v>1.5960133087754739E-2</c:v>
                </c:pt>
                <c:pt idx="161">
                  <c:v>1.64683744980961E-2</c:v>
                </c:pt>
                <c:pt idx="162">
                  <c:v>1.6863759362525977E-2</c:v>
                </c:pt>
                <c:pt idx="163">
                  <c:v>1.7256030293091626E-2</c:v>
                </c:pt>
                <c:pt idx="164">
                  <c:v>1.7019950587240231E-2</c:v>
                </c:pt>
                <c:pt idx="165">
                  <c:v>1.7458878001666261E-2</c:v>
                </c:pt>
                <c:pt idx="166">
                  <c:v>1.8393948082309611E-2</c:v>
                </c:pt>
                <c:pt idx="167">
                  <c:v>1.7116964699478474E-2</c:v>
                </c:pt>
                <c:pt idx="168">
                  <c:v>1.8096691041085803E-2</c:v>
                </c:pt>
                <c:pt idx="169">
                  <c:v>1.5726834797393029E-2</c:v>
                </c:pt>
                <c:pt idx="170">
                  <c:v>1.6812329041296953E-2</c:v>
                </c:pt>
                <c:pt idx="171">
                  <c:v>1.7666752510945145E-2</c:v>
                </c:pt>
                <c:pt idx="172">
                  <c:v>1.7690446427918741E-2</c:v>
                </c:pt>
                <c:pt idx="173">
                  <c:v>1.891275353657559E-2</c:v>
                </c:pt>
                <c:pt idx="174">
                  <c:v>1.9796521457870826E-2</c:v>
                </c:pt>
                <c:pt idx="175">
                  <c:v>1.9300803833781535E-2</c:v>
                </c:pt>
                <c:pt idx="176">
                  <c:v>1.9813681361570506E-2</c:v>
                </c:pt>
                <c:pt idx="177">
                  <c:v>2.0630285287787771E-2</c:v>
                </c:pt>
                <c:pt idx="178">
                  <c:v>2.0133549900739938E-2</c:v>
                </c:pt>
                <c:pt idx="179">
                  <c:v>2.1927477327624862E-2</c:v>
                </c:pt>
                <c:pt idx="180">
                  <c:v>2.2292593986904946E-2</c:v>
                </c:pt>
                <c:pt idx="181">
                  <c:v>2.2846906637496237E-2</c:v>
                </c:pt>
                <c:pt idx="182">
                  <c:v>2.1221996223636536E-2</c:v>
                </c:pt>
                <c:pt idx="183">
                  <c:v>2.1387358466010153E-2</c:v>
                </c:pt>
                <c:pt idx="184">
                  <c:v>2.1462896054361177E-2</c:v>
                </c:pt>
                <c:pt idx="185">
                  <c:v>2.0578810334468255E-2</c:v>
                </c:pt>
                <c:pt idx="186">
                  <c:v>2.1639623144737507E-2</c:v>
                </c:pt>
                <c:pt idx="187">
                  <c:v>2.0243700801552782E-2</c:v>
                </c:pt>
                <c:pt idx="188">
                  <c:v>1.9199816872089447E-2</c:v>
                </c:pt>
                <c:pt idx="189">
                  <c:v>1.9723389753493126E-2</c:v>
                </c:pt>
                <c:pt idx="190">
                  <c:v>1.935406258403272E-2</c:v>
                </c:pt>
                <c:pt idx="191">
                  <c:v>1.9383465670247547E-2</c:v>
                </c:pt>
                <c:pt idx="192">
                  <c:v>1.8636590103328014E-2</c:v>
                </c:pt>
                <c:pt idx="193">
                  <c:v>1.8503764633262275E-2</c:v>
                </c:pt>
                <c:pt idx="194">
                  <c:v>1.939605939463164E-2</c:v>
                </c:pt>
                <c:pt idx="195">
                  <c:v>1.8610544795560086E-2</c:v>
                </c:pt>
                <c:pt idx="196">
                  <c:v>1.6419957104180583E-2</c:v>
                </c:pt>
                <c:pt idx="197">
                  <c:v>1.7689811537625891E-2</c:v>
                </c:pt>
                <c:pt idx="198">
                  <c:v>1.7660464689654199E-2</c:v>
                </c:pt>
                <c:pt idx="199">
                  <c:v>1.8066389047427793E-2</c:v>
                </c:pt>
                <c:pt idx="200">
                  <c:v>1.8760922815612344E-2</c:v>
                </c:pt>
                <c:pt idx="201">
                  <c:v>1.6751841588570314E-2</c:v>
                </c:pt>
                <c:pt idx="202">
                  <c:v>1.6772070614860222E-2</c:v>
                </c:pt>
                <c:pt idx="203">
                  <c:v>1.5321600888611198E-2</c:v>
                </c:pt>
                <c:pt idx="204">
                  <c:v>1.6332085743450152E-2</c:v>
                </c:pt>
                <c:pt idx="205">
                  <c:v>1.7646105383330633E-2</c:v>
                </c:pt>
                <c:pt idx="206">
                  <c:v>1.5861677766339628E-2</c:v>
                </c:pt>
                <c:pt idx="207">
                  <c:v>1.5240491198320974E-2</c:v>
                </c:pt>
                <c:pt idx="208">
                  <c:v>1.6493704164937041E-2</c:v>
                </c:pt>
                <c:pt idx="209">
                  <c:v>1.6259770669054097E-2</c:v>
                </c:pt>
                <c:pt idx="210">
                  <c:v>1.547506794608686E-2</c:v>
                </c:pt>
                <c:pt idx="211">
                  <c:v>1.5897844066858152E-2</c:v>
                </c:pt>
                <c:pt idx="212">
                  <c:v>1.3909748535997244E-2</c:v>
                </c:pt>
                <c:pt idx="213">
                  <c:v>1.4722800482086119E-2</c:v>
                </c:pt>
                <c:pt idx="214">
                  <c:v>1.5655617382992523E-2</c:v>
                </c:pt>
                <c:pt idx="215">
                  <c:v>1.5432267592921807E-2</c:v>
                </c:pt>
                <c:pt idx="216">
                  <c:v>1.4200424059814754E-2</c:v>
                </c:pt>
                <c:pt idx="217">
                  <c:v>1.5539628129219902E-2</c:v>
                </c:pt>
                <c:pt idx="218">
                  <c:v>1.5786353421295723E-2</c:v>
                </c:pt>
                <c:pt idx="219">
                  <c:v>1.5353969579562723E-2</c:v>
                </c:pt>
                <c:pt idx="220">
                  <c:v>1.5926601508262774E-2</c:v>
                </c:pt>
                <c:pt idx="221">
                  <c:v>1.6019950395077458E-2</c:v>
                </c:pt>
                <c:pt idx="222">
                  <c:v>1.5724000436967447E-2</c:v>
                </c:pt>
                <c:pt idx="223">
                  <c:v>1.6718671226717174E-2</c:v>
                </c:pt>
                <c:pt idx="224">
                  <c:v>1.6144704387472904E-2</c:v>
                </c:pt>
                <c:pt idx="225">
                  <c:v>1.6000593864302005E-2</c:v>
                </c:pt>
                <c:pt idx="226">
                  <c:v>1.5286572822974227E-2</c:v>
                </c:pt>
                <c:pt idx="227">
                  <c:v>1.5635416035391793E-2</c:v>
                </c:pt>
                <c:pt idx="228">
                  <c:v>1.6958710422798669E-2</c:v>
                </c:pt>
                <c:pt idx="229">
                  <c:v>1.3869852504960825E-2</c:v>
                </c:pt>
                <c:pt idx="230">
                  <c:v>1.3627232748792009E-2</c:v>
                </c:pt>
                <c:pt idx="231">
                  <c:v>1.4110524577122478E-2</c:v>
                </c:pt>
                <c:pt idx="232">
                  <c:v>1.2253456962161003E-2</c:v>
                </c:pt>
                <c:pt idx="233">
                  <c:v>1.1898886146868539E-2</c:v>
                </c:pt>
                <c:pt idx="234">
                  <c:v>1.2711152338892362E-2</c:v>
                </c:pt>
                <c:pt idx="235">
                  <c:v>1.2450079069393443E-2</c:v>
                </c:pt>
                <c:pt idx="236">
                  <c:v>1.3139857567956133E-2</c:v>
                </c:pt>
                <c:pt idx="237">
                  <c:v>1.2932322836476192E-2</c:v>
                </c:pt>
                <c:pt idx="238">
                  <c:v>1.3659356957465967E-2</c:v>
                </c:pt>
                <c:pt idx="239">
                  <c:v>1.3352692748838104E-2</c:v>
                </c:pt>
                <c:pt idx="240">
                  <c:v>1.4728357159279948E-2</c:v>
                </c:pt>
                <c:pt idx="241">
                  <c:v>1.5361540996616964E-2</c:v>
                </c:pt>
                <c:pt idx="242">
                  <c:v>3.9635779325120513E-3</c:v>
                </c:pt>
                <c:pt idx="243">
                  <c:v>-0.1340827804443499</c:v>
                </c:pt>
                <c:pt idx="244">
                  <c:v>-0.11695445851230699</c:v>
                </c:pt>
                <c:pt idx="245">
                  <c:v>-8.7051953016860667E-2</c:v>
                </c:pt>
                <c:pt idx="246">
                  <c:v>-7.6683614544199447E-2</c:v>
                </c:pt>
                <c:pt idx="247">
                  <c:v>-6.8612916462599441E-2</c:v>
                </c:pt>
                <c:pt idx="248">
                  <c:v>-6.3051943766088053E-2</c:v>
                </c:pt>
                <c:pt idx="249">
                  <c:v>-5.8596721311475412E-2</c:v>
                </c:pt>
                <c:pt idx="250">
                  <c:v>-5.8649857931349816E-2</c:v>
                </c:pt>
                <c:pt idx="251">
                  <c:v>-6.0459943079590434E-2</c:v>
                </c:pt>
                <c:pt idx="252">
                  <c:v>-6.0524071013488299E-2</c:v>
                </c:pt>
                <c:pt idx="253">
                  <c:v>-5.8542595401644068E-2</c:v>
                </c:pt>
                <c:pt idx="254">
                  <c:v>-4.4307511737089203E-2</c:v>
                </c:pt>
                <c:pt idx="255">
                  <c:v>0.10862705657451267</c:v>
                </c:pt>
                <c:pt idx="256">
                  <c:v>8.9715339299365926E-2</c:v>
                </c:pt>
                <c:pt idx="257">
                  <c:v>5.8617975986773228E-2</c:v>
                </c:pt>
                <c:pt idx="258">
                  <c:v>5.4016749937097874E-2</c:v>
                </c:pt>
                <c:pt idx="259">
                  <c:v>4.5705514933168476E-2</c:v>
                </c:pt>
                <c:pt idx="260">
                  <c:v>4.1984544615623044E-2</c:v>
                </c:pt>
                <c:pt idx="261">
                  <c:v>4.2078794126661281E-2</c:v>
                </c:pt>
                <c:pt idx="262">
                  <c:v>4.4596019872880178E-2</c:v>
                </c:pt>
                <c:pt idx="263">
                  <c:v>4.9692209130664883E-2</c:v>
                </c:pt>
                <c:pt idx="264">
                  <c:v>4.9356618951012246E-2</c:v>
                </c:pt>
                <c:pt idx="265">
                  <c:v>5.2607138585369632E-2</c:v>
                </c:pt>
                <c:pt idx="266">
                  <c:v>4.9564574203812765E-2</c:v>
                </c:pt>
                <c:pt idx="267">
                  <c:v>4.8697386462791377E-2</c:v>
                </c:pt>
                <c:pt idx="268">
                  <c:v>4.7265324089358421E-2</c:v>
                </c:pt>
                <c:pt idx="269">
                  <c:v>4.466465701853696E-2</c:v>
                </c:pt>
                <c:pt idx="270">
                  <c:v>4.2245547984913277E-2</c:v>
                </c:pt>
                <c:pt idx="271">
                  <c:v>4.1105199138346961E-2</c:v>
                </c:pt>
                <c:pt idx="272">
                  <c:v>3.929906636830114E-2</c:v>
                </c:pt>
                <c:pt idx="273">
                  <c:v>3.563383576752114E-2</c:v>
                </c:pt>
                <c:pt idx="274">
                  <c:v>3.3053679015297953E-2</c:v>
                </c:pt>
                <c:pt idx="275">
                  <c:v>2.966034231126443E-2</c:v>
                </c:pt>
                <c:pt idx="276">
                  <c:v>3.2149906713895574E-2</c:v>
                </c:pt>
                <c:pt idx="277">
                  <c:v>2.8147266820849431E-2</c:v>
                </c:pt>
                <c:pt idx="278">
                  <c:v>2.5543344569213689E-2</c:v>
                </c:pt>
                <c:pt idx="279">
                  <c:v>2.4875523330295708E-2</c:v>
                </c:pt>
                <c:pt idx="280">
                  <c:v>2.5403246992066413E-2</c:v>
                </c:pt>
                <c:pt idx="281">
                  <c:v>2.3939937979435288E-2</c:v>
                </c:pt>
                <c:pt idx="282">
                  <c:v>2.0731220511343931E-2</c:v>
                </c:pt>
                <c:pt idx="283">
                  <c:v>2.0540702835361076E-2</c:v>
                </c:pt>
                <c:pt idx="284">
                  <c:v>2.0262798412801666E-2</c:v>
                </c:pt>
                <c:pt idx="285">
                  <c:v>1.8988485568234625E-2</c:v>
                </c:pt>
                <c:pt idx="286">
                  <c:v>1.8184273304226492E-2</c:v>
                </c:pt>
                <c:pt idx="287">
                  <c:v>1.970221182776994E-2</c:v>
                </c:pt>
                <c:pt idx="288">
                  <c:v>1.7971287854972231E-2</c:v>
                </c:pt>
                <c:pt idx="289">
                  <c:v>1.7774368242782008E-2</c:v>
                </c:pt>
                <c:pt idx="290">
                  <c:v>1.9169805449488826E-2</c:v>
                </c:pt>
                <c:pt idx="291">
                  <c:v>1.8041120869066566E-2</c:v>
                </c:pt>
                <c:pt idx="292">
                  <c:v>1.7376322598826634E-2</c:v>
                </c:pt>
                <c:pt idx="293">
                  <c:v>1.6258400173422935E-2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F-434B-9FF3-E2FCBD54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205247"/>
        <c:axId val="751316704"/>
      </c:lineChart>
      <c:catAx>
        <c:axId val="1308205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cross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316704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751316704"/>
        <c:scaling>
          <c:orientation val="minMax"/>
          <c:max val="0.14000000000000001"/>
          <c:min val="-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205247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Private Employment by Industry</a:t>
            </a:r>
          </a:p>
        </c:rich>
      </c:tx>
      <c:layout>
        <c:manualLayout>
          <c:xMode val="edge"/>
          <c:yMode val="edge"/>
          <c:x val="0.35072155462966281"/>
          <c:y val="1.95757896277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73473917869034"/>
          <c:y val="0.16474054611155917"/>
          <c:w val="0.85016648168701447"/>
          <c:h val="0.67594629712206122"/>
        </c:manualLayout>
      </c:layout>
      <c:lineChart>
        <c:grouping val="standard"/>
        <c:varyColors val="0"/>
        <c:ser>
          <c:idx val="2"/>
          <c:order val="0"/>
          <c:tx>
            <c:strRef>
              <c:f>'Data NSA'!$D$7</c:f>
              <c:strCache>
                <c:ptCount val="1"/>
                <c:pt idx="0">
                  <c:v>Construction, natural resources, &amp; mining</c:v>
                </c:pt>
              </c:strCache>
            </c:strRef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NSA'!$D$106:$D$386</c:f>
              <c:numCache>
                <c:formatCode>_(* #,##0_);_(* \(#,##0\);_(* "-"??_);_(@_)</c:formatCode>
                <c:ptCount val="281"/>
                <c:pt idx="0">
                  <c:v>38700</c:v>
                </c:pt>
                <c:pt idx="1">
                  <c:v>39600</c:v>
                </c:pt>
                <c:pt idx="2">
                  <c:v>41000</c:v>
                </c:pt>
                <c:pt idx="3">
                  <c:v>41300</c:v>
                </c:pt>
                <c:pt idx="4">
                  <c:v>41800</c:v>
                </c:pt>
                <c:pt idx="5">
                  <c:v>43000</c:v>
                </c:pt>
                <c:pt idx="6">
                  <c:v>42700</c:v>
                </c:pt>
                <c:pt idx="7">
                  <c:v>43000</c:v>
                </c:pt>
                <c:pt idx="8">
                  <c:v>43100</c:v>
                </c:pt>
                <c:pt idx="9">
                  <c:v>42500</c:v>
                </c:pt>
                <c:pt idx="10">
                  <c:v>42100</c:v>
                </c:pt>
                <c:pt idx="11">
                  <c:v>41900</c:v>
                </c:pt>
                <c:pt idx="12">
                  <c:v>40800</c:v>
                </c:pt>
                <c:pt idx="13">
                  <c:v>41800</c:v>
                </c:pt>
                <c:pt idx="14">
                  <c:v>42500</c:v>
                </c:pt>
                <c:pt idx="15">
                  <c:v>42400</c:v>
                </c:pt>
                <c:pt idx="16">
                  <c:v>43000</c:v>
                </c:pt>
                <c:pt idx="17">
                  <c:v>43700</c:v>
                </c:pt>
                <c:pt idx="18">
                  <c:v>43100</c:v>
                </c:pt>
                <c:pt idx="19">
                  <c:v>43000</c:v>
                </c:pt>
                <c:pt idx="20">
                  <c:v>42200</c:v>
                </c:pt>
                <c:pt idx="21">
                  <c:v>41200</c:v>
                </c:pt>
                <c:pt idx="22">
                  <c:v>40100</c:v>
                </c:pt>
                <c:pt idx="23">
                  <c:v>39600</c:v>
                </c:pt>
                <c:pt idx="24">
                  <c:v>38000</c:v>
                </c:pt>
                <c:pt idx="25">
                  <c:v>38400</c:v>
                </c:pt>
                <c:pt idx="26">
                  <c:v>39000</c:v>
                </c:pt>
                <c:pt idx="27">
                  <c:v>38900</c:v>
                </c:pt>
                <c:pt idx="28">
                  <c:v>39200</c:v>
                </c:pt>
                <c:pt idx="29">
                  <c:v>39800</c:v>
                </c:pt>
                <c:pt idx="30">
                  <c:v>39600</c:v>
                </c:pt>
                <c:pt idx="31">
                  <c:v>39400</c:v>
                </c:pt>
                <c:pt idx="32">
                  <c:v>38300</c:v>
                </c:pt>
                <c:pt idx="33">
                  <c:v>38000</c:v>
                </c:pt>
                <c:pt idx="34">
                  <c:v>37400</c:v>
                </c:pt>
                <c:pt idx="35">
                  <c:v>36800</c:v>
                </c:pt>
                <c:pt idx="36">
                  <c:v>36900</c:v>
                </c:pt>
                <c:pt idx="37">
                  <c:v>36800</c:v>
                </c:pt>
                <c:pt idx="38">
                  <c:v>36900</c:v>
                </c:pt>
                <c:pt idx="39">
                  <c:v>37600</c:v>
                </c:pt>
                <c:pt idx="40">
                  <c:v>38100</c:v>
                </c:pt>
                <c:pt idx="41">
                  <c:v>38600</c:v>
                </c:pt>
                <c:pt idx="42">
                  <c:v>38600</c:v>
                </c:pt>
                <c:pt idx="43">
                  <c:v>38600</c:v>
                </c:pt>
                <c:pt idx="44">
                  <c:v>38200</c:v>
                </c:pt>
                <c:pt idx="45">
                  <c:v>37800</c:v>
                </c:pt>
                <c:pt idx="46">
                  <c:v>37400</c:v>
                </c:pt>
                <c:pt idx="47">
                  <c:v>37200</c:v>
                </c:pt>
                <c:pt idx="48">
                  <c:v>36200</c:v>
                </c:pt>
                <c:pt idx="49">
                  <c:v>36400</c:v>
                </c:pt>
                <c:pt idx="50">
                  <c:v>36700</c:v>
                </c:pt>
                <c:pt idx="51">
                  <c:v>37500</c:v>
                </c:pt>
                <c:pt idx="52">
                  <c:v>37500</c:v>
                </c:pt>
                <c:pt idx="53">
                  <c:v>38200</c:v>
                </c:pt>
                <c:pt idx="54">
                  <c:v>39100</c:v>
                </c:pt>
                <c:pt idx="55">
                  <c:v>39000</c:v>
                </c:pt>
                <c:pt idx="56">
                  <c:v>38800</c:v>
                </c:pt>
                <c:pt idx="57">
                  <c:v>39200</c:v>
                </c:pt>
                <c:pt idx="58">
                  <c:v>38800</c:v>
                </c:pt>
                <c:pt idx="59">
                  <c:v>38500</c:v>
                </c:pt>
                <c:pt idx="60">
                  <c:v>38100</c:v>
                </c:pt>
                <c:pt idx="61">
                  <c:v>38500</c:v>
                </c:pt>
                <c:pt idx="62">
                  <c:v>39200</c:v>
                </c:pt>
                <c:pt idx="63">
                  <c:v>39700</c:v>
                </c:pt>
                <c:pt idx="64">
                  <c:v>40200</c:v>
                </c:pt>
                <c:pt idx="65">
                  <c:v>40800</c:v>
                </c:pt>
                <c:pt idx="66">
                  <c:v>41700</c:v>
                </c:pt>
                <c:pt idx="67">
                  <c:v>41500</c:v>
                </c:pt>
                <c:pt idx="68">
                  <c:v>41700</c:v>
                </c:pt>
                <c:pt idx="69">
                  <c:v>41500</c:v>
                </c:pt>
                <c:pt idx="70">
                  <c:v>41800</c:v>
                </c:pt>
                <c:pt idx="71">
                  <c:v>41900</c:v>
                </c:pt>
                <c:pt idx="72">
                  <c:v>41600</c:v>
                </c:pt>
                <c:pt idx="73">
                  <c:v>42300</c:v>
                </c:pt>
                <c:pt idx="74">
                  <c:v>43300</c:v>
                </c:pt>
                <c:pt idx="75">
                  <c:v>43900</c:v>
                </c:pt>
                <c:pt idx="76">
                  <c:v>44500</c:v>
                </c:pt>
                <c:pt idx="77">
                  <c:v>45700</c:v>
                </c:pt>
                <c:pt idx="78">
                  <c:v>46100</c:v>
                </c:pt>
                <c:pt idx="79">
                  <c:v>46400</c:v>
                </c:pt>
                <c:pt idx="80">
                  <c:v>46500</c:v>
                </c:pt>
                <c:pt idx="81">
                  <c:v>46200</c:v>
                </c:pt>
                <c:pt idx="82">
                  <c:v>46600</c:v>
                </c:pt>
                <c:pt idx="83">
                  <c:v>47300</c:v>
                </c:pt>
                <c:pt idx="84">
                  <c:v>46200</c:v>
                </c:pt>
                <c:pt idx="85">
                  <c:v>47200</c:v>
                </c:pt>
                <c:pt idx="86">
                  <c:v>48000</c:v>
                </c:pt>
                <c:pt idx="87">
                  <c:v>48700</c:v>
                </c:pt>
                <c:pt idx="88">
                  <c:v>49400</c:v>
                </c:pt>
                <c:pt idx="89">
                  <c:v>50400</c:v>
                </c:pt>
                <c:pt idx="90">
                  <c:v>50200</c:v>
                </c:pt>
                <c:pt idx="91">
                  <c:v>50700</c:v>
                </c:pt>
                <c:pt idx="92">
                  <c:v>50400</c:v>
                </c:pt>
                <c:pt idx="93">
                  <c:v>50800</c:v>
                </c:pt>
                <c:pt idx="94">
                  <c:v>51200</c:v>
                </c:pt>
                <c:pt idx="95">
                  <c:v>50400</c:v>
                </c:pt>
                <c:pt idx="96">
                  <c:v>48500</c:v>
                </c:pt>
                <c:pt idx="97">
                  <c:v>48900</c:v>
                </c:pt>
                <c:pt idx="98">
                  <c:v>48800</c:v>
                </c:pt>
                <c:pt idx="99">
                  <c:v>48800</c:v>
                </c:pt>
                <c:pt idx="100">
                  <c:v>49000</c:v>
                </c:pt>
                <c:pt idx="101">
                  <c:v>49100</c:v>
                </c:pt>
                <c:pt idx="102">
                  <c:v>48500</c:v>
                </c:pt>
                <c:pt idx="103">
                  <c:v>48400</c:v>
                </c:pt>
                <c:pt idx="104">
                  <c:v>47700</c:v>
                </c:pt>
                <c:pt idx="105">
                  <c:v>46500</c:v>
                </c:pt>
                <c:pt idx="106">
                  <c:v>45400</c:v>
                </c:pt>
                <c:pt idx="107">
                  <c:v>44500</c:v>
                </c:pt>
                <c:pt idx="108">
                  <c:v>42800</c:v>
                </c:pt>
                <c:pt idx="109">
                  <c:v>42400</c:v>
                </c:pt>
                <c:pt idx="110">
                  <c:v>41800</c:v>
                </c:pt>
                <c:pt idx="111">
                  <c:v>41100</c:v>
                </c:pt>
                <c:pt idx="112">
                  <c:v>41200</c:v>
                </c:pt>
                <c:pt idx="113">
                  <c:v>41800</c:v>
                </c:pt>
                <c:pt idx="114">
                  <c:v>41600</c:v>
                </c:pt>
                <c:pt idx="115">
                  <c:v>41000</c:v>
                </c:pt>
                <c:pt idx="116">
                  <c:v>40600</c:v>
                </c:pt>
                <c:pt idx="117">
                  <c:v>40100</c:v>
                </c:pt>
                <c:pt idx="118">
                  <c:v>40100</c:v>
                </c:pt>
                <c:pt idx="119">
                  <c:v>40200</c:v>
                </c:pt>
                <c:pt idx="120">
                  <c:v>38600</c:v>
                </c:pt>
                <c:pt idx="121">
                  <c:v>38400</c:v>
                </c:pt>
                <c:pt idx="122">
                  <c:v>39100</c:v>
                </c:pt>
                <c:pt idx="123">
                  <c:v>40200</c:v>
                </c:pt>
                <c:pt idx="124">
                  <c:v>40000</c:v>
                </c:pt>
                <c:pt idx="125">
                  <c:v>40700</c:v>
                </c:pt>
                <c:pt idx="126">
                  <c:v>41500</c:v>
                </c:pt>
                <c:pt idx="127">
                  <c:v>42000</c:v>
                </c:pt>
                <c:pt idx="128">
                  <c:v>41400</c:v>
                </c:pt>
                <c:pt idx="129">
                  <c:v>41500</c:v>
                </c:pt>
                <c:pt idx="130">
                  <c:v>41100</c:v>
                </c:pt>
                <c:pt idx="131">
                  <c:v>40800</c:v>
                </c:pt>
                <c:pt idx="132">
                  <c:v>39800</c:v>
                </c:pt>
                <c:pt idx="133">
                  <c:v>39800</c:v>
                </c:pt>
                <c:pt idx="134">
                  <c:v>40100</c:v>
                </c:pt>
                <c:pt idx="135">
                  <c:v>39700</c:v>
                </c:pt>
                <c:pt idx="136">
                  <c:v>39600</c:v>
                </c:pt>
                <c:pt idx="137">
                  <c:v>40200</c:v>
                </c:pt>
                <c:pt idx="138">
                  <c:v>40300</c:v>
                </c:pt>
                <c:pt idx="139">
                  <c:v>40400</c:v>
                </c:pt>
                <c:pt idx="140">
                  <c:v>40400</c:v>
                </c:pt>
                <c:pt idx="141">
                  <c:v>40100</c:v>
                </c:pt>
                <c:pt idx="142">
                  <c:v>40000</c:v>
                </c:pt>
                <c:pt idx="143">
                  <c:v>40100</c:v>
                </c:pt>
                <c:pt idx="144">
                  <c:v>40000</c:v>
                </c:pt>
                <c:pt idx="145">
                  <c:v>40500</c:v>
                </c:pt>
                <c:pt idx="146">
                  <c:v>41200</c:v>
                </c:pt>
                <c:pt idx="147">
                  <c:v>41600</c:v>
                </c:pt>
                <c:pt idx="148">
                  <c:v>42100</c:v>
                </c:pt>
                <c:pt idx="149">
                  <c:v>43200</c:v>
                </c:pt>
                <c:pt idx="150">
                  <c:v>43400</c:v>
                </c:pt>
                <c:pt idx="151">
                  <c:v>44000</c:v>
                </c:pt>
                <c:pt idx="152">
                  <c:v>44000</c:v>
                </c:pt>
                <c:pt idx="153">
                  <c:v>44000</c:v>
                </c:pt>
                <c:pt idx="154">
                  <c:v>43800</c:v>
                </c:pt>
                <c:pt idx="155">
                  <c:v>44000</c:v>
                </c:pt>
                <c:pt idx="156">
                  <c:v>43400</c:v>
                </c:pt>
                <c:pt idx="157">
                  <c:v>44100</c:v>
                </c:pt>
                <c:pt idx="158">
                  <c:v>44900</c:v>
                </c:pt>
                <c:pt idx="159">
                  <c:v>45400</c:v>
                </c:pt>
                <c:pt idx="160">
                  <c:v>46100</c:v>
                </c:pt>
                <c:pt idx="161">
                  <c:v>46300</c:v>
                </c:pt>
                <c:pt idx="162">
                  <c:v>46400</c:v>
                </c:pt>
                <c:pt idx="163">
                  <c:v>46800</c:v>
                </c:pt>
                <c:pt idx="164">
                  <c:v>46900</c:v>
                </c:pt>
                <c:pt idx="165">
                  <c:v>47000</c:v>
                </c:pt>
                <c:pt idx="166">
                  <c:v>47200</c:v>
                </c:pt>
                <c:pt idx="167">
                  <c:v>47400</c:v>
                </c:pt>
                <c:pt idx="168">
                  <c:v>46900</c:v>
                </c:pt>
                <c:pt idx="169">
                  <c:v>47800</c:v>
                </c:pt>
                <c:pt idx="170">
                  <c:v>48500</c:v>
                </c:pt>
                <c:pt idx="171">
                  <c:v>49300</c:v>
                </c:pt>
                <c:pt idx="172">
                  <c:v>50300</c:v>
                </c:pt>
                <c:pt idx="173">
                  <c:v>51200</c:v>
                </c:pt>
                <c:pt idx="174">
                  <c:v>51900</c:v>
                </c:pt>
                <c:pt idx="175">
                  <c:v>52400</c:v>
                </c:pt>
                <c:pt idx="176">
                  <c:v>52300</c:v>
                </c:pt>
                <c:pt idx="177">
                  <c:v>52400</c:v>
                </c:pt>
                <c:pt idx="178">
                  <c:v>52700</c:v>
                </c:pt>
                <c:pt idx="179">
                  <c:v>52900</c:v>
                </c:pt>
                <c:pt idx="180">
                  <c:v>52900</c:v>
                </c:pt>
                <c:pt idx="181">
                  <c:v>53800</c:v>
                </c:pt>
                <c:pt idx="182">
                  <c:v>54100</c:v>
                </c:pt>
                <c:pt idx="183">
                  <c:v>54200</c:v>
                </c:pt>
                <c:pt idx="184">
                  <c:v>54600</c:v>
                </c:pt>
                <c:pt idx="185">
                  <c:v>55400</c:v>
                </c:pt>
                <c:pt idx="186">
                  <c:v>56100</c:v>
                </c:pt>
                <c:pt idx="187">
                  <c:v>56400</c:v>
                </c:pt>
                <c:pt idx="188">
                  <c:v>56000</c:v>
                </c:pt>
                <c:pt idx="189">
                  <c:v>56500</c:v>
                </c:pt>
                <c:pt idx="190">
                  <c:v>56600</c:v>
                </c:pt>
                <c:pt idx="191">
                  <c:v>56800</c:v>
                </c:pt>
                <c:pt idx="192">
                  <c:v>56400</c:v>
                </c:pt>
                <c:pt idx="193">
                  <c:v>57300</c:v>
                </c:pt>
                <c:pt idx="194">
                  <c:v>57500</c:v>
                </c:pt>
                <c:pt idx="195">
                  <c:v>58000</c:v>
                </c:pt>
                <c:pt idx="196">
                  <c:v>58200</c:v>
                </c:pt>
                <c:pt idx="197">
                  <c:v>58800</c:v>
                </c:pt>
                <c:pt idx="198">
                  <c:v>59900</c:v>
                </c:pt>
                <c:pt idx="199">
                  <c:v>59900</c:v>
                </c:pt>
                <c:pt idx="200">
                  <c:v>59700</c:v>
                </c:pt>
                <c:pt idx="201">
                  <c:v>59900</c:v>
                </c:pt>
                <c:pt idx="202">
                  <c:v>59800</c:v>
                </c:pt>
                <c:pt idx="203">
                  <c:v>59800</c:v>
                </c:pt>
                <c:pt idx="204">
                  <c:v>58900</c:v>
                </c:pt>
                <c:pt idx="205">
                  <c:v>59700</c:v>
                </c:pt>
                <c:pt idx="206">
                  <c:v>60400</c:v>
                </c:pt>
                <c:pt idx="207">
                  <c:v>61100</c:v>
                </c:pt>
                <c:pt idx="208">
                  <c:v>62100</c:v>
                </c:pt>
                <c:pt idx="209">
                  <c:v>63100</c:v>
                </c:pt>
                <c:pt idx="210">
                  <c:v>63400</c:v>
                </c:pt>
                <c:pt idx="211">
                  <c:v>63300</c:v>
                </c:pt>
                <c:pt idx="212">
                  <c:v>63000</c:v>
                </c:pt>
                <c:pt idx="213">
                  <c:v>63300</c:v>
                </c:pt>
                <c:pt idx="214">
                  <c:v>63300</c:v>
                </c:pt>
                <c:pt idx="215">
                  <c:v>63300</c:v>
                </c:pt>
                <c:pt idx="216">
                  <c:v>62400</c:v>
                </c:pt>
                <c:pt idx="217">
                  <c:v>63100</c:v>
                </c:pt>
                <c:pt idx="218">
                  <c:v>63500</c:v>
                </c:pt>
                <c:pt idx="219">
                  <c:v>64000</c:v>
                </c:pt>
                <c:pt idx="220">
                  <c:v>64300</c:v>
                </c:pt>
                <c:pt idx="221">
                  <c:v>65100</c:v>
                </c:pt>
                <c:pt idx="222">
                  <c:v>65300</c:v>
                </c:pt>
                <c:pt idx="223">
                  <c:v>65800</c:v>
                </c:pt>
                <c:pt idx="224">
                  <c:v>65200</c:v>
                </c:pt>
                <c:pt idx="225">
                  <c:v>65300</c:v>
                </c:pt>
                <c:pt idx="226">
                  <c:v>65300</c:v>
                </c:pt>
                <c:pt idx="227">
                  <c:v>65200</c:v>
                </c:pt>
                <c:pt idx="228">
                  <c:v>65200</c:v>
                </c:pt>
                <c:pt idx="229">
                  <c:v>66300</c:v>
                </c:pt>
                <c:pt idx="230">
                  <c:v>66900</c:v>
                </c:pt>
                <c:pt idx="231">
                  <c:v>67400</c:v>
                </c:pt>
                <c:pt idx="232">
                  <c:v>68000</c:v>
                </c:pt>
                <c:pt idx="233">
                  <c:v>69300</c:v>
                </c:pt>
                <c:pt idx="234">
                  <c:v>69600</c:v>
                </c:pt>
                <c:pt idx="235">
                  <c:v>69700</c:v>
                </c:pt>
                <c:pt idx="236">
                  <c:v>69600</c:v>
                </c:pt>
                <c:pt idx="237">
                  <c:v>70000</c:v>
                </c:pt>
                <c:pt idx="238">
                  <c:v>70200</c:v>
                </c:pt>
                <c:pt idx="239">
                  <c:v>70100</c:v>
                </c:pt>
                <c:pt idx="240">
                  <c:v>69500</c:v>
                </c:pt>
                <c:pt idx="241">
                  <c:v>70300</c:v>
                </c:pt>
                <c:pt idx="242">
                  <c:v>70500</c:v>
                </c:pt>
                <c:pt idx="243">
                  <c:v>67700</c:v>
                </c:pt>
                <c:pt idx="244">
                  <c:v>69300</c:v>
                </c:pt>
                <c:pt idx="245">
                  <c:v>69800</c:v>
                </c:pt>
                <c:pt idx="246">
                  <c:v>69500</c:v>
                </c:pt>
                <c:pt idx="247">
                  <c:v>69700</c:v>
                </c:pt>
                <c:pt idx="248">
                  <c:v>69300</c:v>
                </c:pt>
                <c:pt idx="249">
                  <c:v>69900</c:v>
                </c:pt>
                <c:pt idx="250">
                  <c:v>70100</c:v>
                </c:pt>
                <c:pt idx="251">
                  <c:v>70200</c:v>
                </c:pt>
                <c:pt idx="252">
                  <c:v>69800</c:v>
                </c:pt>
                <c:pt idx="253">
                  <c:v>70100</c:v>
                </c:pt>
                <c:pt idx="254">
                  <c:v>71800</c:v>
                </c:pt>
                <c:pt idx="255">
                  <c:v>72500</c:v>
                </c:pt>
                <c:pt idx="256">
                  <c:v>73000</c:v>
                </c:pt>
                <c:pt idx="257">
                  <c:v>73900</c:v>
                </c:pt>
                <c:pt idx="258">
                  <c:v>75100</c:v>
                </c:pt>
                <c:pt idx="259">
                  <c:v>75000</c:v>
                </c:pt>
                <c:pt idx="260">
                  <c:v>75400</c:v>
                </c:pt>
                <c:pt idx="261">
                  <c:v>76500</c:v>
                </c:pt>
                <c:pt idx="262">
                  <c:v>77100</c:v>
                </c:pt>
                <c:pt idx="263">
                  <c:v>77300</c:v>
                </c:pt>
                <c:pt idx="264">
                  <c:v>75600</c:v>
                </c:pt>
                <c:pt idx="265">
                  <c:v>76900</c:v>
                </c:pt>
                <c:pt idx="266">
                  <c:v>77700</c:v>
                </c:pt>
                <c:pt idx="267">
                  <c:v>79800</c:v>
                </c:pt>
                <c:pt idx="268">
                  <c:v>80000</c:v>
                </c:pt>
                <c:pt idx="269">
                  <c:v>80900</c:v>
                </c:pt>
                <c:pt idx="270">
                  <c:v>80700</c:v>
                </c:pt>
                <c:pt idx="271">
                  <c:v>80600</c:v>
                </c:pt>
                <c:pt idx="272">
                  <c:v>80700</c:v>
                </c:pt>
                <c:pt idx="273">
                  <c:v>80500</c:v>
                </c:pt>
                <c:pt idx="274">
                  <c:v>80200</c:v>
                </c:pt>
                <c:pt idx="275">
                  <c:v>80300</c:v>
                </c:pt>
                <c:pt idx="276">
                  <c:v>79400</c:v>
                </c:pt>
                <c:pt idx="277">
                  <c:v>80500</c:v>
                </c:pt>
                <c:pt idx="278">
                  <c:v>81500</c:v>
                </c:pt>
                <c:pt idx="279">
                  <c:v>81600</c:v>
                </c:pt>
                <c:pt idx="280">
                  <c:v>82300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3-4A4A-9CCE-E28134434AF8}"/>
            </c:ext>
          </c:extLst>
        </c:ser>
        <c:ser>
          <c:idx val="4"/>
          <c:order val="1"/>
          <c:tx>
            <c:strRef>
              <c:f>'Data NSA'!$F$7</c:f>
              <c:strCache>
                <c:ptCount val="1"/>
                <c:pt idx="0">
                  <c:v>Wholesale trade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NSA'!$F$106:$F$386</c:f>
              <c:numCache>
                <c:formatCode>_(* #,##0_);_(* \(#,##0\);_(* "-"??_);_(@_)</c:formatCode>
                <c:ptCount val="281"/>
                <c:pt idx="0">
                  <c:v>27800</c:v>
                </c:pt>
                <c:pt idx="1">
                  <c:v>28500</c:v>
                </c:pt>
                <c:pt idx="2">
                  <c:v>28600</c:v>
                </c:pt>
                <c:pt idx="3">
                  <c:v>28800</c:v>
                </c:pt>
                <c:pt idx="4">
                  <c:v>29200</c:v>
                </c:pt>
                <c:pt idx="5">
                  <c:v>29900</c:v>
                </c:pt>
                <c:pt idx="6">
                  <c:v>30100</c:v>
                </c:pt>
                <c:pt idx="7">
                  <c:v>30400</c:v>
                </c:pt>
                <c:pt idx="8">
                  <c:v>30800</c:v>
                </c:pt>
                <c:pt idx="9">
                  <c:v>31200</c:v>
                </c:pt>
                <c:pt idx="10">
                  <c:v>31600</c:v>
                </c:pt>
                <c:pt idx="11">
                  <c:v>31800</c:v>
                </c:pt>
                <c:pt idx="12">
                  <c:v>32100</c:v>
                </c:pt>
                <c:pt idx="13">
                  <c:v>32200</c:v>
                </c:pt>
                <c:pt idx="14">
                  <c:v>32600</c:v>
                </c:pt>
                <c:pt idx="15">
                  <c:v>32400</c:v>
                </c:pt>
                <c:pt idx="16">
                  <c:v>32300</c:v>
                </c:pt>
                <c:pt idx="17">
                  <c:v>31800</c:v>
                </c:pt>
                <c:pt idx="18">
                  <c:v>31900</c:v>
                </c:pt>
                <c:pt idx="19">
                  <c:v>31100</c:v>
                </c:pt>
                <c:pt idx="20">
                  <c:v>30600</c:v>
                </c:pt>
                <c:pt idx="21">
                  <c:v>30400</c:v>
                </c:pt>
                <c:pt idx="22">
                  <c:v>30200</c:v>
                </c:pt>
                <c:pt idx="23">
                  <c:v>30400</c:v>
                </c:pt>
                <c:pt idx="24">
                  <c:v>29600</c:v>
                </c:pt>
                <c:pt idx="25">
                  <c:v>29500</c:v>
                </c:pt>
                <c:pt idx="26">
                  <c:v>29500</c:v>
                </c:pt>
                <c:pt idx="27">
                  <c:v>29400</c:v>
                </c:pt>
                <c:pt idx="28">
                  <c:v>29300</c:v>
                </c:pt>
                <c:pt idx="29">
                  <c:v>29500</c:v>
                </c:pt>
                <c:pt idx="30">
                  <c:v>29400</c:v>
                </c:pt>
                <c:pt idx="31">
                  <c:v>29200</c:v>
                </c:pt>
                <c:pt idx="32">
                  <c:v>29100</c:v>
                </c:pt>
                <c:pt idx="33">
                  <c:v>28900</c:v>
                </c:pt>
                <c:pt idx="34">
                  <c:v>28700</c:v>
                </c:pt>
                <c:pt idx="35">
                  <c:v>28700</c:v>
                </c:pt>
                <c:pt idx="36">
                  <c:v>28300</c:v>
                </c:pt>
                <c:pt idx="37">
                  <c:v>28400</c:v>
                </c:pt>
                <c:pt idx="38">
                  <c:v>28200</c:v>
                </c:pt>
                <c:pt idx="39">
                  <c:v>28300</c:v>
                </c:pt>
                <c:pt idx="40">
                  <c:v>28500</c:v>
                </c:pt>
                <c:pt idx="41">
                  <c:v>28900</c:v>
                </c:pt>
                <c:pt idx="42">
                  <c:v>29000</c:v>
                </c:pt>
                <c:pt idx="43">
                  <c:v>29000</c:v>
                </c:pt>
                <c:pt idx="44">
                  <c:v>28800</c:v>
                </c:pt>
                <c:pt idx="45">
                  <c:v>28900</c:v>
                </c:pt>
                <c:pt idx="46">
                  <c:v>29100</c:v>
                </c:pt>
                <c:pt idx="47">
                  <c:v>29400</c:v>
                </c:pt>
                <c:pt idx="48">
                  <c:v>29300</c:v>
                </c:pt>
                <c:pt idx="49">
                  <c:v>29600</c:v>
                </c:pt>
                <c:pt idx="50">
                  <c:v>29800</c:v>
                </c:pt>
                <c:pt idx="51">
                  <c:v>29800</c:v>
                </c:pt>
                <c:pt idx="52">
                  <c:v>29900</c:v>
                </c:pt>
                <c:pt idx="53">
                  <c:v>30300</c:v>
                </c:pt>
                <c:pt idx="54">
                  <c:v>30600</c:v>
                </c:pt>
                <c:pt idx="55">
                  <c:v>30700</c:v>
                </c:pt>
                <c:pt idx="56">
                  <c:v>30600</c:v>
                </c:pt>
                <c:pt idx="57">
                  <c:v>30700</c:v>
                </c:pt>
                <c:pt idx="58">
                  <c:v>30800</c:v>
                </c:pt>
                <c:pt idx="59">
                  <c:v>31000</c:v>
                </c:pt>
                <c:pt idx="60">
                  <c:v>31000</c:v>
                </c:pt>
                <c:pt idx="61">
                  <c:v>31100</c:v>
                </c:pt>
                <c:pt idx="62">
                  <c:v>31100</c:v>
                </c:pt>
                <c:pt idx="63">
                  <c:v>31300</c:v>
                </c:pt>
                <c:pt idx="64">
                  <c:v>31500</c:v>
                </c:pt>
                <c:pt idx="65">
                  <c:v>31600</c:v>
                </c:pt>
                <c:pt idx="66">
                  <c:v>32000</c:v>
                </c:pt>
                <c:pt idx="67">
                  <c:v>32000</c:v>
                </c:pt>
                <c:pt idx="68">
                  <c:v>32000</c:v>
                </c:pt>
                <c:pt idx="69">
                  <c:v>31600</c:v>
                </c:pt>
                <c:pt idx="70">
                  <c:v>31300</c:v>
                </c:pt>
                <c:pt idx="71">
                  <c:v>31300</c:v>
                </c:pt>
                <c:pt idx="72">
                  <c:v>31100</c:v>
                </c:pt>
                <c:pt idx="73">
                  <c:v>31300</c:v>
                </c:pt>
                <c:pt idx="74">
                  <c:v>31500</c:v>
                </c:pt>
                <c:pt idx="75">
                  <c:v>31700</c:v>
                </c:pt>
                <c:pt idx="76">
                  <c:v>31700</c:v>
                </c:pt>
                <c:pt idx="77">
                  <c:v>32100</c:v>
                </c:pt>
                <c:pt idx="78">
                  <c:v>32300</c:v>
                </c:pt>
                <c:pt idx="79">
                  <c:v>32400</c:v>
                </c:pt>
                <c:pt idx="80">
                  <c:v>32600</c:v>
                </c:pt>
                <c:pt idx="81">
                  <c:v>32900</c:v>
                </c:pt>
                <c:pt idx="82">
                  <c:v>33800</c:v>
                </c:pt>
                <c:pt idx="83">
                  <c:v>34400</c:v>
                </c:pt>
                <c:pt idx="84">
                  <c:v>34100</c:v>
                </c:pt>
                <c:pt idx="85">
                  <c:v>34300</c:v>
                </c:pt>
                <c:pt idx="86">
                  <c:v>34500</c:v>
                </c:pt>
                <c:pt idx="87">
                  <c:v>34600</c:v>
                </c:pt>
                <c:pt idx="88">
                  <c:v>34800</c:v>
                </c:pt>
                <c:pt idx="89">
                  <c:v>35200</c:v>
                </c:pt>
                <c:pt idx="90">
                  <c:v>34900</c:v>
                </c:pt>
                <c:pt idx="91">
                  <c:v>34700</c:v>
                </c:pt>
                <c:pt idx="92">
                  <c:v>34500</c:v>
                </c:pt>
                <c:pt idx="93">
                  <c:v>34600</c:v>
                </c:pt>
                <c:pt idx="94">
                  <c:v>33900</c:v>
                </c:pt>
                <c:pt idx="95">
                  <c:v>34800</c:v>
                </c:pt>
                <c:pt idx="96">
                  <c:v>34600</c:v>
                </c:pt>
                <c:pt idx="97">
                  <c:v>34700</c:v>
                </c:pt>
                <c:pt idx="98">
                  <c:v>34700</c:v>
                </c:pt>
                <c:pt idx="99">
                  <c:v>34600</c:v>
                </c:pt>
                <c:pt idx="100">
                  <c:v>34600</c:v>
                </c:pt>
                <c:pt idx="101">
                  <c:v>34900</c:v>
                </c:pt>
                <c:pt idx="102">
                  <c:v>35000</c:v>
                </c:pt>
                <c:pt idx="103">
                  <c:v>35100</c:v>
                </c:pt>
                <c:pt idx="104">
                  <c:v>35000</c:v>
                </c:pt>
                <c:pt idx="105">
                  <c:v>35000</c:v>
                </c:pt>
                <c:pt idx="106">
                  <c:v>35000</c:v>
                </c:pt>
                <c:pt idx="107">
                  <c:v>34800</c:v>
                </c:pt>
                <c:pt idx="108">
                  <c:v>34400</c:v>
                </c:pt>
                <c:pt idx="109">
                  <c:v>31500</c:v>
                </c:pt>
                <c:pt idx="110">
                  <c:v>31700</c:v>
                </c:pt>
                <c:pt idx="111">
                  <c:v>31000</c:v>
                </c:pt>
                <c:pt idx="112">
                  <c:v>30900</c:v>
                </c:pt>
                <c:pt idx="113">
                  <c:v>30700</c:v>
                </c:pt>
                <c:pt idx="114">
                  <c:v>31200</c:v>
                </c:pt>
                <c:pt idx="115">
                  <c:v>31100</c:v>
                </c:pt>
                <c:pt idx="116">
                  <c:v>30800</c:v>
                </c:pt>
                <c:pt idx="117">
                  <c:v>30700</c:v>
                </c:pt>
                <c:pt idx="118">
                  <c:v>30800</c:v>
                </c:pt>
                <c:pt idx="119">
                  <c:v>30900</c:v>
                </c:pt>
                <c:pt idx="120">
                  <c:v>32800</c:v>
                </c:pt>
                <c:pt idx="121">
                  <c:v>32700</c:v>
                </c:pt>
                <c:pt idx="122">
                  <c:v>32800</c:v>
                </c:pt>
                <c:pt idx="123">
                  <c:v>33100</c:v>
                </c:pt>
                <c:pt idx="124">
                  <c:v>33200</c:v>
                </c:pt>
                <c:pt idx="125">
                  <c:v>33300</c:v>
                </c:pt>
                <c:pt idx="126">
                  <c:v>33300</c:v>
                </c:pt>
                <c:pt idx="127">
                  <c:v>33400</c:v>
                </c:pt>
                <c:pt idx="128">
                  <c:v>33300</c:v>
                </c:pt>
                <c:pt idx="129">
                  <c:v>33800</c:v>
                </c:pt>
                <c:pt idx="130">
                  <c:v>33900</c:v>
                </c:pt>
                <c:pt idx="131">
                  <c:v>34000</c:v>
                </c:pt>
                <c:pt idx="132">
                  <c:v>34000</c:v>
                </c:pt>
                <c:pt idx="133">
                  <c:v>34300</c:v>
                </c:pt>
                <c:pt idx="134">
                  <c:v>34600</c:v>
                </c:pt>
                <c:pt idx="135">
                  <c:v>34800</c:v>
                </c:pt>
                <c:pt idx="136">
                  <c:v>34900</c:v>
                </c:pt>
                <c:pt idx="137">
                  <c:v>35100</c:v>
                </c:pt>
                <c:pt idx="138">
                  <c:v>35300</c:v>
                </c:pt>
                <c:pt idx="139">
                  <c:v>35500</c:v>
                </c:pt>
                <c:pt idx="140">
                  <c:v>35500</c:v>
                </c:pt>
                <c:pt idx="141">
                  <c:v>35900</c:v>
                </c:pt>
                <c:pt idx="142">
                  <c:v>36100</c:v>
                </c:pt>
                <c:pt idx="143">
                  <c:v>36200</c:v>
                </c:pt>
                <c:pt idx="144">
                  <c:v>35800</c:v>
                </c:pt>
                <c:pt idx="145">
                  <c:v>35900</c:v>
                </c:pt>
                <c:pt idx="146">
                  <c:v>36100</c:v>
                </c:pt>
                <c:pt idx="147">
                  <c:v>36200</c:v>
                </c:pt>
                <c:pt idx="148">
                  <c:v>36400</c:v>
                </c:pt>
                <c:pt idx="149">
                  <c:v>36600</c:v>
                </c:pt>
                <c:pt idx="150">
                  <c:v>36400</c:v>
                </c:pt>
                <c:pt idx="151">
                  <c:v>36500</c:v>
                </c:pt>
                <c:pt idx="152">
                  <c:v>36200</c:v>
                </c:pt>
                <c:pt idx="153">
                  <c:v>36100</c:v>
                </c:pt>
                <c:pt idx="154">
                  <c:v>36200</c:v>
                </c:pt>
                <c:pt idx="155">
                  <c:v>36300</c:v>
                </c:pt>
                <c:pt idx="156">
                  <c:v>36400</c:v>
                </c:pt>
                <c:pt idx="157">
                  <c:v>36800</c:v>
                </c:pt>
                <c:pt idx="158">
                  <c:v>36900</c:v>
                </c:pt>
                <c:pt idx="159">
                  <c:v>37000</c:v>
                </c:pt>
                <c:pt idx="160">
                  <c:v>36900</c:v>
                </c:pt>
                <c:pt idx="161">
                  <c:v>37400</c:v>
                </c:pt>
                <c:pt idx="162">
                  <c:v>37500</c:v>
                </c:pt>
                <c:pt idx="163">
                  <c:v>37700</c:v>
                </c:pt>
                <c:pt idx="164">
                  <c:v>37500</c:v>
                </c:pt>
                <c:pt idx="165">
                  <c:v>37900</c:v>
                </c:pt>
                <c:pt idx="166">
                  <c:v>37900</c:v>
                </c:pt>
                <c:pt idx="167">
                  <c:v>38000</c:v>
                </c:pt>
                <c:pt idx="168">
                  <c:v>37900</c:v>
                </c:pt>
                <c:pt idx="169">
                  <c:v>38000</c:v>
                </c:pt>
                <c:pt idx="170">
                  <c:v>37700</c:v>
                </c:pt>
                <c:pt idx="171">
                  <c:v>37800</c:v>
                </c:pt>
                <c:pt idx="172">
                  <c:v>38000</c:v>
                </c:pt>
                <c:pt idx="173">
                  <c:v>38200</c:v>
                </c:pt>
                <c:pt idx="174">
                  <c:v>38300</c:v>
                </c:pt>
                <c:pt idx="175">
                  <c:v>38500</c:v>
                </c:pt>
                <c:pt idx="176">
                  <c:v>38500</c:v>
                </c:pt>
                <c:pt idx="177">
                  <c:v>38700</c:v>
                </c:pt>
                <c:pt idx="178">
                  <c:v>39000</c:v>
                </c:pt>
                <c:pt idx="179">
                  <c:v>39000</c:v>
                </c:pt>
                <c:pt idx="180">
                  <c:v>39300</c:v>
                </c:pt>
                <c:pt idx="181">
                  <c:v>39500</c:v>
                </c:pt>
                <c:pt idx="182">
                  <c:v>39600</c:v>
                </c:pt>
                <c:pt idx="183">
                  <c:v>39500</c:v>
                </c:pt>
                <c:pt idx="184">
                  <c:v>39700</c:v>
                </c:pt>
                <c:pt idx="185">
                  <c:v>40100</c:v>
                </c:pt>
                <c:pt idx="186">
                  <c:v>40500</c:v>
                </c:pt>
                <c:pt idx="187">
                  <c:v>40700</c:v>
                </c:pt>
                <c:pt idx="188">
                  <c:v>40500</c:v>
                </c:pt>
                <c:pt idx="189">
                  <c:v>40500</c:v>
                </c:pt>
                <c:pt idx="190">
                  <c:v>40800</c:v>
                </c:pt>
                <c:pt idx="191">
                  <c:v>41000</c:v>
                </c:pt>
                <c:pt idx="192">
                  <c:v>40500</c:v>
                </c:pt>
                <c:pt idx="193">
                  <c:v>40700</c:v>
                </c:pt>
                <c:pt idx="194">
                  <c:v>40800</c:v>
                </c:pt>
                <c:pt idx="195">
                  <c:v>41500</c:v>
                </c:pt>
                <c:pt idx="196">
                  <c:v>41400</c:v>
                </c:pt>
                <c:pt idx="197">
                  <c:v>41600</c:v>
                </c:pt>
                <c:pt idx="198">
                  <c:v>41600</c:v>
                </c:pt>
                <c:pt idx="199">
                  <c:v>41600</c:v>
                </c:pt>
                <c:pt idx="200">
                  <c:v>41500</c:v>
                </c:pt>
                <c:pt idx="201">
                  <c:v>41400</c:v>
                </c:pt>
                <c:pt idx="202">
                  <c:v>41000</c:v>
                </c:pt>
                <c:pt idx="203">
                  <c:v>40900</c:v>
                </c:pt>
                <c:pt idx="204">
                  <c:v>41300</c:v>
                </c:pt>
                <c:pt idx="205">
                  <c:v>41400</c:v>
                </c:pt>
                <c:pt idx="206">
                  <c:v>41500</c:v>
                </c:pt>
                <c:pt idx="207">
                  <c:v>41800</c:v>
                </c:pt>
                <c:pt idx="208">
                  <c:v>41800</c:v>
                </c:pt>
                <c:pt idx="209">
                  <c:v>42000</c:v>
                </c:pt>
                <c:pt idx="210">
                  <c:v>42300</c:v>
                </c:pt>
                <c:pt idx="211">
                  <c:v>42400</c:v>
                </c:pt>
                <c:pt idx="212">
                  <c:v>42300</c:v>
                </c:pt>
                <c:pt idx="213">
                  <c:v>42000</c:v>
                </c:pt>
                <c:pt idx="214">
                  <c:v>42000</c:v>
                </c:pt>
                <c:pt idx="215">
                  <c:v>42000</c:v>
                </c:pt>
                <c:pt idx="216">
                  <c:v>41700</c:v>
                </c:pt>
                <c:pt idx="217">
                  <c:v>42000</c:v>
                </c:pt>
                <c:pt idx="218">
                  <c:v>42100</c:v>
                </c:pt>
                <c:pt idx="219">
                  <c:v>42400</c:v>
                </c:pt>
                <c:pt idx="220">
                  <c:v>42500</c:v>
                </c:pt>
                <c:pt idx="221">
                  <c:v>43200</c:v>
                </c:pt>
                <c:pt idx="222">
                  <c:v>43600</c:v>
                </c:pt>
                <c:pt idx="223">
                  <c:v>43700</c:v>
                </c:pt>
                <c:pt idx="224">
                  <c:v>43700</c:v>
                </c:pt>
                <c:pt idx="225">
                  <c:v>43500</c:v>
                </c:pt>
                <c:pt idx="226">
                  <c:v>43700</c:v>
                </c:pt>
                <c:pt idx="227">
                  <c:v>43900</c:v>
                </c:pt>
                <c:pt idx="228">
                  <c:v>43600</c:v>
                </c:pt>
                <c:pt idx="229">
                  <c:v>43800</c:v>
                </c:pt>
                <c:pt idx="230">
                  <c:v>43900</c:v>
                </c:pt>
                <c:pt idx="231">
                  <c:v>44100</c:v>
                </c:pt>
                <c:pt idx="232">
                  <c:v>44500</c:v>
                </c:pt>
                <c:pt idx="233">
                  <c:v>45100</c:v>
                </c:pt>
                <c:pt idx="234">
                  <c:v>45200</c:v>
                </c:pt>
                <c:pt idx="235">
                  <c:v>45300</c:v>
                </c:pt>
                <c:pt idx="236">
                  <c:v>45000</c:v>
                </c:pt>
                <c:pt idx="237">
                  <c:v>45200</c:v>
                </c:pt>
                <c:pt idx="238">
                  <c:v>45600</c:v>
                </c:pt>
                <c:pt idx="239">
                  <c:v>45800</c:v>
                </c:pt>
                <c:pt idx="240">
                  <c:v>46000</c:v>
                </c:pt>
                <c:pt idx="241">
                  <c:v>46200</c:v>
                </c:pt>
                <c:pt idx="242">
                  <c:v>46300</c:v>
                </c:pt>
                <c:pt idx="243">
                  <c:v>44200</c:v>
                </c:pt>
                <c:pt idx="244">
                  <c:v>43700</c:v>
                </c:pt>
                <c:pt idx="245">
                  <c:v>44400</c:v>
                </c:pt>
                <c:pt idx="246">
                  <c:v>44900</c:v>
                </c:pt>
                <c:pt idx="247">
                  <c:v>45000</c:v>
                </c:pt>
                <c:pt idx="248">
                  <c:v>44800</c:v>
                </c:pt>
                <c:pt idx="249">
                  <c:v>44900</c:v>
                </c:pt>
                <c:pt idx="250">
                  <c:v>44900</c:v>
                </c:pt>
                <c:pt idx="251">
                  <c:v>45600</c:v>
                </c:pt>
                <c:pt idx="252">
                  <c:v>44900</c:v>
                </c:pt>
                <c:pt idx="253">
                  <c:v>45300</c:v>
                </c:pt>
                <c:pt idx="254">
                  <c:v>45900</c:v>
                </c:pt>
                <c:pt idx="255">
                  <c:v>46700</c:v>
                </c:pt>
                <c:pt idx="256">
                  <c:v>47300</c:v>
                </c:pt>
                <c:pt idx="257">
                  <c:v>48300</c:v>
                </c:pt>
                <c:pt idx="258">
                  <c:v>49200</c:v>
                </c:pt>
                <c:pt idx="259">
                  <c:v>49600</c:v>
                </c:pt>
                <c:pt idx="260">
                  <c:v>49500</c:v>
                </c:pt>
                <c:pt idx="261">
                  <c:v>50300</c:v>
                </c:pt>
                <c:pt idx="262">
                  <c:v>50900</c:v>
                </c:pt>
                <c:pt idx="263">
                  <c:v>51600</c:v>
                </c:pt>
                <c:pt idx="264">
                  <c:v>51300</c:v>
                </c:pt>
                <c:pt idx="265">
                  <c:v>52100</c:v>
                </c:pt>
                <c:pt idx="266">
                  <c:v>52800</c:v>
                </c:pt>
                <c:pt idx="267">
                  <c:v>53200</c:v>
                </c:pt>
                <c:pt idx="268">
                  <c:v>53500</c:v>
                </c:pt>
                <c:pt idx="269">
                  <c:v>54200</c:v>
                </c:pt>
                <c:pt idx="270">
                  <c:v>55100</c:v>
                </c:pt>
                <c:pt idx="271">
                  <c:v>55200</c:v>
                </c:pt>
                <c:pt idx="272">
                  <c:v>55000</c:v>
                </c:pt>
                <c:pt idx="273">
                  <c:v>55300</c:v>
                </c:pt>
                <c:pt idx="274">
                  <c:v>55100</c:v>
                </c:pt>
                <c:pt idx="275">
                  <c:v>55100</c:v>
                </c:pt>
                <c:pt idx="276">
                  <c:v>54500</c:v>
                </c:pt>
                <c:pt idx="277">
                  <c:v>54700</c:v>
                </c:pt>
                <c:pt idx="278">
                  <c:v>54600</c:v>
                </c:pt>
                <c:pt idx="279">
                  <c:v>54700</c:v>
                </c:pt>
                <c:pt idx="280">
                  <c:v>54800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3-4A4A-9CCE-E28134434AF8}"/>
            </c:ext>
          </c:extLst>
        </c:ser>
        <c:ser>
          <c:idx val="6"/>
          <c:order val="2"/>
          <c:tx>
            <c:strRef>
              <c:f>'Data NSA'!$H$7</c:f>
              <c:strCache>
                <c:ptCount val="1"/>
                <c:pt idx="0">
                  <c:v>Transportation, warehousing, &amp; utilities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NSA'!$H$106:$H$386</c:f>
              <c:numCache>
                <c:formatCode>_(* #,##0_);_(* \(#,##0\);_(* "-"??_);_(@_)</c:formatCode>
                <c:ptCount val="281"/>
                <c:pt idx="0">
                  <c:v>11000</c:v>
                </c:pt>
                <c:pt idx="1">
                  <c:v>11000</c:v>
                </c:pt>
                <c:pt idx="2">
                  <c:v>11000</c:v>
                </c:pt>
                <c:pt idx="3">
                  <c:v>10600</c:v>
                </c:pt>
                <c:pt idx="4">
                  <c:v>10700</c:v>
                </c:pt>
                <c:pt idx="5">
                  <c:v>10500</c:v>
                </c:pt>
                <c:pt idx="6">
                  <c:v>10700</c:v>
                </c:pt>
                <c:pt idx="7">
                  <c:v>11000</c:v>
                </c:pt>
                <c:pt idx="8">
                  <c:v>11100</c:v>
                </c:pt>
                <c:pt idx="9">
                  <c:v>11100</c:v>
                </c:pt>
                <c:pt idx="10">
                  <c:v>11200</c:v>
                </c:pt>
                <c:pt idx="11">
                  <c:v>11400</c:v>
                </c:pt>
                <c:pt idx="12">
                  <c:v>11500</c:v>
                </c:pt>
                <c:pt idx="13">
                  <c:v>11400</c:v>
                </c:pt>
                <c:pt idx="14">
                  <c:v>11400</c:v>
                </c:pt>
                <c:pt idx="15">
                  <c:v>11400</c:v>
                </c:pt>
                <c:pt idx="16">
                  <c:v>11500</c:v>
                </c:pt>
                <c:pt idx="17">
                  <c:v>11400</c:v>
                </c:pt>
                <c:pt idx="18">
                  <c:v>11400</c:v>
                </c:pt>
                <c:pt idx="19">
                  <c:v>11500</c:v>
                </c:pt>
                <c:pt idx="20">
                  <c:v>11600</c:v>
                </c:pt>
                <c:pt idx="21">
                  <c:v>11700</c:v>
                </c:pt>
                <c:pt idx="22">
                  <c:v>11600</c:v>
                </c:pt>
                <c:pt idx="23">
                  <c:v>11600</c:v>
                </c:pt>
                <c:pt idx="24">
                  <c:v>11300</c:v>
                </c:pt>
                <c:pt idx="25">
                  <c:v>11200</c:v>
                </c:pt>
                <c:pt idx="26">
                  <c:v>11200</c:v>
                </c:pt>
                <c:pt idx="27">
                  <c:v>11200</c:v>
                </c:pt>
                <c:pt idx="28">
                  <c:v>11200</c:v>
                </c:pt>
                <c:pt idx="29">
                  <c:v>11100</c:v>
                </c:pt>
                <c:pt idx="30">
                  <c:v>11200</c:v>
                </c:pt>
                <c:pt idx="31">
                  <c:v>11300</c:v>
                </c:pt>
                <c:pt idx="32">
                  <c:v>11100</c:v>
                </c:pt>
                <c:pt idx="33">
                  <c:v>11200</c:v>
                </c:pt>
                <c:pt idx="34">
                  <c:v>11200</c:v>
                </c:pt>
                <c:pt idx="35">
                  <c:v>11200</c:v>
                </c:pt>
                <c:pt idx="36">
                  <c:v>10600</c:v>
                </c:pt>
                <c:pt idx="37">
                  <c:v>10500</c:v>
                </c:pt>
                <c:pt idx="38">
                  <c:v>10500</c:v>
                </c:pt>
                <c:pt idx="39">
                  <c:v>10500</c:v>
                </c:pt>
                <c:pt idx="40">
                  <c:v>10500</c:v>
                </c:pt>
                <c:pt idx="41">
                  <c:v>10500</c:v>
                </c:pt>
                <c:pt idx="42">
                  <c:v>10600</c:v>
                </c:pt>
                <c:pt idx="43">
                  <c:v>10700</c:v>
                </c:pt>
                <c:pt idx="44">
                  <c:v>10700</c:v>
                </c:pt>
                <c:pt idx="45">
                  <c:v>10900</c:v>
                </c:pt>
                <c:pt idx="46">
                  <c:v>10900</c:v>
                </c:pt>
                <c:pt idx="47">
                  <c:v>10900</c:v>
                </c:pt>
                <c:pt idx="48">
                  <c:v>10600</c:v>
                </c:pt>
                <c:pt idx="49">
                  <c:v>10700</c:v>
                </c:pt>
                <c:pt idx="50">
                  <c:v>10700</c:v>
                </c:pt>
                <c:pt idx="51">
                  <c:v>10800</c:v>
                </c:pt>
                <c:pt idx="52">
                  <c:v>10800</c:v>
                </c:pt>
                <c:pt idx="53">
                  <c:v>10800</c:v>
                </c:pt>
                <c:pt idx="54">
                  <c:v>11100</c:v>
                </c:pt>
                <c:pt idx="55">
                  <c:v>11300</c:v>
                </c:pt>
                <c:pt idx="56">
                  <c:v>11400</c:v>
                </c:pt>
                <c:pt idx="57">
                  <c:v>11500</c:v>
                </c:pt>
                <c:pt idx="58">
                  <c:v>11600</c:v>
                </c:pt>
                <c:pt idx="59">
                  <c:v>11800</c:v>
                </c:pt>
                <c:pt idx="60">
                  <c:v>11500</c:v>
                </c:pt>
                <c:pt idx="61">
                  <c:v>11500</c:v>
                </c:pt>
                <c:pt idx="62">
                  <c:v>11700</c:v>
                </c:pt>
                <c:pt idx="63">
                  <c:v>11600</c:v>
                </c:pt>
                <c:pt idx="64">
                  <c:v>11700</c:v>
                </c:pt>
                <c:pt idx="65">
                  <c:v>11700</c:v>
                </c:pt>
                <c:pt idx="66">
                  <c:v>11600</c:v>
                </c:pt>
                <c:pt idx="67">
                  <c:v>11800</c:v>
                </c:pt>
                <c:pt idx="68">
                  <c:v>12000</c:v>
                </c:pt>
                <c:pt idx="69">
                  <c:v>11900</c:v>
                </c:pt>
                <c:pt idx="70">
                  <c:v>12100</c:v>
                </c:pt>
                <c:pt idx="71">
                  <c:v>12500</c:v>
                </c:pt>
                <c:pt idx="72">
                  <c:v>12000</c:v>
                </c:pt>
                <c:pt idx="73">
                  <c:v>12100</c:v>
                </c:pt>
                <c:pt idx="74">
                  <c:v>12300</c:v>
                </c:pt>
                <c:pt idx="75">
                  <c:v>12400</c:v>
                </c:pt>
                <c:pt idx="76">
                  <c:v>12600</c:v>
                </c:pt>
                <c:pt idx="77">
                  <c:v>12500</c:v>
                </c:pt>
                <c:pt idx="78">
                  <c:v>12600</c:v>
                </c:pt>
                <c:pt idx="79">
                  <c:v>12800</c:v>
                </c:pt>
                <c:pt idx="80">
                  <c:v>13000</c:v>
                </c:pt>
                <c:pt idx="81">
                  <c:v>13100</c:v>
                </c:pt>
                <c:pt idx="82">
                  <c:v>13200</c:v>
                </c:pt>
                <c:pt idx="83">
                  <c:v>13600</c:v>
                </c:pt>
                <c:pt idx="84">
                  <c:v>13000</c:v>
                </c:pt>
                <c:pt idx="85">
                  <c:v>13100</c:v>
                </c:pt>
                <c:pt idx="86">
                  <c:v>13400</c:v>
                </c:pt>
                <c:pt idx="87">
                  <c:v>13200</c:v>
                </c:pt>
                <c:pt idx="88">
                  <c:v>13300</c:v>
                </c:pt>
                <c:pt idx="89">
                  <c:v>13300</c:v>
                </c:pt>
                <c:pt idx="90">
                  <c:v>13200</c:v>
                </c:pt>
                <c:pt idx="91">
                  <c:v>13500</c:v>
                </c:pt>
                <c:pt idx="92">
                  <c:v>13600</c:v>
                </c:pt>
                <c:pt idx="93">
                  <c:v>13700</c:v>
                </c:pt>
                <c:pt idx="94">
                  <c:v>13800</c:v>
                </c:pt>
                <c:pt idx="95">
                  <c:v>14000</c:v>
                </c:pt>
                <c:pt idx="96">
                  <c:v>13500</c:v>
                </c:pt>
                <c:pt idx="97">
                  <c:v>13600</c:v>
                </c:pt>
                <c:pt idx="98">
                  <c:v>13600</c:v>
                </c:pt>
                <c:pt idx="99">
                  <c:v>13400</c:v>
                </c:pt>
                <c:pt idx="100">
                  <c:v>13400</c:v>
                </c:pt>
                <c:pt idx="101">
                  <c:v>13400</c:v>
                </c:pt>
                <c:pt idx="102">
                  <c:v>13100</c:v>
                </c:pt>
                <c:pt idx="103">
                  <c:v>13400</c:v>
                </c:pt>
                <c:pt idx="104">
                  <c:v>13500</c:v>
                </c:pt>
                <c:pt idx="105">
                  <c:v>13400</c:v>
                </c:pt>
                <c:pt idx="106">
                  <c:v>13500</c:v>
                </c:pt>
                <c:pt idx="107">
                  <c:v>13600</c:v>
                </c:pt>
                <c:pt idx="108">
                  <c:v>13000</c:v>
                </c:pt>
                <c:pt idx="109">
                  <c:v>12900</c:v>
                </c:pt>
                <c:pt idx="110">
                  <c:v>12900</c:v>
                </c:pt>
                <c:pt idx="111">
                  <c:v>12800</c:v>
                </c:pt>
                <c:pt idx="112">
                  <c:v>12800</c:v>
                </c:pt>
                <c:pt idx="113">
                  <c:v>12800</c:v>
                </c:pt>
                <c:pt idx="114">
                  <c:v>12600</c:v>
                </c:pt>
                <c:pt idx="115">
                  <c:v>12800</c:v>
                </c:pt>
                <c:pt idx="116">
                  <c:v>13000</c:v>
                </c:pt>
                <c:pt idx="117">
                  <c:v>13100</c:v>
                </c:pt>
                <c:pt idx="118">
                  <c:v>13200</c:v>
                </c:pt>
                <c:pt idx="119">
                  <c:v>13700</c:v>
                </c:pt>
                <c:pt idx="120">
                  <c:v>12800</c:v>
                </c:pt>
                <c:pt idx="121">
                  <c:v>12800</c:v>
                </c:pt>
                <c:pt idx="122">
                  <c:v>12900</c:v>
                </c:pt>
                <c:pt idx="123">
                  <c:v>12900</c:v>
                </c:pt>
                <c:pt idx="124">
                  <c:v>12900</c:v>
                </c:pt>
                <c:pt idx="125">
                  <c:v>12800</c:v>
                </c:pt>
                <c:pt idx="126">
                  <c:v>12600</c:v>
                </c:pt>
                <c:pt idx="127">
                  <c:v>12800</c:v>
                </c:pt>
                <c:pt idx="128">
                  <c:v>13100</c:v>
                </c:pt>
                <c:pt idx="129">
                  <c:v>13000</c:v>
                </c:pt>
                <c:pt idx="130">
                  <c:v>13200</c:v>
                </c:pt>
                <c:pt idx="131">
                  <c:v>13700</c:v>
                </c:pt>
                <c:pt idx="132">
                  <c:v>13500</c:v>
                </c:pt>
                <c:pt idx="133">
                  <c:v>13400</c:v>
                </c:pt>
                <c:pt idx="134">
                  <c:v>13500</c:v>
                </c:pt>
                <c:pt idx="135">
                  <c:v>13500</c:v>
                </c:pt>
                <c:pt idx="136">
                  <c:v>13600</c:v>
                </c:pt>
                <c:pt idx="137">
                  <c:v>13100</c:v>
                </c:pt>
                <c:pt idx="138">
                  <c:v>13300</c:v>
                </c:pt>
                <c:pt idx="139">
                  <c:v>13800</c:v>
                </c:pt>
                <c:pt idx="140">
                  <c:v>13900</c:v>
                </c:pt>
                <c:pt idx="141">
                  <c:v>13700</c:v>
                </c:pt>
                <c:pt idx="142">
                  <c:v>13800</c:v>
                </c:pt>
                <c:pt idx="143">
                  <c:v>14400</c:v>
                </c:pt>
                <c:pt idx="144">
                  <c:v>13900</c:v>
                </c:pt>
                <c:pt idx="145">
                  <c:v>14000</c:v>
                </c:pt>
                <c:pt idx="146">
                  <c:v>14000</c:v>
                </c:pt>
                <c:pt idx="147">
                  <c:v>13900</c:v>
                </c:pt>
                <c:pt idx="148">
                  <c:v>13900</c:v>
                </c:pt>
                <c:pt idx="149">
                  <c:v>13800</c:v>
                </c:pt>
                <c:pt idx="150">
                  <c:v>13700</c:v>
                </c:pt>
                <c:pt idx="151">
                  <c:v>14200</c:v>
                </c:pt>
                <c:pt idx="152">
                  <c:v>14300</c:v>
                </c:pt>
                <c:pt idx="153">
                  <c:v>14200</c:v>
                </c:pt>
                <c:pt idx="154">
                  <c:v>14500</c:v>
                </c:pt>
                <c:pt idx="155">
                  <c:v>14900</c:v>
                </c:pt>
                <c:pt idx="156">
                  <c:v>14300</c:v>
                </c:pt>
                <c:pt idx="157">
                  <c:v>14100</c:v>
                </c:pt>
                <c:pt idx="158">
                  <c:v>14000</c:v>
                </c:pt>
                <c:pt idx="159">
                  <c:v>14400</c:v>
                </c:pt>
                <c:pt idx="160">
                  <c:v>14700</c:v>
                </c:pt>
                <c:pt idx="161">
                  <c:v>14900</c:v>
                </c:pt>
                <c:pt idx="162">
                  <c:v>14600</c:v>
                </c:pt>
                <c:pt idx="163">
                  <c:v>15000</c:v>
                </c:pt>
                <c:pt idx="164">
                  <c:v>15200</c:v>
                </c:pt>
                <c:pt idx="165">
                  <c:v>15200</c:v>
                </c:pt>
                <c:pt idx="166">
                  <c:v>15600</c:v>
                </c:pt>
                <c:pt idx="167">
                  <c:v>16100</c:v>
                </c:pt>
                <c:pt idx="168">
                  <c:v>15600</c:v>
                </c:pt>
                <c:pt idx="169">
                  <c:v>15300</c:v>
                </c:pt>
                <c:pt idx="170">
                  <c:v>15400</c:v>
                </c:pt>
                <c:pt idx="171">
                  <c:v>15500</c:v>
                </c:pt>
                <c:pt idx="172">
                  <c:v>15500</c:v>
                </c:pt>
                <c:pt idx="173">
                  <c:v>15600</c:v>
                </c:pt>
                <c:pt idx="174">
                  <c:v>15100</c:v>
                </c:pt>
                <c:pt idx="175">
                  <c:v>15400</c:v>
                </c:pt>
                <c:pt idx="176">
                  <c:v>15700</c:v>
                </c:pt>
                <c:pt idx="177">
                  <c:v>15800</c:v>
                </c:pt>
                <c:pt idx="178">
                  <c:v>16000</c:v>
                </c:pt>
                <c:pt idx="179">
                  <c:v>16800</c:v>
                </c:pt>
                <c:pt idx="180">
                  <c:v>16000</c:v>
                </c:pt>
                <c:pt idx="181">
                  <c:v>15700</c:v>
                </c:pt>
                <c:pt idx="182">
                  <c:v>15800</c:v>
                </c:pt>
                <c:pt idx="183">
                  <c:v>16000</c:v>
                </c:pt>
                <c:pt idx="184">
                  <c:v>16200</c:v>
                </c:pt>
                <c:pt idx="185">
                  <c:v>16300</c:v>
                </c:pt>
                <c:pt idx="186">
                  <c:v>16200</c:v>
                </c:pt>
                <c:pt idx="187">
                  <c:v>16500</c:v>
                </c:pt>
                <c:pt idx="188">
                  <c:v>16600</c:v>
                </c:pt>
                <c:pt idx="189">
                  <c:v>16900</c:v>
                </c:pt>
                <c:pt idx="190">
                  <c:v>17200</c:v>
                </c:pt>
                <c:pt idx="191">
                  <c:v>18300</c:v>
                </c:pt>
                <c:pt idx="192">
                  <c:v>17600</c:v>
                </c:pt>
                <c:pt idx="193">
                  <c:v>17300</c:v>
                </c:pt>
                <c:pt idx="194">
                  <c:v>17200</c:v>
                </c:pt>
                <c:pt idx="195">
                  <c:v>17000</c:v>
                </c:pt>
                <c:pt idx="196">
                  <c:v>17200</c:v>
                </c:pt>
                <c:pt idx="197">
                  <c:v>17400</c:v>
                </c:pt>
                <c:pt idx="198">
                  <c:v>18300</c:v>
                </c:pt>
                <c:pt idx="199">
                  <c:v>18800</c:v>
                </c:pt>
                <c:pt idx="200">
                  <c:v>19000</c:v>
                </c:pt>
                <c:pt idx="201">
                  <c:v>19600</c:v>
                </c:pt>
                <c:pt idx="202">
                  <c:v>20200</c:v>
                </c:pt>
                <c:pt idx="203">
                  <c:v>21100</c:v>
                </c:pt>
                <c:pt idx="204">
                  <c:v>20100</c:v>
                </c:pt>
                <c:pt idx="205">
                  <c:v>19600</c:v>
                </c:pt>
                <c:pt idx="206">
                  <c:v>19500</c:v>
                </c:pt>
                <c:pt idx="207">
                  <c:v>20000</c:v>
                </c:pt>
                <c:pt idx="208">
                  <c:v>20000</c:v>
                </c:pt>
                <c:pt idx="209">
                  <c:v>20200</c:v>
                </c:pt>
                <c:pt idx="210">
                  <c:v>20300</c:v>
                </c:pt>
                <c:pt idx="211">
                  <c:v>20900</c:v>
                </c:pt>
                <c:pt idx="212">
                  <c:v>20800</c:v>
                </c:pt>
                <c:pt idx="213">
                  <c:v>21200</c:v>
                </c:pt>
                <c:pt idx="214">
                  <c:v>22000</c:v>
                </c:pt>
                <c:pt idx="215">
                  <c:v>22800</c:v>
                </c:pt>
                <c:pt idx="216">
                  <c:v>21700</c:v>
                </c:pt>
                <c:pt idx="217">
                  <c:v>21600</c:v>
                </c:pt>
                <c:pt idx="218">
                  <c:v>21700</c:v>
                </c:pt>
                <c:pt idx="219">
                  <c:v>21500</c:v>
                </c:pt>
                <c:pt idx="220">
                  <c:v>21700</c:v>
                </c:pt>
                <c:pt idx="221">
                  <c:v>21800</c:v>
                </c:pt>
                <c:pt idx="222">
                  <c:v>21600</c:v>
                </c:pt>
                <c:pt idx="223">
                  <c:v>21900</c:v>
                </c:pt>
                <c:pt idx="224">
                  <c:v>22000</c:v>
                </c:pt>
                <c:pt idx="225">
                  <c:v>22600</c:v>
                </c:pt>
                <c:pt idx="226">
                  <c:v>23300</c:v>
                </c:pt>
                <c:pt idx="227">
                  <c:v>24000</c:v>
                </c:pt>
                <c:pt idx="228">
                  <c:v>23100</c:v>
                </c:pt>
                <c:pt idx="229">
                  <c:v>22900</c:v>
                </c:pt>
                <c:pt idx="230">
                  <c:v>22900</c:v>
                </c:pt>
                <c:pt idx="231">
                  <c:v>22100</c:v>
                </c:pt>
                <c:pt idx="232">
                  <c:v>22300</c:v>
                </c:pt>
                <c:pt idx="233">
                  <c:v>22700</c:v>
                </c:pt>
                <c:pt idx="234">
                  <c:v>23100</c:v>
                </c:pt>
                <c:pt idx="235">
                  <c:v>23700</c:v>
                </c:pt>
                <c:pt idx="236">
                  <c:v>24400</c:v>
                </c:pt>
                <c:pt idx="237">
                  <c:v>24900</c:v>
                </c:pt>
                <c:pt idx="238">
                  <c:v>26300</c:v>
                </c:pt>
                <c:pt idx="239">
                  <c:v>26800</c:v>
                </c:pt>
                <c:pt idx="240">
                  <c:v>25700</c:v>
                </c:pt>
                <c:pt idx="241">
                  <c:v>24500</c:v>
                </c:pt>
                <c:pt idx="242">
                  <c:v>24500</c:v>
                </c:pt>
                <c:pt idx="243">
                  <c:v>24800</c:v>
                </c:pt>
                <c:pt idx="244">
                  <c:v>25500</c:v>
                </c:pt>
                <c:pt idx="245">
                  <c:v>25300</c:v>
                </c:pt>
                <c:pt idx="246">
                  <c:v>25600</c:v>
                </c:pt>
                <c:pt idx="247">
                  <c:v>25900</c:v>
                </c:pt>
                <c:pt idx="248">
                  <c:v>26400</c:v>
                </c:pt>
                <c:pt idx="249">
                  <c:v>28400</c:v>
                </c:pt>
                <c:pt idx="250">
                  <c:v>30500</c:v>
                </c:pt>
                <c:pt idx="251">
                  <c:v>31000</c:v>
                </c:pt>
                <c:pt idx="252">
                  <c:v>29200</c:v>
                </c:pt>
                <c:pt idx="253">
                  <c:v>28500</c:v>
                </c:pt>
                <c:pt idx="254">
                  <c:v>28400</c:v>
                </c:pt>
                <c:pt idx="255">
                  <c:v>27100</c:v>
                </c:pt>
                <c:pt idx="256">
                  <c:v>27100</c:v>
                </c:pt>
                <c:pt idx="257">
                  <c:v>27300</c:v>
                </c:pt>
                <c:pt idx="258">
                  <c:v>27600</c:v>
                </c:pt>
                <c:pt idx="259">
                  <c:v>28000</c:v>
                </c:pt>
                <c:pt idx="260">
                  <c:v>29900</c:v>
                </c:pt>
                <c:pt idx="261">
                  <c:v>32700</c:v>
                </c:pt>
                <c:pt idx="262">
                  <c:v>34200</c:v>
                </c:pt>
                <c:pt idx="263">
                  <c:v>35600</c:v>
                </c:pt>
                <c:pt idx="264">
                  <c:v>34100</c:v>
                </c:pt>
                <c:pt idx="265">
                  <c:v>34800</c:v>
                </c:pt>
                <c:pt idx="266">
                  <c:v>34300</c:v>
                </c:pt>
                <c:pt idx="267">
                  <c:v>33400</c:v>
                </c:pt>
                <c:pt idx="268">
                  <c:v>33200</c:v>
                </c:pt>
                <c:pt idx="269">
                  <c:v>33100</c:v>
                </c:pt>
                <c:pt idx="270">
                  <c:v>33100</c:v>
                </c:pt>
                <c:pt idx="271">
                  <c:v>33600</c:v>
                </c:pt>
                <c:pt idx="272">
                  <c:v>33700</c:v>
                </c:pt>
                <c:pt idx="273">
                  <c:v>34300</c:v>
                </c:pt>
                <c:pt idx="274">
                  <c:v>35700</c:v>
                </c:pt>
                <c:pt idx="275">
                  <c:v>36200</c:v>
                </c:pt>
                <c:pt idx="276">
                  <c:v>34400</c:v>
                </c:pt>
                <c:pt idx="277">
                  <c:v>33800</c:v>
                </c:pt>
                <c:pt idx="278">
                  <c:v>33400</c:v>
                </c:pt>
                <c:pt idx="279">
                  <c:v>32900</c:v>
                </c:pt>
                <c:pt idx="280">
                  <c:v>33100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3-4A4A-9CCE-E28134434AF8}"/>
            </c:ext>
          </c:extLst>
        </c:ser>
        <c:ser>
          <c:idx val="7"/>
          <c:order val="3"/>
          <c:tx>
            <c:strRef>
              <c:f>'Data NSA'!$I$7</c:f>
              <c:strCache>
                <c:ptCount val="1"/>
                <c:pt idx="0">
                  <c:v>Information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NSA'!$I$106:$I$386</c:f>
              <c:numCache>
                <c:formatCode>_(* #,##0_);_(* \(#,##0\);_(* "-"??_);_(@_)</c:formatCode>
                <c:ptCount val="281"/>
                <c:pt idx="0">
                  <c:v>22200</c:v>
                </c:pt>
                <c:pt idx="1">
                  <c:v>22600</c:v>
                </c:pt>
                <c:pt idx="2">
                  <c:v>23100</c:v>
                </c:pt>
                <c:pt idx="3">
                  <c:v>23800</c:v>
                </c:pt>
                <c:pt idx="4">
                  <c:v>24400</c:v>
                </c:pt>
                <c:pt idx="5">
                  <c:v>25400</c:v>
                </c:pt>
                <c:pt idx="6">
                  <c:v>25900</c:v>
                </c:pt>
                <c:pt idx="7">
                  <c:v>26100</c:v>
                </c:pt>
                <c:pt idx="8">
                  <c:v>25900</c:v>
                </c:pt>
                <c:pt idx="9">
                  <c:v>25400</c:v>
                </c:pt>
                <c:pt idx="10">
                  <c:v>25500</c:v>
                </c:pt>
                <c:pt idx="11">
                  <c:v>25700</c:v>
                </c:pt>
                <c:pt idx="12">
                  <c:v>24500</c:v>
                </c:pt>
                <c:pt idx="13">
                  <c:v>24200</c:v>
                </c:pt>
                <c:pt idx="14">
                  <c:v>23600</c:v>
                </c:pt>
                <c:pt idx="15">
                  <c:v>23300</c:v>
                </c:pt>
                <c:pt idx="16">
                  <c:v>23300</c:v>
                </c:pt>
                <c:pt idx="17">
                  <c:v>23300</c:v>
                </c:pt>
                <c:pt idx="18">
                  <c:v>23600</c:v>
                </c:pt>
                <c:pt idx="19">
                  <c:v>23600</c:v>
                </c:pt>
                <c:pt idx="20">
                  <c:v>23500</c:v>
                </c:pt>
                <c:pt idx="21">
                  <c:v>23300</c:v>
                </c:pt>
                <c:pt idx="22">
                  <c:v>23400</c:v>
                </c:pt>
                <c:pt idx="23">
                  <c:v>23300</c:v>
                </c:pt>
                <c:pt idx="24">
                  <c:v>23300</c:v>
                </c:pt>
                <c:pt idx="25">
                  <c:v>23200</c:v>
                </c:pt>
                <c:pt idx="26">
                  <c:v>23300</c:v>
                </c:pt>
                <c:pt idx="27">
                  <c:v>23200</c:v>
                </c:pt>
                <c:pt idx="28">
                  <c:v>23000</c:v>
                </c:pt>
                <c:pt idx="29">
                  <c:v>23300</c:v>
                </c:pt>
                <c:pt idx="30">
                  <c:v>23000</c:v>
                </c:pt>
                <c:pt idx="31">
                  <c:v>22800</c:v>
                </c:pt>
                <c:pt idx="32">
                  <c:v>22600</c:v>
                </c:pt>
                <c:pt idx="33">
                  <c:v>22400</c:v>
                </c:pt>
                <c:pt idx="34">
                  <c:v>22300</c:v>
                </c:pt>
                <c:pt idx="35">
                  <c:v>22000</c:v>
                </c:pt>
                <c:pt idx="36">
                  <c:v>21800</c:v>
                </c:pt>
                <c:pt idx="37">
                  <c:v>21700</c:v>
                </c:pt>
                <c:pt idx="38">
                  <c:v>21600</c:v>
                </c:pt>
                <c:pt idx="39">
                  <c:v>21100</c:v>
                </c:pt>
                <c:pt idx="40">
                  <c:v>21100</c:v>
                </c:pt>
                <c:pt idx="41">
                  <c:v>21300</c:v>
                </c:pt>
                <c:pt idx="42">
                  <c:v>21100</c:v>
                </c:pt>
                <c:pt idx="43">
                  <c:v>21000</c:v>
                </c:pt>
                <c:pt idx="44">
                  <c:v>20700</c:v>
                </c:pt>
                <c:pt idx="45">
                  <c:v>20600</c:v>
                </c:pt>
                <c:pt idx="46">
                  <c:v>20500</c:v>
                </c:pt>
                <c:pt idx="47">
                  <c:v>20500</c:v>
                </c:pt>
                <c:pt idx="48">
                  <c:v>20400</c:v>
                </c:pt>
                <c:pt idx="49">
                  <c:v>20400</c:v>
                </c:pt>
                <c:pt idx="50">
                  <c:v>20600</c:v>
                </c:pt>
                <c:pt idx="51">
                  <c:v>20500</c:v>
                </c:pt>
                <c:pt idx="52">
                  <c:v>20700</c:v>
                </c:pt>
                <c:pt idx="53">
                  <c:v>21000</c:v>
                </c:pt>
                <c:pt idx="54">
                  <c:v>20900</c:v>
                </c:pt>
                <c:pt idx="55">
                  <c:v>21000</c:v>
                </c:pt>
                <c:pt idx="56">
                  <c:v>20900</c:v>
                </c:pt>
                <c:pt idx="57">
                  <c:v>20900</c:v>
                </c:pt>
                <c:pt idx="58">
                  <c:v>21200</c:v>
                </c:pt>
                <c:pt idx="59">
                  <c:v>21300</c:v>
                </c:pt>
                <c:pt idx="60">
                  <c:v>21300</c:v>
                </c:pt>
                <c:pt idx="61">
                  <c:v>21400</c:v>
                </c:pt>
                <c:pt idx="62">
                  <c:v>21600</c:v>
                </c:pt>
                <c:pt idx="63">
                  <c:v>21500</c:v>
                </c:pt>
                <c:pt idx="64">
                  <c:v>21700</c:v>
                </c:pt>
                <c:pt idx="65">
                  <c:v>21900</c:v>
                </c:pt>
                <c:pt idx="66">
                  <c:v>22000</c:v>
                </c:pt>
                <c:pt idx="67">
                  <c:v>21800</c:v>
                </c:pt>
                <c:pt idx="68">
                  <c:v>22400</c:v>
                </c:pt>
                <c:pt idx="69">
                  <c:v>21800</c:v>
                </c:pt>
                <c:pt idx="70">
                  <c:v>22000</c:v>
                </c:pt>
                <c:pt idx="71">
                  <c:v>22200</c:v>
                </c:pt>
                <c:pt idx="72">
                  <c:v>22100</c:v>
                </c:pt>
                <c:pt idx="73">
                  <c:v>22100</c:v>
                </c:pt>
                <c:pt idx="74">
                  <c:v>22100</c:v>
                </c:pt>
                <c:pt idx="75">
                  <c:v>22100</c:v>
                </c:pt>
                <c:pt idx="76">
                  <c:v>22000</c:v>
                </c:pt>
                <c:pt idx="77">
                  <c:v>22000</c:v>
                </c:pt>
                <c:pt idx="78">
                  <c:v>21800</c:v>
                </c:pt>
                <c:pt idx="79">
                  <c:v>21900</c:v>
                </c:pt>
                <c:pt idx="80">
                  <c:v>22000</c:v>
                </c:pt>
                <c:pt idx="81">
                  <c:v>22100</c:v>
                </c:pt>
                <c:pt idx="82">
                  <c:v>22500</c:v>
                </c:pt>
                <c:pt idx="83">
                  <c:v>22600</c:v>
                </c:pt>
                <c:pt idx="84">
                  <c:v>22300</c:v>
                </c:pt>
                <c:pt idx="85">
                  <c:v>22500</c:v>
                </c:pt>
                <c:pt idx="86">
                  <c:v>22500</c:v>
                </c:pt>
                <c:pt idx="87">
                  <c:v>22600</c:v>
                </c:pt>
                <c:pt idx="88">
                  <c:v>22700</c:v>
                </c:pt>
                <c:pt idx="89">
                  <c:v>22600</c:v>
                </c:pt>
                <c:pt idx="90">
                  <c:v>22000</c:v>
                </c:pt>
                <c:pt idx="91">
                  <c:v>22000</c:v>
                </c:pt>
                <c:pt idx="92">
                  <c:v>22000</c:v>
                </c:pt>
                <c:pt idx="93">
                  <c:v>21900</c:v>
                </c:pt>
                <c:pt idx="94">
                  <c:v>22200</c:v>
                </c:pt>
                <c:pt idx="95">
                  <c:v>22100</c:v>
                </c:pt>
                <c:pt idx="96">
                  <c:v>21700</c:v>
                </c:pt>
                <c:pt idx="97">
                  <c:v>21400</c:v>
                </c:pt>
                <c:pt idx="98">
                  <c:v>21300</c:v>
                </c:pt>
                <c:pt idx="99">
                  <c:v>21100</c:v>
                </c:pt>
                <c:pt idx="100">
                  <c:v>21400</c:v>
                </c:pt>
                <c:pt idx="101">
                  <c:v>21500</c:v>
                </c:pt>
                <c:pt idx="102">
                  <c:v>21500</c:v>
                </c:pt>
                <c:pt idx="103">
                  <c:v>21500</c:v>
                </c:pt>
                <c:pt idx="104">
                  <c:v>21200</c:v>
                </c:pt>
                <c:pt idx="105">
                  <c:v>21200</c:v>
                </c:pt>
                <c:pt idx="106">
                  <c:v>21400</c:v>
                </c:pt>
                <c:pt idx="107">
                  <c:v>21400</c:v>
                </c:pt>
                <c:pt idx="108">
                  <c:v>20800</c:v>
                </c:pt>
                <c:pt idx="109">
                  <c:v>20600</c:v>
                </c:pt>
                <c:pt idx="110">
                  <c:v>20500</c:v>
                </c:pt>
                <c:pt idx="111">
                  <c:v>20300</c:v>
                </c:pt>
                <c:pt idx="112">
                  <c:v>20200</c:v>
                </c:pt>
                <c:pt idx="113">
                  <c:v>19900</c:v>
                </c:pt>
                <c:pt idx="114">
                  <c:v>19900</c:v>
                </c:pt>
                <c:pt idx="115">
                  <c:v>19900</c:v>
                </c:pt>
                <c:pt idx="116">
                  <c:v>19700</c:v>
                </c:pt>
                <c:pt idx="117">
                  <c:v>19600</c:v>
                </c:pt>
                <c:pt idx="118">
                  <c:v>19700</c:v>
                </c:pt>
                <c:pt idx="119">
                  <c:v>19900</c:v>
                </c:pt>
                <c:pt idx="120">
                  <c:v>19500</c:v>
                </c:pt>
                <c:pt idx="121">
                  <c:v>19600</c:v>
                </c:pt>
                <c:pt idx="122">
                  <c:v>19600</c:v>
                </c:pt>
                <c:pt idx="123">
                  <c:v>19600</c:v>
                </c:pt>
                <c:pt idx="124">
                  <c:v>19700</c:v>
                </c:pt>
                <c:pt idx="125">
                  <c:v>19800</c:v>
                </c:pt>
                <c:pt idx="126">
                  <c:v>19900</c:v>
                </c:pt>
                <c:pt idx="127">
                  <c:v>20000</c:v>
                </c:pt>
                <c:pt idx="128">
                  <c:v>20000</c:v>
                </c:pt>
                <c:pt idx="129">
                  <c:v>20100</c:v>
                </c:pt>
                <c:pt idx="130">
                  <c:v>20300</c:v>
                </c:pt>
                <c:pt idx="131">
                  <c:v>20500</c:v>
                </c:pt>
                <c:pt idx="132">
                  <c:v>20100</c:v>
                </c:pt>
                <c:pt idx="133">
                  <c:v>20200</c:v>
                </c:pt>
                <c:pt idx="134">
                  <c:v>20300</c:v>
                </c:pt>
                <c:pt idx="135">
                  <c:v>20400</c:v>
                </c:pt>
                <c:pt idx="136">
                  <c:v>20600</c:v>
                </c:pt>
                <c:pt idx="137">
                  <c:v>20800</c:v>
                </c:pt>
                <c:pt idx="138">
                  <c:v>21200</c:v>
                </c:pt>
                <c:pt idx="139">
                  <c:v>21300</c:v>
                </c:pt>
                <c:pt idx="140">
                  <c:v>21400</c:v>
                </c:pt>
                <c:pt idx="141">
                  <c:v>21400</c:v>
                </c:pt>
                <c:pt idx="142">
                  <c:v>21800</c:v>
                </c:pt>
                <c:pt idx="143">
                  <c:v>21900</c:v>
                </c:pt>
                <c:pt idx="144">
                  <c:v>22000</c:v>
                </c:pt>
                <c:pt idx="145">
                  <c:v>21900</c:v>
                </c:pt>
                <c:pt idx="146">
                  <c:v>22100</c:v>
                </c:pt>
                <c:pt idx="147">
                  <c:v>22100</c:v>
                </c:pt>
                <c:pt idx="148">
                  <c:v>22300</c:v>
                </c:pt>
                <c:pt idx="149">
                  <c:v>22600</c:v>
                </c:pt>
                <c:pt idx="150">
                  <c:v>23000</c:v>
                </c:pt>
                <c:pt idx="151">
                  <c:v>23100</c:v>
                </c:pt>
                <c:pt idx="152">
                  <c:v>23000</c:v>
                </c:pt>
                <c:pt idx="153">
                  <c:v>23300</c:v>
                </c:pt>
                <c:pt idx="154">
                  <c:v>23600</c:v>
                </c:pt>
                <c:pt idx="155">
                  <c:v>23800</c:v>
                </c:pt>
                <c:pt idx="156">
                  <c:v>23100</c:v>
                </c:pt>
                <c:pt idx="157">
                  <c:v>23200</c:v>
                </c:pt>
                <c:pt idx="158">
                  <c:v>23700</c:v>
                </c:pt>
                <c:pt idx="159">
                  <c:v>23400</c:v>
                </c:pt>
                <c:pt idx="160">
                  <c:v>23400</c:v>
                </c:pt>
                <c:pt idx="161">
                  <c:v>23900</c:v>
                </c:pt>
                <c:pt idx="162">
                  <c:v>24100</c:v>
                </c:pt>
                <c:pt idx="163">
                  <c:v>24300</c:v>
                </c:pt>
                <c:pt idx="164">
                  <c:v>24100</c:v>
                </c:pt>
                <c:pt idx="165">
                  <c:v>24100</c:v>
                </c:pt>
                <c:pt idx="166">
                  <c:v>24700</c:v>
                </c:pt>
                <c:pt idx="167">
                  <c:v>25000</c:v>
                </c:pt>
                <c:pt idx="168">
                  <c:v>24300</c:v>
                </c:pt>
                <c:pt idx="169">
                  <c:v>24300</c:v>
                </c:pt>
                <c:pt idx="170">
                  <c:v>24400</c:v>
                </c:pt>
                <c:pt idx="171">
                  <c:v>25000</c:v>
                </c:pt>
                <c:pt idx="172">
                  <c:v>24500</c:v>
                </c:pt>
                <c:pt idx="173">
                  <c:v>25200</c:v>
                </c:pt>
                <c:pt idx="174">
                  <c:v>25600</c:v>
                </c:pt>
                <c:pt idx="175">
                  <c:v>25700</c:v>
                </c:pt>
                <c:pt idx="176">
                  <c:v>25700</c:v>
                </c:pt>
                <c:pt idx="177">
                  <c:v>26000</c:v>
                </c:pt>
                <c:pt idx="178">
                  <c:v>26500</c:v>
                </c:pt>
                <c:pt idx="179">
                  <c:v>27100</c:v>
                </c:pt>
                <c:pt idx="180">
                  <c:v>26700</c:v>
                </c:pt>
                <c:pt idx="181">
                  <c:v>26700</c:v>
                </c:pt>
                <c:pt idx="182">
                  <c:v>26900</c:v>
                </c:pt>
                <c:pt idx="183">
                  <c:v>27300</c:v>
                </c:pt>
                <c:pt idx="184">
                  <c:v>27500</c:v>
                </c:pt>
                <c:pt idx="185">
                  <c:v>28000</c:v>
                </c:pt>
                <c:pt idx="186">
                  <c:v>27800</c:v>
                </c:pt>
                <c:pt idx="187">
                  <c:v>28000</c:v>
                </c:pt>
                <c:pt idx="188">
                  <c:v>28000</c:v>
                </c:pt>
                <c:pt idx="189">
                  <c:v>28200</c:v>
                </c:pt>
                <c:pt idx="190">
                  <c:v>28800</c:v>
                </c:pt>
                <c:pt idx="191">
                  <c:v>28900</c:v>
                </c:pt>
                <c:pt idx="192">
                  <c:v>28800</c:v>
                </c:pt>
                <c:pt idx="193">
                  <c:v>29000</c:v>
                </c:pt>
                <c:pt idx="194">
                  <c:v>28700</c:v>
                </c:pt>
                <c:pt idx="195">
                  <c:v>28700</c:v>
                </c:pt>
                <c:pt idx="196">
                  <c:v>28800</c:v>
                </c:pt>
                <c:pt idx="197">
                  <c:v>29100</c:v>
                </c:pt>
                <c:pt idx="198">
                  <c:v>29000</c:v>
                </c:pt>
                <c:pt idx="199">
                  <c:v>29000</c:v>
                </c:pt>
                <c:pt idx="200">
                  <c:v>28800</c:v>
                </c:pt>
                <c:pt idx="201">
                  <c:v>29100</c:v>
                </c:pt>
                <c:pt idx="202">
                  <c:v>29100</c:v>
                </c:pt>
                <c:pt idx="203">
                  <c:v>29400</c:v>
                </c:pt>
                <c:pt idx="204">
                  <c:v>29400</c:v>
                </c:pt>
                <c:pt idx="205">
                  <c:v>29500</c:v>
                </c:pt>
                <c:pt idx="206">
                  <c:v>29800</c:v>
                </c:pt>
                <c:pt idx="207">
                  <c:v>29800</c:v>
                </c:pt>
                <c:pt idx="208">
                  <c:v>30000</c:v>
                </c:pt>
                <c:pt idx="209">
                  <c:v>30500</c:v>
                </c:pt>
                <c:pt idx="210">
                  <c:v>30900</c:v>
                </c:pt>
                <c:pt idx="211">
                  <c:v>30800</c:v>
                </c:pt>
                <c:pt idx="212">
                  <c:v>31100</c:v>
                </c:pt>
                <c:pt idx="213">
                  <c:v>32300</c:v>
                </c:pt>
                <c:pt idx="214">
                  <c:v>32300</c:v>
                </c:pt>
                <c:pt idx="215">
                  <c:v>32700</c:v>
                </c:pt>
                <c:pt idx="216">
                  <c:v>33000</c:v>
                </c:pt>
                <c:pt idx="217">
                  <c:v>32800</c:v>
                </c:pt>
                <c:pt idx="218">
                  <c:v>33100</c:v>
                </c:pt>
                <c:pt idx="219">
                  <c:v>33600</c:v>
                </c:pt>
                <c:pt idx="220">
                  <c:v>34300</c:v>
                </c:pt>
                <c:pt idx="221">
                  <c:v>34600</c:v>
                </c:pt>
                <c:pt idx="222">
                  <c:v>35100</c:v>
                </c:pt>
                <c:pt idx="223">
                  <c:v>35200</c:v>
                </c:pt>
                <c:pt idx="224">
                  <c:v>35600</c:v>
                </c:pt>
                <c:pt idx="225">
                  <c:v>35900</c:v>
                </c:pt>
                <c:pt idx="226">
                  <c:v>36800</c:v>
                </c:pt>
                <c:pt idx="227">
                  <c:v>36600</c:v>
                </c:pt>
                <c:pt idx="228">
                  <c:v>36500</c:v>
                </c:pt>
                <c:pt idx="229">
                  <c:v>37000</c:v>
                </c:pt>
                <c:pt idx="230">
                  <c:v>37800</c:v>
                </c:pt>
                <c:pt idx="231">
                  <c:v>38600</c:v>
                </c:pt>
                <c:pt idx="232">
                  <c:v>38800</c:v>
                </c:pt>
                <c:pt idx="233">
                  <c:v>39200</c:v>
                </c:pt>
                <c:pt idx="234">
                  <c:v>39200</c:v>
                </c:pt>
                <c:pt idx="235">
                  <c:v>39500</c:v>
                </c:pt>
                <c:pt idx="236">
                  <c:v>39700</c:v>
                </c:pt>
                <c:pt idx="237">
                  <c:v>39900</c:v>
                </c:pt>
                <c:pt idx="238">
                  <c:v>41000</c:v>
                </c:pt>
                <c:pt idx="239">
                  <c:v>40900</c:v>
                </c:pt>
                <c:pt idx="240">
                  <c:v>40200</c:v>
                </c:pt>
                <c:pt idx="241">
                  <c:v>40300</c:v>
                </c:pt>
                <c:pt idx="242">
                  <c:v>40700</c:v>
                </c:pt>
                <c:pt idx="243">
                  <c:v>38500</c:v>
                </c:pt>
                <c:pt idx="244">
                  <c:v>38400</c:v>
                </c:pt>
                <c:pt idx="245">
                  <c:v>38900</c:v>
                </c:pt>
                <c:pt idx="246">
                  <c:v>39400</c:v>
                </c:pt>
                <c:pt idx="247">
                  <c:v>39500</c:v>
                </c:pt>
                <c:pt idx="248">
                  <c:v>40200</c:v>
                </c:pt>
                <c:pt idx="249">
                  <c:v>40900</c:v>
                </c:pt>
                <c:pt idx="250">
                  <c:v>41300</c:v>
                </c:pt>
                <c:pt idx="251">
                  <c:v>41700</c:v>
                </c:pt>
                <c:pt idx="252">
                  <c:v>41900</c:v>
                </c:pt>
                <c:pt idx="253">
                  <c:v>42400</c:v>
                </c:pt>
                <c:pt idx="254">
                  <c:v>42800</c:v>
                </c:pt>
                <c:pt idx="255">
                  <c:v>44000</c:v>
                </c:pt>
                <c:pt idx="256">
                  <c:v>44700</c:v>
                </c:pt>
                <c:pt idx="257">
                  <c:v>45700</c:v>
                </c:pt>
                <c:pt idx="258">
                  <c:v>46700</c:v>
                </c:pt>
                <c:pt idx="259">
                  <c:v>46900</c:v>
                </c:pt>
                <c:pt idx="260">
                  <c:v>47200</c:v>
                </c:pt>
                <c:pt idx="261">
                  <c:v>48100</c:v>
                </c:pt>
                <c:pt idx="262">
                  <c:v>48200</c:v>
                </c:pt>
                <c:pt idx="263">
                  <c:v>48800</c:v>
                </c:pt>
                <c:pt idx="264">
                  <c:v>48800</c:v>
                </c:pt>
                <c:pt idx="265">
                  <c:v>49300</c:v>
                </c:pt>
                <c:pt idx="266">
                  <c:v>50000</c:v>
                </c:pt>
                <c:pt idx="267">
                  <c:v>50800</c:v>
                </c:pt>
                <c:pt idx="268">
                  <c:v>51600</c:v>
                </c:pt>
                <c:pt idx="269">
                  <c:v>52200</c:v>
                </c:pt>
                <c:pt idx="270">
                  <c:v>53900</c:v>
                </c:pt>
                <c:pt idx="271">
                  <c:v>53900</c:v>
                </c:pt>
                <c:pt idx="272">
                  <c:v>54100</c:v>
                </c:pt>
                <c:pt idx="273">
                  <c:v>53900</c:v>
                </c:pt>
                <c:pt idx="274">
                  <c:v>54600</c:v>
                </c:pt>
                <c:pt idx="275">
                  <c:v>54000</c:v>
                </c:pt>
                <c:pt idx="276">
                  <c:v>54600</c:v>
                </c:pt>
                <c:pt idx="277">
                  <c:v>54700</c:v>
                </c:pt>
                <c:pt idx="278">
                  <c:v>54200</c:v>
                </c:pt>
                <c:pt idx="279">
                  <c:v>53200</c:v>
                </c:pt>
                <c:pt idx="280">
                  <c:v>52500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23-4A4A-9CCE-E28134434AF8}"/>
            </c:ext>
          </c:extLst>
        </c:ser>
        <c:ser>
          <c:idx val="8"/>
          <c:order val="4"/>
          <c:tx>
            <c:strRef>
              <c:f>'Data NSA'!$J$7</c:f>
              <c:strCache>
                <c:ptCount val="1"/>
                <c:pt idx="0">
                  <c:v>Financial activities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NSA'!$J$106:$J$386</c:f>
              <c:numCache>
                <c:formatCode>_(* #,##0_);_(* \(#,##0\);_(* "-"??_);_(@_)</c:formatCode>
                <c:ptCount val="281"/>
                <c:pt idx="0">
                  <c:v>35100</c:v>
                </c:pt>
                <c:pt idx="1">
                  <c:v>35400</c:v>
                </c:pt>
                <c:pt idx="2">
                  <c:v>35400</c:v>
                </c:pt>
                <c:pt idx="3">
                  <c:v>35500</c:v>
                </c:pt>
                <c:pt idx="4">
                  <c:v>35500</c:v>
                </c:pt>
                <c:pt idx="5">
                  <c:v>35900</c:v>
                </c:pt>
                <c:pt idx="6">
                  <c:v>35900</c:v>
                </c:pt>
                <c:pt idx="7">
                  <c:v>36100</c:v>
                </c:pt>
                <c:pt idx="8">
                  <c:v>35900</c:v>
                </c:pt>
                <c:pt idx="9">
                  <c:v>36100</c:v>
                </c:pt>
                <c:pt idx="10">
                  <c:v>36000</c:v>
                </c:pt>
                <c:pt idx="11">
                  <c:v>36300</c:v>
                </c:pt>
                <c:pt idx="12">
                  <c:v>36000</c:v>
                </c:pt>
                <c:pt idx="13">
                  <c:v>36500</c:v>
                </c:pt>
                <c:pt idx="14">
                  <c:v>36700</c:v>
                </c:pt>
                <c:pt idx="15">
                  <c:v>36900</c:v>
                </c:pt>
                <c:pt idx="16">
                  <c:v>37100</c:v>
                </c:pt>
                <c:pt idx="17">
                  <c:v>37500</c:v>
                </c:pt>
                <c:pt idx="18">
                  <c:v>37600</c:v>
                </c:pt>
                <c:pt idx="19">
                  <c:v>37400</c:v>
                </c:pt>
                <c:pt idx="20">
                  <c:v>37000</c:v>
                </c:pt>
                <c:pt idx="21">
                  <c:v>37200</c:v>
                </c:pt>
                <c:pt idx="22">
                  <c:v>37000</c:v>
                </c:pt>
                <c:pt idx="23">
                  <c:v>37500</c:v>
                </c:pt>
                <c:pt idx="24">
                  <c:v>37300</c:v>
                </c:pt>
                <c:pt idx="25">
                  <c:v>37500</c:v>
                </c:pt>
                <c:pt idx="26">
                  <c:v>37600</c:v>
                </c:pt>
                <c:pt idx="27">
                  <c:v>38000</c:v>
                </c:pt>
                <c:pt idx="28">
                  <c:v>38300</c:v>
                </c:pt>
                <c:pt idx="29">
                  <c:v>38800</c:v>
                </c:pt>
                <c:pt idx="30">
                  <c:v>38900</c:v>
                </c:pt>
                <c:pt idx="31">
                  <c:v>39100</c:v>
                </c:pt>
                <c:pt idx="32">
                  <c:v>39200</c:v>
                </c:pt>
                <c:pt idx="33">
                  <c:v>39400</c:v>
                </c:pt>
                <c:pt idx="34">
                  <c:v>39600</c:v>
                </c:pt>
                <c:pt idx="35">
                  <c:v>39800</c:v>
                </c:pt>
                <c:pt idx="36">
                  <c:v>39100</c:v>
                </c:pt>
                <c:pt idx="37">
                  <c:v>39300</c:v>
                </c:pt>
                <c:pt idx="38">
                  <c:v>39300</c:v>
                </c:pt>
                <c:pt idx="39">
                  <c:v>39800</c:v>
                </c:pt>
                <c:pt idx="40">
                  <c:v>40100</c:v>
                </c:pt>
                <c:pt idx="41">
                  <c:v>40300</c:v>
                </c:pt>
                <c:pt idx="42">
                  <c:v>40500</c:v>
                </c:pt>
                <c:pt idx="43">
                  <c:v>40700</c:v>
                </c:pt>
                <c:pt idx="44">
                  <c:v>40600</c:v>
                </c:pt>
                <c:pt idx="45">
                  <c:v>40700</c:v>
                </c:pt>
                <c:pt idx="46">
                  <c:v>40800</c:v>
                </c:pt>
                <c:pt idx="47">
                  <c:v>40900</c:v>
                </c:pt>
                <c:pt idx="48">
                  <c:v>40000</c:v>
                </c:pt>
                <c:pt idx="49">
                  <c:v>40000</c:v>
                </c:pt>
                <c:pt idx="50">
                  <c:v>40100</c:v>
                </c:pt>
                <c:pt idx="51">
                  <c:v>40300</c:v>
                </c:pt>
                <c:pt idx="52">
                  <c:v>40300</c:v>
                </c:pt>
                <c:pt idx="53">
                  <c:v>40700</c:v>
                </c:pt>
                <c:pt idx="54">
                  <c:v>40700</c:v>
                </c:pt>
                <c:pt idx="55">
                  <c:v>40800</c:v>
                </c:pt>
                <c:pt idx="56">
                  <c:v>40800</c:v>
                </c:pt>
                <c:pt idx="57">
                  <c:v>41100</c:v>
                </c:pt>
                <c:pt idx="58">
                  <c:v>41200</c:v>
                </c:pt>
                <c:pt idx="59">
                  <c:v>41500</c:v>
                </c:pt>
                <c:pt idx="60">
                  <c:v>40700</c:v>
                </c:pt>
                <c:pt idx="61">
                  <c:v>41000</c:v>
                </c:pt>
                <c:pt idx="62">
                  <c:v>41200</c:v>
                </c:pt>
                <c:pt idx="63">
                  <c:v>41300</c:v>
                </c:pt>
                <c:pt idx="64">
                  <c:v>41500</c:v>
                </c:pt>
                <c:pt idx="65">
                  <c:v>41800</c:v>
                </c:pt>
                <c:pt idx="66">
                  <c:v>42100</c:v>
                </c:pt>
                <c:pt idx="67">
                  <c:v>42400</c:v>
                </c:pt>
                <c:pt idx="68">
                  <c:v>42400</c:v>
                </c:pt>
                <c:pt idx="69">
                  <c:v>42600</c:v>
                </c:pt>
                <c:pt idx="70">
                  <c:v>42600</c:v>
                </c:pt>
                <c:pt idx="71">
                  <c:v>43100</c:v>
                </c:pt>
                <c:pt idx="72">
                  <c:v>42600</c:v>
                </c:pt>
                <c:pt idx="73">
                  <c:v>42900</c:v>
                </c:pt>
                <c:pt idx="74">
                  <c:v>43200</c:v>
                </c:pt>
                <c:pt idx="75">
                  <c:v>43400</c:v>
                </c:pt>
                <c:pt idx="76">
                  <c:v>43700</c:v>
                </c:pt>
                <c:pt idx="77">
                  <c:v>44100</c:v>
                </c:pt>
                <c:pt idx="78">
                  <c:v>44200</c:v>
                </c:pt>
                <c:pt idx="79">
                  <c:v>44500</c:v>
                </c:pt>
                <c:pt idx="80">
                  <c:v>44700</c:v>
                </c:pt>
                <c:pt idx="81">
                  <c:v>44900</c:v>
                </c:pt>
                <c:pt idx="82">
                  <c:v>44900</c:v>
                </c:pt>
                <c:pt idx="83">
                  <c:v>45400</c:v>
                </c:pt>
                <c:pt idx="84">
                  <c:v>44600</c:v>
                </c:pt>
                <c:pt idx="85">
                  <c:v>44900</c:v>
                </c:pt>
                <c:pt idx="86">
                  <c:v>45300</c:v>
                </c:pt>
                <c:pt idx="87">
                  <c:v>45400</c:v>
                </c:pt>
                <c:pt idx="88">
                  <c:v>45800</c:v>
                </c:pt>
                <c:pt idx="89">
                  <c:v>46000</c:v>
                </c:pt>
                <c:pt idx="90">
                  <c:v>45900</c:v>
                </c:pt>
                <c:pt idx="91">
                  <c:v>45900</c:v>
                </c:pt>
                <c:pt idx="92">
                  <c:v>45700</c:v>
                </c:pt>
                <c:pt idx="93">
                  <c:v>45500</c:v>
                </c:pt>
                <c:pt idx="94">
                  <c:v>45800</c:v>
                </c:pt>
                <c:pt idx="95">
                  <c:v>46100</c:v>
                </c:pt>
                <c:pt idx="96">
                  <c:v>45400</c:v>
                </c:pt>
                <c:pt idx="97">
                  <c:v>45700</c:v>
                </c:pt>
                <c:pt idx="98">
                  <c:v>45700</c:v>
                </c:pt>
                <c:pt idx="99">
                  <c:v>45900</c:v>
                </c:pt>
                <c:pt idx="100">
                  <c:v>46000</c:v>
                </c:pt>
                <c:pt idx="101">
                  <c:v>46200</c:v>
                </c:pt>
                <c:pt idx="102">
                  <c:v>46300</c:v>
                </c:pt>
                <c:pt idx="103">
                  <c:v>46200</c:v>
                </c:pt>
                <c:pt idx="104">
                  <c:v>46000</c:v>
                </c:pt>
                <c:pt idx="105">
                  <c:v>45700</c:v>
                </c:pt>
                <c:pt idx="106">
                  <c:v>45800</c:v>
                </c:pt>
                <c:pt idx="107">
                  <c:v>46000</c:v>
                </c:pt>
                <c:pt idx="108">
                  <c:v>44600</c:v>
                </c:pt>
                <c:pt idx="109">
                  <c:v>44600</c:v>
                </c:pt>
                <c:pt idx="110">
                  <c:v>44500</c:v>
                </c:pt>
                <c:pt idx="111">
                  <c:v>44600</c:v>
                </c:pt>
                <c:pt idx="112">
                  <c:v>44600</c:v>
                </c:pt>
                <c:pt idx="113">
                  <c:v>44700</c:v>
                </c:pt>
                <c:pt idx="114">
                  <c:v>44500</c:v>
                </c:pt>
                <c:pt idx="115">
                  <c:v>44400</c:v>
                </c:pt>
                <c:pt idx="116">
                  <c:v>44100</c:v>
                </c:pt>
                <c:pt idx="117">
                  <c:v>44100</c:v>
                </c:pt>
                <c:pt idx="118">
                  <c:v>44000</c:v>
                </c:pt>
                <c:pt idx="119">
                  <c:v>44100</c:v>
                </c:pt>
                <c:pt idx="120">
                  <c:v>43100</c:v>
                </c:pt>
                <c:pt idx="121">
                  <c:v>43200</c:v>
                </c:pt>
                <c:pt idx="122">
                  <c:v>43300</c:v>
                </c:pt>
                <c:pt idx="123">
                  <c:v>43200</c:v>
                </c:pt>
                <c:pt idx="124">
                  <c:v>43400</c:v>
                </c:pt>
                <c:pt idx="125">
                  <c:v>43400</c:v>
                </c:pt>
                <c:pt idx="126">
                  <c:v>43400</c:v>
                </c:pt>
                <c:pt idx="127">
                  <c:v>43400</c:v>
                </c:pt>
                <c:pt idx="128">
                  <c:v>43100</c:v>
                </c:pt>
                <c:pt idx="129">
                  <c:v>43500</c:v>
                </c:pt>
                <c:pt idx="130">
                  <c:v>43600</c:v>
                </c:pt>
                <c:pt idx="131">
                  <c:v>43700</c:v>
                </c:pt>
                <c:pt idx="132">
                  <c:v>43500</c:v>
                </c:pt>
                <c:pt idx="133">
                  <c:v>43700</c:v>
                </c:pt>
                <c:pt idx="134">
                  <c:v>44100</c:v>
                </c:pt>
                <c:pt idx="135">
                  <c:v>44500</c:v>
                </c:pt>
                <c:pt idx="136">
                  <c:v>44700</c:v>
                </c:pt>
                <c:pt idx="137">
                  <c:v>44900</c:v>
                </c:pt>
                <c:pt idx="138">
                  <c:v>45200</c:v>
                </c:pt>
                <c:pt idx="139">
                  <c:v>45300</c:v>
                </c:pt>
                <c:pt idx="140">
                  <c:v>45200</c:v>
                </c:pt>
                <c:pt idx="141">
                  <c:v>45400</c:v>
                </c:pt>
                <c:pt idx="142">
                  <c:v>45600</c:v>
                </c:pt>
                <c:pt idx="143">
                  <c:v>46000</c:v>
                </c:pt>
                <c:pt idx="144">
                  <c:v>45700</c:v>
                </c:pt>
                <c:pt idx="145">
                  <c:v>45900</c:v>
                </c:pt>
                <c:pt idx="146">
                  <c:v>46200</c:v>
                </c:pt>
                <c:pt idx="147">
                  <c:v>46300</c:v>
                </c:pt>
                <c:pt idx="148">
                  <c:v>46700</c:v>
                </c:pt>
                <c:pt idx="149">
                  <c:v>47100</c:v>
                </c:pt>
                <c:pt idx="150">
                  <c:v>47000</c:v>
                </c:pt>
                <c:pt idx="151">
                  <c:v>47400</c:v>
                </c:pt>
                <c:pt idx="152">
                  <c:v>47400</c:v>
                </c:pt>
                <c:pt idx="153">
                  <c:v>48000</c:v>
                </c:pt>
                <c:pt idx="154">
                  <c:v>48100</c:v>
                </c:pt>
                <c:pt idx="155">
                  <c:v>48300</c:v>
                </c:pt>
                <c:pt idx="156">
                  <c:v>47900</c:v>
                </c:pt>
                <c:pt idx="157">
                  <c:v>48200</c:v>
                </c:pt>
                <c:pt idx="158">
                  <c:v>48300</c:v>
                </c:pt>
                <c:pt idx="159">
                  <c:v>48700</c:v>
                </c:pt>
                <c:pt idx="160">
                  <c:v>49000</c:v>
                </c:pt>
                <c:pt idx="161">
                  <c:v>49300</c:v>
                </c:pt>
                <c:pt idx="162">
                  <c:v>49700</c:v>
                </c:pt>
                <c:pt idx="163">
                  <c:v>49800</c:v>
                </c:pt>
                <c:pt idx="164">
                  <c:v>49800</c:v>
                </c:pt>
                <c:pt idx="165">
                  <c:v>50300</c:v>
                </c:pt>
                <c:pt idx="166">
                  <c:v>50400</c:v>
                </c:pt>
                <c:pt idx="167">
                  <c:v>50700</c:v>
                </c:pt>
                <c:pt idx="168">
                  <c:v>50700</c:v>
                </c:pt>
                <c:pt idx="169">
                  <c:v>51100</c:v>
                </c:pt>
                <c:pt idx="170">
                  <c:v>51300</c:v>
                </c:pt>
                <c:pt idx="171">
                  <c:v>51400</c:v>
                </c:pt>
                <c:pt idx="172">
                  <c:v>51700</c:v>
                </c:pt>
                <c:pt idx="173">
                  <c:v>52100</c:v>
                </c:pt>
                <c:pt idx="174">
                  <c:v>52000</c:v>
                </c:pt>
                <c:pt idx="175">
                  <c:v>52200</c:v>
                </c:pt>
                <c:pt idx="176">
                  <c:v>51900</c:v>
                </c:pt>
                <c:pt idx="177">
                  <c:v>52400</c:v>
                </c:pt>
                <c:pt idx="178">
                  <c:v>52500</c:v>
                </c:pt>
                <c:pt idx="179">
                  <c:v>53000</c:v>
                </c:pt>
                <c:pt idx="180">
                  <c:v>52400</c:v>
                </c:pt>
                <c:pt idx="181">
                  <c:v>52900</c:v>
                </c:pt>
                <c:pt idx="182">
                  <c:v>52900</c:v>
                </c:pt>
                <c:pt idx="183">
                  <c:v>53600</c:v>
                </c:pt>
                <c:pt idx="184">
                  <c:v>53900</c:v>
                </c:pt>
                <c:pt idx="185">
                  <c:v>54200</c:v>
                </c:pt>
                <c:pt idx="186">
                  <c:v>54400</c:v>
                </c:pt>
                <c:pt idx="187">
                  <c:v>54600</c:v>
                </c:pt>
                <c:pt idx="188">
                  <c:v>54300</c:v>
                </c:pt>
                <c:pt idx="189">
                  <c:v>54900</c:v>
                </c:pt>
                <c:pt idx="190">
                  <c:v>55100</c:v>
                </c:pt>
                <c:pt idx="191">
                  <c:v>55500</c:v>
                </c:pt>
                <c:pt idx="192">
                  <c:v>55100</c:v>
                </c:pt>
                <c:pt idx="193">
                  <c:v>55500</c:v>
                </c:pt>
                <c:pt idx="194">
                  <c:v>55800</c:v>
                </c:pt>
                <c:pt idx="195">
                  <c:v>56100</c:v>
                </c:pt>
                <c:pt idx="196">
                  <c:v>56300</c:v>
                </c:pt>
                <c:pt idx="197">
                  <c:v>56900</c:v>
                </c:pt>
                <c:pt idx="198">
                  <c:v>57500</c:v>
                </c:pt>
                <c:pt idx="199">
                  <c:v>57900</c:v>
                </c:pt>
                <c:pt idx="200">
                  <c:v>57600</c:v>
                </c:pt>
                <c:pt idx="201">
                  <c:v>58000</c:v>
                </c:pt>
                <c:pt idx="202">
                  <c:v>58100</c:v>
                </c:pt>
                <c:pt idx="203">
                  <c:v>58700</c:v>
                </c:pt>
                <c:pt idx="204">
                  <c:v>58300</c:v>
                </c:pt>
                <c:pt idx="205">
                  <c:v>58700</c:v>
                </c:pt>
                <c:pt idx="206">
                  <c:v>59100</c:v>
                </c:pt>
                <c:pt idx="207">
                  <c:v>59500</c:v>
                </c:pt>
                <c:pt idx="208">
                  <c:v>59800</c:v>
                </c:pt>
                <c:pt idx="209">
                  <c:v>60500</c:v>
                </c:pt>
                <c:pt idx="210">
                  <c:v>60800</c:v>
                </c:pt>
                <c:pt idx="211">
                  <c:v>60900</c:v>
                </c:pt>
                <c:pt idx="212">
                  <c:v>60800</c:v>
                </c:pt>
                <c:pt idx="213">
                  <c:v>61200</c:v>
                </c:pt>
                <c:pt idx="214">
                  <c:v>61100</c:v>
                </c:pt>
                <c:pt idx="215">
                  <c:v>61800</c:v>
                </c:pt>
                <c:pt idx="216">
                  <c:v>61200</c:v>
                </c:pt>
                <c:pt idx="217">
                  <c:v>61700</c:v>
                </c:pt>
                <c:pt idx="218">
                  <c:v>61900</c:v>
                </c:pt>
                <c:pt idx="219">
                  <c:v>62000</c:v>
                </c:pt>
                <c:pt idx="220">
                  <c:v>62500</c:v>
                </c:pt>
                <c:pt idx="221">
                  <c:v>63200</c:v>
                </c:pt>
                <c:pt idx="222">
                  <c:v>63800</c:v>
                </c:pt>
                <c:pt idx="223">
                  <c:v>64200</c:v>
                </c:pt>
                <c:pt idx="224">
                  <c:v>63600</c:v>
                </c:pt>
                <c:pt idx="225">
                  <c:v>64100</c:v>
                </c:pt>
                <c:pt idx="226">
                  <c:v>64000</c:v>
                </c:pt>
                <c:pt idx="227">
                  <c:v>64000</c:v>
                </c:pt>
                <c:pt idx="228">
                  <c:v>63800</c:v>
                </c:pt>
                <c:pt idx="229">
                  <c:v>64200</c:v>
                </c:pt>
                <c:pt idx="230">
                  <c:v>64300</c:v>
                </c:pt>
                <c:pt idx="231">
                  <c:v>64900</c:v>
                </c:pt>
                <c:pt idx="232">
                  <c:v>65300</c:v>
                </c:pt>
                <c:pt idx="233">
                  <c:v>65800</c:v>
                </c:pt>
                <c:pt idx="234">
                  <c:v>66500</c:v>
                </c:pt>
                <c:pt idx="235">
                  <c:v>67000</c:v>
                </c:pt>
                <c:pt idx="236">
                  <c:v>66800</c:v>
                </c:pt>
                <c:pt idx="237">
                  <c:v>67500</c:v>
                </c:pt>
                <c:pt idx="238">
                  <c:v>67700</c:v>
                </c:pt>
                <c:pt idx="239">
                  <c:v>68100</c:v>
                </c:pt>
                <c:pt idx="240">
                  <c:v>68000</c:v>
                </c:pt>
                <c:pt idx="241">
                  <c:v>68500</c:v>
                </c:pt>
                <c:pt idx="242">
                  <c:v>68200</c:v>
                </c:pt>
                <c:pt idx="243">
                  <c:v>66000</c:v>
                </c:pt>
                <c:pt idx="244">
                  <c:v>66200</c:v>
                </c:pt>
                <c:pt idx="245">
                  <c:v>67000</c:v>
                </c:pt>
                <c:pt idx="246">
                  <c:v>67100</c:v>
                </c:pt>
                <c:pt idx="247">
                  <c:v>67400</c:v>
                </c:pt>
                <c:pt idx="248">
                  <c:v>67400</c:v>
                </c:pt>
                <c:pt idx="249">
                  <c:v>68700</c:v>
                </c:pt>
                <c:pt idx="250">
                  <c:v>68900</c:v>
                </c:pt>
                <c:pt idx="251">
                  <c:v>69500</c:v>
                </c:pt>
                <c:pt idx="252">
                  <c:v>69100</c:v>
                </c:pt>
                <c:pt idx="253">
                  <c:v>69300</c:v>
                </c:pt>
                <c:pt idx="254">
                  <c:v>70100</c:v>
                </c:pt>
                <c:pt idx="255">
                  <c:v>71200</c:v>
                </c:pt>
                <c:pt idx="256">
                  <c:v>71600</c:v>
                </c:pt>
                <c:pt idx="257">
                  <c:v>72400</c:v>
                </c:pt>
                <c:pt idx="258">
                  <c:v>74100</c:v>
                </c:pt>
                <c:pt idx="259">
                  <c:v>74700</c:v>
                </c:pt>
                <c:pt idx="260">
                  <c:v>74500</c:v>
                </c:pt>
                <c:pt idx="261">
                  <c:v>75500</c:v>
                </c:pt>
                <c:pt idx="262">
                  <c:v>75800</c:v>
                </c:pt>
                <c:pt idx="263">
                  <c:v>76400</c:v>
                </c:pt>
                <c:pt idx="264">
                  <c:v>75700</c:v>
                </c:pt>
                <c:pt idx="265">
                  <c:v>76400</c:v>
                </c:pt>
                <c:pt idx="266">
                  <c:v>77000</c:v>
                </c:pt>
                <c:pt idx="267">
                  <c:v>78600</c:v>
                </c:pt>
                <c:pt idx="268">
                  <c:v>79300</c:v>
                </c:pt>
                <c:pt idx="269">
                  <c:v>80000</c:v>
                </c:pt>
                <c:pt idx="270">
                  <c:v>80900</c:v>
                </c:pt>
                <c:pt idx="271">
                  <c:v>81200</c:v>
                </c:pt>
                <c:pt idx="272">
                  <c:v>80700</c:v>
                </c:pt>
                <c:pt idx="273">
                  <c:v>80600</c:v>
                </c:pt>
                <c:pt idx="274">
                  <c:v>80700</c:v>
                </c:pt>
                <c:pt idx="275">
                  <c:v>81200</c:v>
                </c:pt>
                <c:pt idx="276">
                  <c:v>80100</c:v>
                </c:pt>
                <c:pt idx="277">
                  <c:v>80800</c:v>
                </c:pt>
                <c:pt idx="278">
                  <c:v>81100</c:v>
                </c:pt>
                <c:pt idx="279">
                  <c:v>81900</c:v>
                </c:pt>
                <c:pt idx="280">
                  <c:v>82300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23-4A4A-9CCE-E28134434AF8}"/>
            </c:ext>
          </c:extLst>
        </c:ser>
        <c:ser>
          <c:idx val="12"/>
          <c:order val="5"/>
          <c:tx>
            <c:strRef>
              <c:f>'Data NSA'!$N$7</c:f>
              <c:strCache>
                <c:ptCount val="1"/>
                <c:pt idx="0">
                  <c:v>Other services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NSA'!$N$106:$N$386</c:f>
              <c:numCache>
                <c:formatCode>_(* #,##0_);_(* \(#,##0\);_(* "-"??_);_(@_)</c:formatCode>
                <c:ptCount val="281"/>
                <c:pt idx="0">
                  <c:v>23000</c:v>
                </c:pt>
                <c:pt idx="1">
                  <c:v>23200</c:v>
                </c:pt>
                <c:pt idx="2">
                  <c:v>23700</c:v>
                </c:pt>
                <c:pt idx="3">
                  <c:v>23700</c:v>
                </c:pt>
                <c:pt idx="4">
                  <c:v>23900</c:v>
                </c:pt>
                <c:pt idx="5">
                  <c:v>24800</c:v>
                </c:pt>
                <c:pt idx="6">
                  <c:v>24800</c:v>
                </c:pt>
                <c:pt idx="7">
                  <c:v>24400</c:v>
                </c:pt>
                <c:pt idx="8">
                  <c:v>24000</c:v>
                </c:pt>
                <c:pt idx="9">
                  <c:v>24000</c:v>
                </c:pt>
                <c:pt idx="10">
                  <c:v>24000</c:v>
                </c:pt>
                <c:pt idx="11">
                  <c:v>24400</c:v>
                </c:pt>
                <c:pt idx="12">
                  <c:v>23900</c:v>
                </c:pt>
                <c:pt idx="13">
                  <c:v>24200</c:v>
                </c:pt>
                <c:pt idx="14">
                  <c:v>24700</c:v>
                </c:pt>
                <c:pt idx="15">
                  <c:v>25000</c:v>
                </c:pt>
                <c:pt idx="16">
                  <c:v>25200</c:v>
                </c:pt>
                <c:pt idx="17">
                  <c:v>26200</c:v>
                </c:pt>
                <c:pt idx="18">
                  <c:v>25900</c:v>
                </c:pt>
                <c:pt idx="19">
                  <c:v>25600</c:v>
                </c:pt>
                <c:pt idx="20">
                  <c:v>24800</c:v>
                </c:pt>
                <c:pt idx="21">
                  <c:v>24700</c:v>
                </c:pt>
                <c:pt idx="22">
                  <c:v>24700</c:v>
                </c:pt>
                <c:pt idx="23">
                  <c:v>24700</c:v>
                </c:pt>
                <c:pt idx="24">
                  <c:v>24300</c:v>
                </c:pt>
                <c:pt idx="25">
                  <c:v>24700</c:v>
                </c:pt>
                <c:pt idx="26">
                  <c:v>25200</c:v>
                </c:pt>
                <c:pt idx="27">
                  <c:v>25300</c:v>
                </c:pt>
                <c:pt idx="28">
                  <c:v>25800</c:v>
                </c:pt>
                <c:pt idx="29">
                  <c:v>26400</c:v>
                </c:pt>
                <c:pt idx="30">
                  <c:v>26600</c:v>
                </c:pt>
                <c:pt idx="31">
                  <c:v>26500</c:v>
                </c:pt>
                <c:pt idx="32">
                  <c:v>26400</c:v>
                </c:pt>
                <c:pt idx="33">
                  <c:v>25800</c:v>
                </c:pt>
                <c:pt idx="34">
                  <c:v>26000</c:v>
                </c:pt>
                <c:pt idx="35">
                  <c:v>25700</c:v>
                </c:pt>
                <c:pt idx="36">
                  <c:v>24900</c:v>
                </c:pt>
                <c:pt idx="37">
                  <c:v>25100</c:v>
                </c:pt>
                <c:pt idx="38">
                  <c:v>25700</c:v>
                </c:pt>
                <c:pt idx="39">
                  <c:v>25600</c:v>
                </c:pt>
                <c:pt idx="40">
                  <c:v>25800</c:v>
                </c:pt>
                <c:pt idx="41">
                  <c:v>27000</c:v>
                </c:pt>
                <c:pt idx="42">
                  <c:v>27000</c:v>
                </c:pt>
                <c:pt idx="43">
                  <c:v>27100</c:v>
                </c:pt>
                <c:pt idx="44">
                  <c:v>26500</c:v>
                </c:pt>
                <c:pt idx="45">
                  <c:v>27100</c:v>
                </c:pt>
                <c:pt idx="46">
                  <c:v>27300</c:v>
                </c:pt>
                <c:pt idx="47">
                  <c:v>27500</c:v>
                </c:pt>
                <c:pt idx="48">
                  <c:v>27100</c:v>
                </c:pt>
                <c:pt idx="49">
                  <c:v>27600</c:v>
                </c:pt>
                <c:pt idx="50">
                  <c:v>28300</c:v>
                </c:pt>
                <c:pt idx="51">
                  <c:v>27900</c:v>
                </c:pt>
                <c:pt idx="52">
                  <c:v>27900</c:v>
                </c:pt>
                <c:pt idx="53">
                  <c:v>28700</c:v>
                </c:pt>
                <c:pt idx="54">
                  <c:v>28700</c:v>
                </c:pt>
                <c:pt idx="55">
                  <c:v>28500</c:v>
                </c:pt>
                <c:pt idx="56">
                  <c:v>27700</c:v>
                </c:pt>
                <c:pt idx="57">
                  <c:v>27400</c:v>
                </c:pt>
                <c:pt idx="58">
                  <c:v>27600</c:v>
                </c:pt>
                <c:pt idx="59">
                  <c:v>28000</c:v>
                </c:pt>
                <c:pt idx="60">
                  <c:v>27400</c:v>
                </c:pt>
                <c:pt idx="61">
                  <c:v>27600</c:v>
                </c:pt>
                <c:pt idx="62">
                  <c:v>28200</c:v>
                </c:pt>
                <c:pt idx="63">
                  <c:v>28600</c:v>
                </c:pt>
                <c:pt idx="64">
                  <c:v>28400</c:v>
                </c:pt>
                <c:pt idx="65">
                  <c:v>29600</c:v>
                </c:pt>
                <c:pt idx="66">
                  <c:v>29400</c:v>
                </c:pt>
                <c:pt idx="67">
                  <c:v>29200</c:v>
                </c:pt>
                <c:pt idx="68">
                  <c:v>28800</c:v>
                </c:pt>
                <c:pt idx="69">
                  <c:v>28100</c:v>
                </c:pt>
                <c:pt idx="70">
                  <c:v>28300</c:v>
                </c:pt>
                <c:pt idx="71">
                  <c:v>28500</c:v>
                </c:pt>
                <c:pt idx="72">
                  <c:v>27600</c:v>
                </c:pt>
                <c:pt idx="73">
                  <c:v>28000</c:v>
                </c:pt>
                <c:pt idx="74">
                  <c:v>28700</c:v>
                </c:pt>
                <c:pt idx="75">
                  <c:v>29500</c:v>
                </c:pt>
                <c:pt idx="76">
                  <c:v>29700</c:v>
                </c:pt>
                <c:pt idx="77">
                  <c:v>30800</c:v>
                </c:pt>
                <c:pt idx="78">
                  <c:v>31100</c:v>
                </c:pt>
                <c:pt idx="79">
                  <c:v>30800</c:v>
                </c:pt>
                <c:pt idx="80">
                  <c:v>30500</c:v>
                </c:pt>
                <c:pt idx="81">
                  <c:v>30100</c:v>
                </c:pt>
                <c:pt idx="82">
                  <c:v>30300</c:v>
                </c:pt>
                <c:pt idx="83">
                  <c:v>30700</c:v>
                </c:pt>
                <c:pt idx="84">
                  <c:v>28700</c:v>
                </c:pt>
                <c:pt idx="85">
                  <c:v>29500</c:v>
                </c:pt>
                <c:pt idx="86">
                  <c:v>30200</c:v>
                </c:pt>
                <c:pt idx="87">
                  <c:v>30200</c:v>
                </c:pt>
                <c:pt idx="88">
                  <c:v>30500</c:v>
                </c:pt>
                <c:pt idx="89">
                  <c:v>31600</c:v>
                </c:pt>
                <c:pt idx="90">
                  <c:v>31300</c:v>
                </c:pt>
                <c:pt idx="91">
                  <c:v>30800</c:v>
                </c:pt>
                <c:pt idx="92">
                  <c:v>30300</c:v>
                </c:pt>
                <c:pt idx="93">
                  <c:v>30300</c:v>
                </c:pt>
                <c:pt idx="94">
                  <c:v>30700</c:v>
                </c:pt>
                <c:pt idx="95">
                  <c:v>30900</c:v>
                </c:pt>
                <c:pt idx="96">
                  <c:v>29900</c:v>
                </c:pt>
                <c:pt idx="97">
                  <c:v>30700</c:v>
                </c:pt>
                <c:pt idx="98">
                  <c:v>31100</c:v>
                </c:pt>
                <c:pt idx="99">
                  <c:v>31900</c:v>
                </c:pt>
                <c:pt idx="100">
                  <c:v>32400</c:v>
                </c:pt>
                <c:pt idx="101">
                  <c:v>33700</c:v>
                </c:pt>
                <c:pt idx="102">
                  <c:v>34600</c:v>
                </c:pt>
                <c:pt idx="103">
                  <c:v>34600</c:v>
                </c:pt>
                <c:pt idx="104">
                  <c:v>34400</c:v>
                </c:pt>
                <c:pt idx="105">
                  <c:v>34500</c:v>
                </c:pt>
                <c:pt idx="106">
                  <c:v>34800</c:v>
                </c:pt>
                <c:pt idx="107">
                  <c:v>35400</c:v>
                </c:pt>
                <c:pt idx="108">
                  <c:v>34600</c:v>
                </c:pt>
                <c:pt idx="109">
                  <c:v>35500</c:v>
                </c:pt>
                <c:pt idx="110">
                  <c:v>35900</c:v>
                </c:pt>
                <c:pt idx="111">
                  <c:v>35800</c:v>
                </c:pt>
                <c:pt idx="112">
                  <c:v>36100</c:v>
                </c:pt>
                <c:pt idx="113">
                  <c:v>37300</c:v>
                </c:pt>
                <c:pt idx="114">
                  <c:v>37200</c:v>
                </c:pt>
                <c:pt idx="115">
                  <c:v>36600</c:v>
                </c:pt>
                <c:pt idx="116">
                  <c:v>35600</c:v>
                </c:pt>
                <c:pt idx="117">
                  <c:v>35500</c:v>
                </c:pt>
                <c:pt idx="118">
                  <c:v>35400</c:v>
                </c:pt>
                <c:pt idx="119">
                  <c:v>35600</c:v>
                </c:pt>
                <c:pt idx="120">
                  <c:v>34700</c:v>
                </c:pt>
                <c:pt idx="121">
                  <c:v>35000</c:v>
                </c:pt>
                <c:pt idx="122">
                  <c:v>35700</c:v>
                </c:pt>
                <c:pt idx="123">
                  <c:v>35200</c:v>
                </c:pt>
                <c:pt idx="124">
                  <c:v>35300</c:v>
                </c:pt>
                <c:pt idx="125">
                  <c:v>36400</c:v>
                </c:pt>
                <c:pt idx="126">
                  <c:v>36800</c:v>
                </c:pt>
                <c:pt idx="127">
                  <c:v>36500</c:v>
                </c:pt>
                <c:pt idx="128">
                  <c:v>35600</c:v>
                </c:pt>
                <c:pt idx="129">
                  <c:v>35600</c:v>
                </c:pt>
                <c:pt idx="130">
                  <c:v>35500</c:v>
                </c:pt>
                <c:pt idx="131">
                  <c:v>35500</c:v>
                </c:pt>
                <c:pt idx="132">
                  <c:v>34600</c:v>
                </c:pt>
                <c:pt idx="133">
                  <c:v>35000</c:v>
                </c:pt>
                <c:pt idx="134">
                  <c:v>35700</c:v>
                </c:pt>
                <c:pt idx="135">
                  <c:v>35800</c:v>
                </c:pt>
                <c:pt idx="136">
                  <c:v>35900</c:v>
                </c:pt>
                <c:pt idx="137">
                  <c:v>37200</c:v>
                </c:pt>
                <c:pt idx="138">
                  <c:v>37500</c:v>
                </c:pt>
                <c:pt idx="139">
                  <c:v>37000</c:v>
                </c:pt>
                <c:pt idx="140">
                  <c:v>36100</c:v>
                </c:pt>
                <c:pt idx="141">
                  <c:v>36300</c:v>
                </c:pt>
                <c:pt idx="142">
                  <c:v>36200</c:v>
                </c:pt>
                <c:pt idx="143">
                  <c:v>36300</c:v>
                </c:pt>
                <c:pt idx="144">
                  <c:v>35900</c:v>
                </c:pt>
                <c:pt idx="145">
                  <c:v>36200</c:v>
                </c:pt>
                <c:pt idx="146">
                  <c:v>36700</c:v>
                </c:pt>
                <c:pt idx="147">
                  <c:v>37400</c:v>
                </c:pt>
                <c:pt idx="148">
                  <c:v>37800</c:v>
                </c:pt>
                <c:pt idx="149">
                  <c:v>39300</c:v>
                </c:pt>
                <c:pt idx="150">
                  <c:v>39800</c:v>
                </c:pt>
                <c:pt idx="151">
                  <c:v>39500</c:v>
                </c:pt>
                <c:pt idx="152">
                  <c:v>38800</c:v>
                </c:pt>
                <c:pt idx="153">
                  <c:v>39100</c:v>
                </c:pt>
                <c:pt idx="154">
                  <c:v>39300</c:v>
                </c:pt>
                <c:pt idx="155">
                  <c:v>39600</c:v>
                </c:pt>
                <c:pt idx="156">
                  <c:v>38600</c:v>
                </c:pt>
                <c:pt idx="157">
                  <c:v>39200</c:v>
                </c:pt>
                <c:pt idx="158">
                  <c:v>39800</c:v>
                </c:pt>
                <c:pt idx="159">
                  <c:v>40000</c:v>
                </c:pt>
                <c:pt idx="160">
                  <c:v>40400</c:v>
                </c:pt>
                <c:pt idx="161">
                  <c:v>41800</c:v>
                </c:pt>
                <c:pt idx="162">
                  <c:v>42100</c:v>
                </c:pt>
                <c:pt idx="163">
                  <c:v>41600</c:v>
                </c:pt>
                <c:pt idx="164">
                  <c:v>40600</c:v>
                </c:pt>
                <c:pt idx="165">
                  <c:v>40800</c:v>
                </c:pt>
                <c:pt idx="166">
                  <c:v>41200</c:v>
                </c:pt>
                <c:pt idx="167">
                  <c:v>41200</c:v>
                </c:pt>
                <c:pt idx="168">
                  <c:v>40200</c:v>
                </c:pt>
                <c:pt idx="169">
                  <c:v>40700</c:v>
                </c:pt>
                <c:pt idx="170">
                  <c:v>41500</c:v>
                </c:pt>
                <c:pt idx="171">
                  <c:v>41600</c:v>
                </c:pt>
                <c:pt idx="172">
                  <c:v>42100</c:v>
                </c:pt>
                <c:pt idx="173">
                  <c:v>43700</c:v>
                </c:pt>
                <c:pt idx="174">
                  <c:v>44100</c:v>
                </c:pt>
                <c:pt idx="175">
                  <c:v>43700</c:v>
                </c:pt>
                <c:pt idx="176">
                  <c:v>42500</c:v>
                </c:pt>
                <c:pt idx="177">
                  <c:v>42800</c:v>
                </c:pt>
                <c:pt idx="178">
                  <c:v>42600</c:v>
                </c:pt>
                <c:pt idx="179">
                  <c:v>42400</c:v>
                </c:pt>
                <c:pt idx="180">
                  <c:v>41500</c:v>
                </c:pt>
                <c:pt idx="181">
                  <c:v>41900</c:v>
                </c:pt>
                <c:pt idx="182">
                  <c:v>42400</c:v>
                </c:pt>
                <c:pt idx="183">
                  <c:v>41600</c:v>
                </c:pt>
                <c:pt idx="184">
                  <c:v>42100</c:v>
                </c:pt>
                <c:pt idx="185">
                  <c:v>43800</c:v>
                </c:pt>
                <c:pt idx="186">
                  <c:v>44100</c:v>
                </c:pt>
                <c:pt idx="187">
                  <c:v>43800</c:v>
                </c:pt>
                <c:pt idx="188">
                  <c:v>42600</c:v>
                </c:pt>
                <c:pt idx="189">
                  <c:v>42800</c:v>
                </c:pt>
                <c:pt idx="190">
                  <c:v>42700</c:v>
                </c:pt>
                <c:pt idx="191">
                  <c:v>42500</c:v>
                </c:pt>
                <c:pt idx="192">
                  <c:v>41500</c:v>
                </c:pt>
                <c:pt idx="193">
                  <c:v>42000</c:v>
                </c:pt>
                <c:pt idx="194">
                  <c:v>42500</c:v>
                </c:pt>
                <c:pt idx="195">
                  <c:v>43600</c:v>
                </c:pt>
                <c:pt idx="196">
                  <c:v>44200</c:v>
                </c:pt>
                <c:pt idx="197">
                  <c:v>45300</c:v>
                </c:pt>
                <c:pt idx="198">
                  <c:v>45000</c:v>
                </c:pt>
                <c:pt idx="199">
                  <c:v>44500</c:v>
                </c:pt>
                <c:pt idx="200">
                  <c:v>44100</c:v>
                </c:pt>
                <c:pt idx="201">
                  <c:v>44300</c:v>
                </c:pt>
                <c:pt idx="202">
                  <c:v>44200</c:v>
                </c:pt>
                <c:pt idx="203">
                  <c:v>43900</c:v>
                </c:pt>
                <c:pt idx="204">
                  <c:v>43200</c:v>
                </c:pt>
                <c:pt idx="205">
                  <c:v>43900</c:v>
                </c:pt>
                <c:pt idx="206">
                  <c:v>44300</c:v>
                </c:pt>
                <c:pt idx="207">
                  <c:v>44800</c:v>
                </c:pt>
                <c:pt idx="208">
                  <c:v>45100</c:v>
                </c:pt>
                <c:pt idx="209">
                  <c:v>46400</c:v>
                </c:pt>
                <c:pt idx="210">
                  <c:v>46000</c:v>
                </c:pt>
                <c:pt idx="211">
                  <c:v>45600</c:v>
                </c:pt>
                <c:pt idx="212">
                  <c:v>45100</c:v>
                </c:pt>
                <c:pt idx="213">
                  <c:v>45200</c:v>
                </c:pt>
                <c:pt idx="214">
                  <c:v>45500</c:v>
                </c:pt>
                <c:pt idx="215">
                  <c:v>45100</c:v>
                </c:pt>
                <c:pt idx="216">
                  <c:v>44200</c:v>
                </c:pt>
                <c:pt idx="217">
                  <c:v>44700</c:v>
                </c:pt>
                <c:pt idx="218">
                  <c:v>45300</c:v>
                </c:pt>
                <c:pt idx="219">
                  <c:v>45600</c:v>
                </c:pt>
                <c:pt idx="220">
                  <c:v>46300</c:v>
                </c:pt>
                <c:pt idx="221">
                  <c:v>47500</c:v>
                </c:pt>
                <c:pt idx="222">
                  <c:v>47300</c:v>
                </c:pt>
                <c:pt idx="223">
                  <c:v>47100</c:v>
                </c:pt>
                <c:pt idx="224">
                  <c:v>46500</c:v>
                </c:pt>
                <c:pt idx="225">
                  <c:v>47200</c:v>
                </c:pt>
                <c:pt idx="226">
                  <c:v>47200</c:v>
                </c:pt>
                <c:pt idx="227">
                  <c:v>46500</c:v>
                </c:pt>
                <c:pt idx="228">
                  <c:v>45800</c:v>
                </c:pt>
                <c:pt idx="229">
                  <c:v>46300</c:v>
                </c:pt>
                <c:pt idx="230">
                  <c:v>46500</c:v>
                </c:pt>
                <c:pt idx="231">
                  <c:v>46900</c:v>
                </c:pt>
                <c:pt idx="232">
                  <c:v>47200</c:v>
                </c:pt>
                <c:pt idx="233">
                  <c:v>48200</c:v>
                </c:pt>
                <c:pt idx="234">
                  <c:v>48300</c:v>
                </c:pt>
                <c:pt idx="235">
                  <c:v>48000</c:v>
                </c:pt>
                <c:pt idx="236">
                  <c:v>47300</c:v>
                </c:pt>
                <c:pt idx="237">
                  <c:v>47400</c:v>
                </c:pt>
                <c:pt idx="238">
                  <c:v>47600</c:v>
                </c:pt>
                <c:pt idx="239">
                  <c:v>47400</c:v>
                </c:pt>
                <c:pt idx="240">
                  <c:v>47000</c:v>
                </c:pt>
                <c:pt idx="241">
                  <c:v>47500</c:v>
                </c:pt>
                <c:pt idx="242">
                  <c:v>47000</c:v>
                </c:pt>
                <c:pt idx="243">
                  <c:v>33200</c:v>
                </c:pt>
                <c:pt idx="244">
                  <c:v>36700</c:v>
                </c:pt>
                <c:pt idx="245">
                  <c:v>41100</c:v>
                </c:pt>
                <c:pt idx="246">
                  <c:v>41300</c:v>
                </c:pt>
                <c:pt idx="247">
                  <c:v>41700</c:v>
                </c:pt>
                <c:pt idx="248">
                  <c:v>42100</c:v>
                </c:pt>
                <c:pt idx="249">
                  <c:v>43000</c:v>
                </c:pt>
                <c:pt idx="250">
                  <c:v>43000</c:v>
                </c:pt>
                <c:pt idx="251">
                  <c:v>42600</c:v>
                </c:pt>
                <c:pt idx="252">
                  <c:v>42100</c:v>
                </c:pt>
                <c:pt idx="253">
                  <c:v>42000</c:v>
                </c:pt>
                <c:pt idx="254">
                  <c:v>43000</c:v>
                </c:pt>
                <c:pt idx="255">
                  <c:v>43800</c:v>
                </c:pt>
                <c:pt idx="256">
                  <c:v>44500</c:v>
                </c:pt>
                <c:pt idx="257">
                  <c:v>45600</c:v>
                </c:pt>
                <c:pt idx="258">
                  <c:v>46500</c:v>
                </c:pt>
                <c:pt idx="259">
                  <c:v>46200</c:v>
                </c:pt>
                <c:pt idx="260">
                  <c:v>45600</c:v>
                </c:pt>
                <c:pt idx="261">
                  <c:v>46300</c:v>
                </c:pt>
                <c:pt idx="262">
                  <c:v>46500</c:v>
                </c:pt>
                <c:pt idx="263">
                  <c:v>46600</c:v>
                </c:pt>
                <c:pt idx="264">
                  <c:v>46000</c:v>
                </c:pt>
                <c:pt idx="265">
                  <c:v>46700</c:v>
                </c:pt>
                <c:pt idx="266">
                  <c:v>47000</c:v>
                </c:pt>
                <c:pt idx="267">
                  <c:v>47300</c:v>
                </c:pt>
                <c:pt idx="268">
                  <c:v>47900</c:v>
                </c:pt>
                <c:pt idx="269">
                  <c:v>49000</c:v>
                </c:pt>
                <c:pt idx="270">
                  <c:v>49600</c:v>
                </c:pt>
                <c:pt idx="271">
                  <c:v>49600</c:v>
                </c:pt>
                <c:pt idx="272">
                  <c:v>49100</c:v>
                </c:pt>
                <c:pt idx="273">
                  <c:v>50100</c:v>
                </c:pt>
                <c:pt idx="274">
                  <c:v>50400</c:v>
                </c:pt>
                <c:pt idx="275">
                  <c:v>49600</c:v>
                </c:pt>
                <c:pt idx="276">
                  <c:v>49200</c:v>
                </c:pt>
                <c:pt idx="277">
                  <c:v>49500</c:v>
                </c:pt>
                <c:pt idx="278">
                  <c:v>50100</c:v>
                </c:pt>
                <c:pt idx="279">
                  <c:v>50500</c:v>
                </c:pt>
                <c:pt idx="280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23-4A4A-9CCE-E2813443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499775"/>
        <c:axId val="1"/>
      </c:lineChart>
      <c:catAx>
        <c:axId val="1669499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9775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5082302579847371E-3"/>
          <c:y val="6.4349952306837543E-2"/>
          <c:w val="0.9935035379738486"/>
          <c:h val="7.43069067856590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Private Employment by Industry</a:t>
            </a:r>
          </a:p>
        </c:rich>
      </c:tx>
      <c:layout>
        <c:manualLayout>
          <c:xMode val="edge"/>
          <c:yMode val="edge"/>
          <c:x val="0.35072155462966281"/>
          <c:y val="1.95757896277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73473917869034"/>
          <c:y val="0.17344630483385537"/>
          <c:w val="0.85016648168701447"/>
          <c:h val="0.66724053839976505"/>
        </c:manualLayout>
      </c:layout>
      <c:lineChart>
        <c:grouping val="standard"/>
        <c:varyColors val="0"/>
        <c:ser>
          <c:idx val="3"/>
          <c:order val="0"/>
          <c:tx>
            <c:strRef>
              <c:f>'Data NSA'!$E$7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NSA'!$E$106:$E$386</c:f>
              <c:numCache>
                <c:formatCode>_(* #,##0_);_(* \(#,##0\);_(* "-"??_);_(@_)</c:formatCode>
                <c:ptCount val="281"/>
                <c:pt idx="0">
                  <c:v>85000</c:v>
                </c:pt>
                <c:pt idx="1">
                  <c:v>85500</c:v>
                </c:pt>
                <c:pt idx="2">
                  <c:v>86600</c:v>
                </c:pt>
                <c:pt idx="3">
                  <c:v>86300</c:v>
                </c:pt>
                <c:pt idx="4">
                  <c:v>86800</c:v>
                </c:pt>
                <c:pt idx="5">
                  <c:v>88800</c:v>
                </c:pt>
                <c:pt idx="6">
                  <c:v>89200</c:v>
                </c:pt>
                <c:pt idx="7">
                  <c:v>89700</c:v>
                </c:pt>
                <c:pt idx="8">
                  <c:v>89300</c:v>
                </c:pt>
                <c:pt idx="9">
                  <c:v>89900</c:v>
                </c:pt>
                <c:pt idx="10">
                  <c:v>90600</c:v>
                </c:pt>
                <c:pt idx="11">
                  <c:v>90900</c:v>
                </c:pt>
                <c:pt idx="12">
                  <c:v>90000</c:v>
                </c:pt>
                <c:pt idx="13">
                  <c:v>88300</c:v>
                </c:pt>
                <c:pt idx="14">
                  <c:v>86500</c:v>
                </c:pt>
                <c:pt idx="15">
                  <c:v>83500</c:v>
                </c:pt>
                <c:pt idx="16">
                  <c:v>81900</c:v>
                </c:pt>
                <c:pt idx="17">
                  <c:v>81200</c:v>
                </c:pt>
                <c:pt idx="18">
                  <c:v>78900</c:v>
                </c:pt>
                <c:pt idx="19">
                  <c:v>78400</c:v>
                </c:pt>
                <c:pt idx="20">
                  <c:v>76300</c:v>
                </c:pt>
                <c:pt idx="21">
                  <c:v>75500</c:v>
                </c:pt>
                <c:pt idx="22">
                  <c:v>74500</c:v>
                </c:pt>
                <c:pt idx="23">
                  <c:v>74000</c:v>
                </c:pt>
                <c:pt idx="24">
                  <c:v>72400</c:v>
                </c:pt>
                <c:pt idx="25">
                  <c:v>71400</c:v>
                </c:pt>
                <c:pt idx="26">
                  <c:v>70700</c:v>
                </c:pt>
                <c:pt idx="27">
                  <c:v>69200</c:v>
                </c:pt>
                <c:pt idx="28">
                  <c:v>69000</c:v>
                </c:pt>
                <c:pt idx="29">
                  <c:v>69200</c:v>
                </c:pt>
                <c:pt idx="30">
                  <c:v>67900</c:v>
                </c:pt>
                <c:pt idx="31">
                  <c:v>67400</c:v>
                </c:pt>
                <c:pt idx="32">
                  <c:v>66600</c:v>
                </c:pt>
                <c:pt idx="33">
                  <c:v>66000</c:v>
                </c:pt>
                <c:pt idx="34">
                  <c:v>65600</c:v>
                </c:pt>
                <c:pt idx="35">
                  <c:v>65500</c:v>
                </c:pt>
                <c:pt idx="36">
                  <c:v>64600</c:v>
                </c:pt>
                <c:pt idx="37">
                  <c:v>63900</c:v>
                </c:pt>
                <c:pt idx="38">
                  <c:v>63800</c:v>
                </c:pt>
                <c:pt idx="39">
                  <c:v>63000</c:v>
                </c:pt>
                <c:pt idx="40">
                  <c:v>62700</c:v>
                </c:pt>
                <c:pt idx="41">
                  <c:v>62700</c:v>
                </c:pt>
                <c:pt idx="42">
                  <c:v>62400</c:v>
                </c:pt>
                <c:pt idx="43">
                  <c:v>62200</c:v>
                </c:pt>
                <c:pt idx="44">
                  <c:v>62000</c:v>
                </c:pt>
                <c:pt idx="45">
                  <c:v>62100</c:v>
                </c:pt>
                <c:pt idx="46">
                  <c:v>62200</c:v>
                </c:pt>
                <c:pt idx="47">
                  <c:v>62300</c:v>
                </c:pt>
                <c:pt idx="48">
                  <c:v>61700</c:v>
                </c:pt>
                <c:pt idx="49">
                  <c:v>61700</c:v>
                </c:pt>
                <c:pt idx="50">
                  <c:v>62000</c:v>
                </c:pt>
                <c:pt idx="51">
                  <c:v>62100</c:v>
                </c:pt>
                <c:pt idx="52">
                  <c:v>62400</c:v>
                </c:pt>
                <c:pt idx="53">
                  <c:v>63000</c:v>
                </c:pt>
                <c:pt idx="54">
                  <c:v>63200</c:v>
                </c:pt>
                <c:pt idx="55">
                  <c:v>63400</c:v>
                </c:pt>
                <c:pt idx="56">
                  <c:v>63200</c:v>
                </c:pt>
                <c:pt idx="57">
                  <c:v>63200</c:v>
                </c:pt>
                <c:pt idx="58">
                  <c:v>63400</c:v>
                </c:pt>
                <c:pt idx="59">
                  <c:v>63500</c:v>
                </c:pt>
                <c:pt idx="60">
                  <c:v>62900</c:v>
                </c:pt>
                <c:pt idx="61">
                  <c:v>62900</c:v>
                </c:pt>
                <c:pt idx="62">
                  <c:v>62900</c:v>
                </c:pt>
                <c:pt idx="63">
                  <c:v>62900</c:v>
                </c:pt>
                <c:pt idx="64">
                  <c:v>62700</c:v>
                </c:pt>
                <c:pt idx="65">
                  <c:v>63400</c:v>
                </c:pt>
                <c:pt idx="66">
                  <c:v>63500</c:v>
                </c:pt>
                <c:pt idx="67">
                  <c:v>63600</c:v>
                </c:pt>
                <c:pt idx="68">
                  <c:v>63100</c:v>
                </c:pt>
                <c:pt idx="69">
                  <c:v>62900</c:v>
                </c:pt>
                <c:pt idx="70">
                  <c:v>63200</c:v>
                </c:pt>
                <c:pt idx="71">
                  <c:v>63500</c:v>
                </c:pt>
                <c:pt idx="72">
                  <c:v>63200</c:v>
                </c:pt>
                <c:pt idx="73">
                  <c:v>63500</c:v>
                </c:pt>
                <c:pt idx="74">
                  <c:v>64000</c:v>
                </c:pt>
                <c:pt idx="75">
                  <c:v>63800</c:v>
                </c:pt>
                <c:pt idx="76">
                  <c:v>64200</c:v>
                </c:pt>
                <c:pt idx="77">
                  <c:v>65200</c:v>
                </c:pt>
                <c:pt idx="78">
                  <c:v>65500</c:v>
                </c:pt>
                <c:pt idx="79">
                  <c:v>65700</c:v>
                </c:pt>
                <c:pt idx="80">
                  <c:v>65300</c:v>
                </c:pt>
                <c:pt idx="81">
                  <c:v>65600</c:v>
                </c:pt>
                <c:pt idx="82">
                  <c:v>65700</c:v>
                </c:pt>
                <c:pt idx="83">
                  <c:v>66300</c:v>
                </c:pt>
                <c:pt idx="84">
                  <c:v>65300</c:v>
                </c:pt>
                <c:pt idx="85">
                  <c:v>65800</c:v>
                </c:pt>
                <c:pt idx="86">
                  <c:v>66000</c:v>
                </c:pt>
                <c:pt idx="87">
                  <c:v>66300</c:v>
                </c:pt>
                <c:pt idx="88">
                  <c:v>66400</c:v>
                </c:pt>
                <c:pt idx="89">
                  <c:v>67000</c:v>
                </c:pt>
                <c:pt idx="90">
                  <c:v>66800</c:v>
                </c:pt>
                <c:pt idx="91">
                  <c:v>66600</c:v>
                </c:pt>
                <c:pt idx="92">
                  <c:v>65800</c:v>
                </c:pt>
                <c:pt idx="93">
                  <c:v>65600</c:v>
                </c:pt>
                <c:pt idx="94">
                  <c:v>64700</c:v>
                </c:pt>
                <c:pt idx="95">
                  <c:v>65100</c:v>
                </c:pt>
                <c:pt idx="96">
                  <c:v>64800</c:v>
                </c:pt>
                <c:pt idx="97">
                  <c:v>64900</c:v>
                </c:pt>
                <c:pt idx="98">
                  <c:v>64600</c:v>
                </c:pt>
                <c:pt idx="99">
                  <c:v>64100</c:v>
                </c:pt>
                <c:pt idx="100">
                  <c:v>63900</c:v>
                </c:pt>
                <c:pt idx="101">
                  <c:v>63800</c:v>
                </c:pt>
                <c:pt idx="102">
                  <c:v>63400</c:v>
                </c:pt>
                <c:pt idx="103">
                  <c:v>62700</c:v>
                </c:pt>
                <c:pt idx="104">
                  <c:v>61800</c:v>
                </c:pt>
                <c:pt idx="105">
                  <c:v>60900</c:v>
                </c:pt>
                <c:pt idx="106">
                  <c:v>60200</c:v>
                </c:pt>
                <c:pt idx="107">
                  <c:v>59500</c:v>
                </c:pt>
                <c:pt idx="108">
                  <c:v>56200</c:v>
                </c:pt>
                <c:pt idx="109">
                  <c:v>54900</c:v>
                </c:pt>
                <c:pt idx="110">
                  <c:v>53400</c:v>
                </c:pt>
                <c:pt idx="111">
                  <c:v>54700</c:v>
                </c:pt>
                <c:pt idx="112">
                  <c:v>54200</c:v>
                </c:pt>
                <c:pt idx="113">
                  <c:v>53700</c:v>
                </c:pt>
                <c:pt idx="114">
                  <c:v>53400</c:v>
                </c:pt>
                <c:pt idx="115">
                  <c:v>53400</c:v>
                </c:pt>
                <c:pt idx="116">
                  <c:v>52900</c:v>
                </c:pt>
                <c:pt idx="117">
                  <c:v>52800</c:v>
                </c:pt>
                <c:pt idx="118">
                  <c:v>52100</c:v>
                </c:pt>
                <c:pt idx="119">
                  <c:v>52300</c:v>
                </c:pt>
                <c:pt idx="120">
                  <c:v>52100</c:v>
                </c:pt>
                <c:pt idx="121">
                  <c:v>52300</c:v>
                </c:pt>
                <c:pt idx="122">
                  <c:v>52300</c:v>
                </c:pt>
                <c:pt idx="123">
                  <c:v>52200</c:v>
                </c:pt>
                <c:pt idx="124">
                  <c:v>52300</c:v>
                </c:pt>
                <c:pt idx="125">
                  <c:v>52700</c:v>
                </c:pt>
                <c:pt idx="126">
                  <c:v>52700</c:v>
                </c:pt>
                <c:pt idx="127">
                  <c:v>53100</c:v>
                </c:pt>
                <c:pt idx="128">
                  <c:v>53200</c:v>
                </c:pt>
                <c:pt idx="129">
                  <c:v>53500</c:v>
                </c:pt>
                <c:pt idx="130">
                  <c:v>53700</c:v>
                </c:pt>
                <c:pt idx="131">
                  <c:v>53800</c:v>
                </c:pt>
                <c:pt idx="132">
                  <c:v>53500</c:v>
                </c:pt>
                <c:pt idx="133">
                  <c:v>53800</c:v>
                </c:pt>
                <c:pt idx="134">
                  <c:v>54200</c:v>
                </c:pt>
                <c:pt idx="135">
                  <c:v>54600</c:v>
                </c:pt>
                <c:pt idx="136">
                  <c:v>54900</c:v>
                </c:pt>
                <c:pt idx="137">
                  <c:v>55300</c:v>
                </c:pt>
                <c:pt idx="138">
                  <c:v>55700</c:v>
                </c:pt>
                <c:pt idx="139">
                  <c:v>55800</c:v>
                </c:pt>
                <c:pt idx="140">
                  <c:v>55500</c:v>
                </c:pt>
                <c:pt idx="141">
                  <c:v>55900</c:v>
                </c:pt>
                <c:pt idx="142">
                  <c:v>55900</c:v>
                </c:pt>
                <c:pt idx="143">
                  <c:v>55900</c:v>
                </c:pt>
                <c:pt idx="144">
                  <c:v>55300</c:v>
                </c:pt>
                <c:pt idx="145">
                  <c:v>55800</c:v>
                </c:pt>
                <c:pt idx="146">
                  <c:v>55900</c:v>
                </c:pt>
                <c:pt idx="147">
                  <c:v>55900</c:v>
                </c:pt>
                <c:pt idx="148">
                  <c:v>56200</c:v>
                </c:pt>
                <c:pt idx="149">
                  <c:v>56900</c:v>
                </c:pt>
                <c:pt idx="150">
                  <c:v>57200</c:v>
                </c:pt>
                <c:pt idx="151">
                  <c:v>57500</c:v>
                </c:pt>
                <c:pt idx="152">
                  <c:v>57200</c:v>
                </c:pt>
                <c:pt idx="153">
                  <c:v>57200</c:v>
                </c:pt>
                <c:pt idx="154">
                  <c:v>57000</c:v>
                </c:pt>
                <c:pt idx="155">
                  <c:v>56700</c:v>
                </c:pt>
                <c:pt idx="156">
                  <c:v>56300</c:v>
                </c:pt>
                <c:pt idx="157">
                  <c:v>56200</c:v>
                </c:pt>
                <c:pt idx="158">
                  <c:v>56200</c:v>
                </c:pt>
                <c:pt idx="159">
                  <c:v>56800</c:v>
                </c:pt>
                <c:pt idx="160">
                  <c:v>56900</c:v>
                </c:pt>
                <c:pt idx="161">
                  <c:v>57600</c:v>
                </c:pt>
                <c:pt idx="162">
                  <c:v>57700</c:v>
                </c:pt>
                <c:pt idx="163">
                  <c:v>57800</c:v>
                </c:pt>
                <c:pt idx="164">
                  <c:v>57500</c:v>
                </c:pt>
                <c:pt idx="165">
                  <c:v>57700</c:v>
                </c:pt>
                <c:pt idx="166">
                  <c:v>58100</c:v>
                </c:pt>
                <c:pt idx="167">
                  <c:v>58200</c:v>
                </c:pt>
                <c:pt idx="168">
                  <c:v>57600</c:v>
                </c:pt>
                <c:pt idx="169">
                  <c:v>57900</c:v>
                </c:pt>
                <c:pt idx="170">
                  <c:v>57900</c:v>
                </c:pt>
                <c:pt idx="171">
                  <c:v>57400</c:v>
                </c:pt>
                <c:pt idx="172">
                  <c:v>57400</c:v>
                </c:pt>
                <c:pt idx="173">
                  <c:v>57800</c:v>
                </c:pt>
                <c:pt idx="174">
                  <c:v>57600</c:v>
                </c:pt>
                <c:pt idx="175">
                  <c:v>57400</c:v>
                </c:pt>
                <c:pt idx="176">
                  <c:v>56700</c:v>
                </c:pt>
                <c:pt idx="177">
                  <c:v>56300</c:v>
                </c:pt>
                <c:pt idx="178">
                  <c:v>56200</c:v>
                </c:pt>
                <c:pt idx="179">
                  <c:v>56200</c:v>
                </c:pt>
                <c:pt idx="180">
                  <c:v>55800</c:v>
                </c:pt>
                <c:pt idx="181">
                  <c:v>55800</c:v>
                </c:pt>
                <c:pt idx="182">
                  <c:v>55800</c:v>
                </c:pt>
                <c:pt idx="183">
                  <c:v>55500</c:v>
                </c:pt>
                <c:pt idx="184">
                  <c:v>55400</c:v>
                </c:pt>
                <c:pt idx="185">
                  <c:v>56100</c:v>
                </c:pt>
                <c:pt idx="186">
                  <c:v>56200</c:v>
                </c:pt>
                <c:pt idx="187">
                  <c:v>56100</c:v>
                </c:pt>
                <c:pt idx="188">
                  <c:v>55300</c:v>
                </c:pt>
                <c:pt idx="189">
                  <c:v>55200</c:v>
                </c:pt>
                <c:pt idx="190">
                  <c:v>55100</c:v>
                </c:pt>
                <c:pt idx="191">
                  <c:v>54900</c:v>
                </c:pt>
                <c:pt idx="192">
                  <c:v>55100</c:v>
                </c:pt>
                <c:pt idx="193">
                  <c:v>55300</c:v>
                </c:pt>
                <c:pt idx="194">
                  <c:v>55200</c:v>
                </c:pt>
                <c:pt idx="195">
                  <c:v>55400</c:v>
                </c:pt>
                <c:pt idx="196">
                  <c:v>55600</c:v>
                </c:pt>
                <c:pt idx="197">
                  <c:v>56200</c:v>
                </c:pt>
                <c:pt idx="198">
                  <c:v>56600</c:v>
                </c:pt>
                <c:pt idx="199">
                  <c:v>56600</c:v>
                </c:pt>
                <c:pt idx="200">
                  <c:v>55900</c:v>
                </c:pt>
                <c:pt idx="201">
                  <c:v>56000</c:v>
                </c:pt>
                <c:pt idx="202">
                  <c:v>56000</c:v>
                </c:pt>
                <c:pt idx="203">
                  <c:v>56000</c:v>
                </c:pt>
                <c:pt idx="204">
                  <c:v>55700</c:v>
                </c:pt>
                <c:pt idx="205">
                  <c:v>56000</c:v>
                </c:pt>
                <c:pt idx="206">
                  <c:v>56200</c:v>
                </c:pt>
                <c:pt idx="207">
                  <c:v>56700</c:v>
                </c:pt>
                <c:pt idx="208">
                  <c:v>56900</c:v>
                </c:pt>
                <c:pt idx="209">
                  <c:v>57700</c:v>
                </c:pt>
                <c:pt idx="210">
                  <c:v>58000</c:v>
                </c:pt>
                <c:pt idx="211">
                  <c:v>58300</c:v>
                </c:pt>
                <c:pt idx="212">
                  <c:v>57900</c:v>
                </c:pt>
                <c:pt idx="213">
                  <c:v>58200</c:v>
                </c:pt>
                <c:pt idx="214">
                  <c:v>58600</c:v>
                </c:pt>
                <c:pt idx="215">
                  <c:v>58800</c:v>
                </c:pt>
                <c:pt idx="216">
                  <c:v>58800</c:v>
                </c:pt>
                <c:pt idx="217">
                  <c:v>59500</c:v>
                </c:pt>
                <c:pt idx="218">
                  <c:v>59600</c:v>
                </c:pt>
                <c:pt idx="219">
                  <c:v>59900</c:v>
                </c:pt>
                <c:pt idx="220">
                  <c:v>60200</c:v>
                </c:pt>
                <c:pt idx="221">
                  <c:v>61200</c:v>
                </c:pt>
                <c:pt idx="222">
                  <c:v>61500</c:v>
                </c:pt>
                <c:pt idx="223">
                  <c:v>61700</c:v>
                </c:pt>
                <c:pt idx="224">
                  <c:v>61100</c:v>
                </c:pt>
                <c:pt idx="225">
                  <c:v>61400</c:v>
                </c:pt>
                <c:pt idx="226">
                  <c:v>61500</c:v>
                </c:pt>
                <c:pt idx="227">
                  <c:v>61700</c:v>
                </c:pt>
                <c:pt idx="228">
                  <c:v>61600</c:v>
                </c:pt>
                <c:pt idx="229">
                  <c:v>62100</c:v>
                </c:pt>
                <c:pt idx="230">
                  <c:v>62200</c:v>
                </c:pt>
                <c:pt idx="231">
                  <c:v>62200</c:v>
                </c:pt>
                <c:pt idx="232">
                  <c:v>62400</c:v>
                </c:pt>
                <c:pt idx="233">
                  <c:v>63000</c:v>
                </c:pt>
                <c:pt idx="234">
                  <c:v>63300</c:v>
                </c:pt>
                <c:pt idx="235">
                  <c:v>63500</c:v>
                </c:pt>
                <c:pt idx="236">
                  <c:v>62800</c:v>
                </c:pt>
                <c:pt idx="237">
                  <c:v>62800</c:v>
                </c:pt>
                <c:pt idx="238">
                  <c:v>63200</c:v>
                </c:pt>
                <c:pt idx="239">
                  <c:v>63400</c:v>
                </c:pt>
                <c:pt idx="240">
                  <c:v>63400</c:v>
                </c:pt>
                <c:pt idx="241">
                  <c:v>63900</c:v>
                </c:pt>
                <c:pt idx="242">
                  <c:v>63800</c:v>
                </c:pt>
                <c:pt idx="243">
                  <c:v>60900</c:v>
                </c:pt>
                <c:pt idx="244">
                  <c:v>61300</c:v>
                </c:pt>
                <c:pt idx="245">
                  <c:v>62300</c:v>
                </c:pt>
                <c:pt idx="246">
                  <c:v>62400</c:v>
                </c:pt>
                <c:pt idx="247">
                  <c:v>62300</c:v>
                </c:pt>
                <c:pt idx="248">
                  <c:v>62300</c:v>
                </c:pt>
                <c:pt idx="249">
                  <c:v>62500</c:v>
                </c:pt>
                <c:pt idx="250">
                  <c:v>62600</c:v>
                </c:pt>
                <c:pt idx="251">
                  <c:v>62900</c:v>
                </c:pt>
                <c:pt idx="252">
                  <c:v>62800</c:v>
                </c:pt>
                <c:pt idx="253">
                  <c:v>62900</c:v>
                </c:pt>
                <c:pt idx="254">
                  <c:v>63400</c:v>
                </c:pt>
                <c:pt idx="255">
                  <c:v>63900</c:v>
                </c:pt>
                <c:pt idx="256">
                  <c:v>64200</c:v>
                </c:pt>
                <c:pt idx="257">
                  <c:v>65100</c:v>
                </c:pt>
                <c:pt idx="258">
                  <c:v>65600</c:v>
                </c:pt>
                <c:pt idx="259">
                  <c:v>65800</c:v>
                </c:pt>
                <c:pt idx="260">
                  <c:v>65700</c:v>
                </c:pt>
                <c:pt idx="261">
                  <c:v>66300</c:v>
                </c:pt>
                <c:pt idx="262">
                  <c:v>66600</c:v>
                </c:pt>
                <c:pt idx="263">
                  <c:v>67500</c:v>
                </c:pt>
                <c:pt idx="264">
                  <c:v>67400</c:v>
                </c:pt>
                <c:pt idx="265">
                  <c:v>68300</c:v>
                </c:pt>
                <c:pt idx="266">
                  <c:v>68800</c:v>
                </c:pt>
                <c:pt idx="267">
                  <c:v>69500</c:v>
                </c:pt>
                <c:pt idx="268">
                  <c:v>69900</c:v>
                </c:pt>
                <c:pt idx="269">
                  <c:v>70900</c:v>
                </c:pt>
                <c:pt idx="270">
                  <c:v>71400</c:v>
                </c:pt>
                <c:pt idx="271">
                  <c:v>71700</c:v>
                </c:pt>
                <c:pt idx="272">
                  <c:v>71600</c:v>
                </c:pt>
                <c:pt idx="273">
                  <c:v>71900</c:v>
                </c:pt>
                <c:pt idx="274">
                  <c:v>72200</c:v>
                </c:pt>
                <c:pt idx="275">
                  <c:v>72700</c:v>
                </c:pt>
                <c:pt idx="276">
                  <c:v>72500</c:v>
                </c:pt>
                <c:pt idx="277">
                  <c:v>72800</c:v>
                </c:pt>
                <c:pt idx="278">
                  <c:v>72800</c:v>
                </c:pt>
                <c:pt idx="279">
                  <c:v>72600</c:v>
                </c:pt>
                <c:pt idx="280">
                  <c:v>72700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6-43D5-A7EA-1FEBAFBF74E5}"/>
            </c:ext>
          </c:extLst>
        </c:ser>
        <c:ser>
          <c:idx val="5"/>
          <c:order val="1"/>
          <c:tx>
            <c:strRef>
              <c:f>'Data NSA'!$G$7</c:f>
              <c:strCache>
                <c:ptCount val="1"/>
                <c:pt idx="0">
                  <c:v>Retail trade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NSA'!$G$106:$G$386</c:f>
              <c:numCache>
                <c:formatCode>_(* #,##0_);_(* \(#,##0\);_(* "-"??_);_(@_)</c:formatCode>
                <c:ptCount val="281"/>
                <c:pt idx="0">
                  <c:v>68100</c:v>
                </c:pt>
                <c:pt idx="1">
                  <c:v>67800</c:v>
                </c:pt>
                <c:pt idx="2">
                  <c:v>68100</c:v>
                </c:pt>
                <c:pt idx="3">
                  <c:v>68200</c:v>
                </c:pt>
                <c:pt idx="4">
                  <c:v>68700</c:v>
                </c:pt>
                <c:pt idx="5">
                  <c:v>69200</c:v>
                </c:pt>
                <c:pt idx="6">
                  <c:v>69600</c:v>
                </c:pt>
                <c:pt idx="7">
                  <c:v>70600</c:v>
                </c:pt>
                <c:pt idx="8">
                  <c:v>70000</c:v>
                </c:pt>
                <c:pt idx="9">
                  <c:v>71100</c:v>
                </c:pt>
                <c:pt idx="10">
                  <c:v>73500</c:v>
                </c:pt>
                <c:pt idx="11">
                  <c:v>75000</c:v>
                </c:pt>
                <c:pt idx="12">
                  <c:v>70900</c:v>
                </c:pt>
                <c:pt idx="13">
                  <c:v>69700</c:v>
                </c:pt>
                <c:pt idx="14">
                  <c:v>69700</c:v>
                </c:pt>
                <c:pt idx="15">
                  <c:v>69500</c:v>
                </c:pt>
                <c:pt idx="16">
                  <c:v>69700</c:v>
                </c:pt>
                <c:pt idx="17">
                  <c:v>70200</c:v>
                </c:pt>
                <c:pt idx="18">
                  <c:v>69400</c:v>
                </c:pt>
                <c:pt idx="19">
                  <c:v>69900</c:v>
                </c:pt>
                <c:pt idx="20">
                  <c:v>69900</c:v>
                </c:pt>
                <c:pt idx="21">
                  <c:v>70500</c:v>
                </c:pt>
                <c:pt idx="22">
                  <c:v>71800</c:v>
                </c:pt>
                <c:pt idx="23">
                  <c:v>73300</c:v>
                </c:pt>
                <c:pt idx="24">
                  <c:v>69300</c:v>
                </c:pt>
                <c:pt idx="25">
                  <c:v>68300</c:v>
                </c:pt>
                <c:pt idx="26">
                  <c:v>68200</c:v>
                </c:pt>
                <c:pt idx="27">
                  <c:v>68500</c:v>
                </c:pt>
                <c:pt idx="28">
                  <c:v>68600</c:v>
                </c:pt>
                <c:pt idx="29">
                  <c:v>68500</c:v>
                </c:pt>
                <c:pt idx="30">
                  <c:v>67900</c:v>
                </c:pt>
                <c:pt idx="31">
                  <c:v>68300</c:v>
                </c:pt>
                <c:pt idx="32">
                  <c:v>67800</c:v>
                </c:pt>
                <c:pt idx="33">
                  <c:v>68100</c:v>
                </c:pt>
                <c:pt idx="34">
                  <c:v>70500</c:v>
                </c:pt>
                <c:pt idx="35">
                  <c:v>72500</c:v>
                </c:pt>
                <c:pt idx="36">
                  <c:v>67600</c:v>
                </c:pt>
                <c:pt idx="37">
                  <c:v>66500</c:v>
                </c:pt>
                <c:pt idx="38">
                  <c:v>66500</c:v>
                </c:pt>
                <c:pt idx="39">
                  <c:v>66600</c:v>
                </c:pt>
                <c:pt idx="40">
                  <c:v>66600</c:v>
                </c:pt>
                <c:pt idx="41">
                  <c:v>66900</c:v>
                </c:pt>
                <c:pt idx="42">
                  <c:v>67800</c:v>
                </c:pt>
                <c:pt idx="43">
                  <c:v>68800</c:v>
                </c:pt>
                <c:pt idx="44">
                  <c:v>69000</c:v>
                </c:pt>
                <c:pt idx="45">
                  <c:v>69800</c:v>
                </c:pt>
                <c:pt idx="46">
                  <c:v>71800</c:v>
                </c:pt>
                <c:pt idx="47">
                  <c:v>73300</c:v>
                </c:pt>
                <c:pt idx="48">
                  <c:v>69200</c:v>
                </c:pt>
                <c:pt idx="49">
                  <c:v>68400</c:v>
                </c:pt>
                <c:pt idx="50">
                  <c:v>68700</c:v>
                </c:pt>
                <c:pt idx="51">
                  <c:v>68000</c:v>
                </c:pt>
                <c:pt idx="52">
                  <c:v>68300</c:v>
                </c:pt>
                <c:pt idx="53">
                  <c:v>68300</c:v>
                </c:pt>
                <c:pt idx="54">
                  <c:v>68900</c:v>
                </c:pt>
                <c:pt idx="55">
                  <c:v>69700</c:v>
                </c:pt>
                <c:pt idx="56">
                  <c:v>69400</c:v>
                </c:pt>
                <c:pt idx="57">
                  <c:v>70300</c:v>
                </c:pt>
                <c:pt idx="58">
                  <c:v>72600</c:v>
                </c:pt>
                <c:pt idx="59">
                  <c:v>74300</c:v>
                </c:pt>
                <c:pt idx="60">
                  <c:v>70500</c:v>
                </c:pt>
                <c:pt idx="61">
                  <c:v>70100</c:v>
                </c:pt>
                <c:pt idx="62">
                  <c:v>70800</c:v>
                </c:pt>
                <c:pt idx="63">
                  <c:v>71200</c:v>
                </c:pt>
                <c:pt idx="64">
                  <c:v>71900</c:v>
                </c:pt>
                <c:pt idx="65">
                  <c:v>72900</c:v>
                </c:pt>
                <c:pt idx="66">
                  <c:v>73500</c:v>
                </c:pt>
                <c:pt idx="67">
                  <c:v>74200</c:v>
                </c:pt>
                <c:pt idx="68">
                  <c:v>73800</c:v>
                </c:pt>
                <c:pt idx="69">
                  <c:v>74300</c:v>
                </c:pt>
                <c:pt idx="70">
                  <c:v>77400</c:v>
                </c:pt>
                <c:pt idx="71">
                  <c:v>79200</c:v>
                </c:pt>
                <c:pt idx="72">
                  <c:v>74800</c:v>
                </c:pt>
                <c:pt idx="73">
                  <c:v>74000</c:v>
                </c:pt>
                <c:pt idx="74">
                  <c:v>74400</c:v>
                </c:pt>
                <c:pt idx="75">
                  <c:v>75100</c:v>
                </c:pt>
                <c:pt idx="76">
                  <c:v>75500</c:v>
                </c:pt>
                <c:pt idx="77">
                  <c:v>76400</c:v>
                </c:pt>
                <c:pt idx="78">
                  <c:v>76900</c:v>
                </c:pt>
                <c:pt idx="79">
                  <c:v>77700</c:v>
                </c:pt>
                <c:pt idx="80">
                  <c:v>77100</c:v>
                </c:pt>
                <c:pt idx="81">
                  <c:v>78000</c:v>
                </c:pt>
                <c:pt idx="82">
                  <c:v>81000</c:v>
                </c:pt>
                <c:pt idx="83">
                  <c:v>82900</c:v>
                </c:pt>
                <c:pt idx="84">
                  <c:v>79200</c:v>
                </c:pt>
                <c:pt idx="85">
                  <c:v>79100</c:v>
                </c:pt>
                <c:pt idx="86">
                  <c:v>79700</c:v>
                </c:pt>
                <c:pt idx="87">
                  <c:v>80500</c:v>
                </c:pt>
                <c:pt idx="88">
                  <c:v>80500</c:v>
                </c:pt>
                <c:pt idx="89">
                  <c:v>81100</c:v>
                </c:pt>
                <c:pt idx="90">
                  <c:v>81800</c:v>
                </c:pt>
                <c:pt idx="91">
                  <c:v>82000</c:v>
                </c:pt>
                <c:pt idx="92">
                  <c:v>82100</c:v>
                </c:pt>
                <c:pt idx="93">
                  <c:v>83300</c:v>
                </c:pt>
                <c:pt idx="94">
                  <c:v>86500</c:v>
                </c:pt>
                <c:pt idx="95">
                  <c:v>88200</c:v>
                </c:pt>
                <c:pt idx="96">
                  <c:v>84300</c:v>
                </c:pt>
                <c:pt idx="97">
                  <c:v>83600</c:v>
                </c:pt>
                <c:pt idx="98">
                  <c:v>83400</c:v>
                </c:pt>
                <c:pt idx="99">
                  <c:v>84100</c:v>
                </c:pt>
                <c:pt idx="100">
                  <c:v>84000</c:v>
                </c:pt>
                <c:pt idx="101">
                  <c:v>84200</c:v>
                </c:pt>
                <c:pt idx="102">
                  <c:v>84600</c:v>
                </c:pt>
                <c:pt idx="103">
                  <c:v>85400</c:v>
                </c:pt>
                <c:pt idx="104">
                  <c:v>84600</c:v>
                </c:pt>
                <c:pt idx="105">
                  <c:v>85700</c:v>
                </c:pt>
                <c:pt idx="106">
                  <c:v>87300</c:v>
                </c:pt>
                <c:pt idx="107">
                  <c:v>88100</c:v>
                </c:pt>
                <c:pt idx="108">
                  <c:v>83400</c:v>
                </c:pt>
                <c:pt idx="109">
                  <c:v>82600</c:v>
                </c:pt>
                <c:pt idx="110">
                  <c:v>82800</c:v>
                </c:pt>
                <c:pt idx="111">
                  <c:v>81700</c:v>
                </c:pt>
                <c:pt idx="112">
                  <c:v>82000</c:v>
                </c:pt>
                <c:pt idx="113">
                  <c:v>82000</c:v>
                </c:pt>
                <c:pt idx="114">
                  <c:v>81800</c:v>
                </c:pt>
                <c:pt idx="115">
                  <c:v>82800</c:v>
                </c:pt>
                <c:pt idx="116">
                  <c:v>82000</c:v>
                </c:pt>
                <c:pt idx="117">
                  <c:v>82800</c:v>
                </c:pt>
                <c:pt idx="118">
                  <c:v>84800</c:v>
                </c:pt>
                <c:pt idx="119">
                  <c:v>85900</c:v>
                </c:pt>
                <c:pt idx="120">
                  <c:v>81900</c:v>
                </c:pt>
                <c:pt idx="121">
                  <c:v>80900</c:v>
                </c:pt>
                <c:pt idx="122">
                  <c:v>81200</c:v>
                </c:pt>
                <c:pt idx="123">
                  <c:v>81900</c:v>
                </c:pt>
                <c:pt idx="124">
                  <c:v>82200</c:v>
                </c:pt>
                <c:pt idx="125">
                  <c:v>82500</c:v>
                </c:pt>
                <c:pt idx="126">
                  <c:v>82800</c:v>
                </c:pt>
                <c:pt idx="127">
                  <c:v>83600</c:v>
                </c:pt>
                <c:pt idx="128">
                  <c:v>83100</c:v>
                </c:pt>
                <c:pt idx="129">
                  <c:v>84200</c:v>
                </c:pt>
                <c:pt idx="130">
                  <c:v>87100</c:v>
                </c:pt>
                <c:pt idx="131">
                  <c:v>88700</c:v>
                </c:pt>
                <c:pt idx="132">
                  <c:v>84300</c:v>
                </c:pt>
                <c:pt idx="133">
                  <c:v>83600</c:v>
                </c:pt>
                <c:pt idx="134">
                  <c:v>84300</c:v>
                </c:pt>
                <c:pt idx="135">
                  <c:v>84900</c:v>
                </c:pt>
                <c:pt idx="136">
                  <c:v>84900</c:v>
                </c:pt>
                <c:pt idx="137">
                  <c:v>85000</c:v>
                </c:pt>
                <c:pt idx="138">
                  <c:v>85600</c:v>
                </c:pt>
                <c:pt idx="139">
                  <c:v>86400</c:v>
                </c:pt>
                <c:pt idx="140">
                  <c:v>85600</c:v>
                </c:pt>
                <c:pt idx="141">
                  <c:v>86700</c:v>
                </c:pt>
                <c:pt idx="142">
                  <c:v>89500</c:v>
                </c:pt>
                <c:pt idx="143">
                  <c:v>91100</c:v>
                </c:pt>
                <c:pt idx="144">
                  <c:v>87300</c:v>
                </c:pt>
                <c:pt idx="145">
                  <c:v>86300</c:v>
                </c:pt>
                <c:pt idx="146">
                  <c:v>86600</c:v>
                </c:pt>
                <c:pt idx="147">
                  <c:v>87400</c:v>
                </c:pt>
                <c:pt idx="148">
                  <c:v>87800</c:v>
                </c:pt>
                <c:pt idx="149">
                  <c:v>88400</c:v>
                </c:pt>
                <c:pt idx="150">
                  <c:v>88700</c:v>
                </c:pt>
                <c:pt idx="151">
                  <c:v>89700</c:v>
                </c:pt>
                <c:pt idx="152">
                  <c:v>89100</c:v>
                </c:pt>
                <c:pt idx="153">
                  <c:v>90800</c:v>
                </c:pt>
                <c:pt idx="154">
                  <c:v>95100</c:v>
                </c:pt>
                <c:pt idx="155">
                  <c:v>95900</c:v>
                </c:pt>
                <c:pt idx="156">
                  <c:v>91300</c:v>
                </c:pt>
                <c:pt idx="157">
                  <c:v>91000</c:v>
                </c:pt>
                <c:pt idx="158">
                  <c:v>90800</c:v>
                </c:pt>
                <c:pt idx="159">
                  <c:v>91700</c:v>
                </c:pt>
                <c:pt idx="160">
                  <c:v>92300</c:v>
                </c:pt>
                <c:pt idx="161">
                  <c:v>93100</c:v>
                </c:pt>
                <c:pt idx="162">
                  <c:v>93700</c:v>
                </c:pt>
                <c:pt idx="163">
                  <c:v>94500</c:v>
                </c:pt>
                <c:pt idx="164">
                  <c:v>94200</c:v>
                </c:pt>
                <c:pt idx="165">
                  <c:v>95500</c:v>
                </c:pt>
                <c:pt idx="166">
                  <c:v>99300</c:v>
                </c:pt>
                <c:pt idx="167">
                  <c:v>100800</c:v>
                </c:pt>
                <c:pt idx="168">
                  <c:v>96500</c:v>
                </c:pt>
                <c:pt idx="169">
                  <c:v>96100</c:v>
                </c:pt>
                <c:pt idx="170">
                  <c:v>96100</c:v>
                </c:pt>
                <c:pt idx="171">
                  <c:v>96300</c:v>
                </c:pt>
                <c:pt idx="172">
                  <c:v>96400</c:v>
                </c:pt>
                <c:pt idx="173">
                  <c:v>97000</c:v>
                </c:pt>
                <c:pt idx="174">
                  <c:v>97300</c:v>
                </c:pt>
                <c:pt idx="175">
                  <c:v>97800</c:v>
                </c:pt>
                <c:pt idx="176">
                  <c:v>97100</c:v>
                </c:pt>
                <c:pt idx="177">
                  <c:v>98300</c:v>
                </c:pt>
                <c:pt idx="178">
                  <c:v>101700</c:v>
                </c:pt>
                <c:pt idx="179">
                  <c:v>102800</c:v>
                </c:pt>
                <c:pt idx="180">
                  <c:v>98000</c:v>
                </c:pt>
                <c:pt idx="181">
                  <c:v>97800</c:v>
                </c:pt>
                <c:pt idx="182">
                  <c:v>98100</c:v>
                </c:pt>
                <c:pt idx="183">
                  <c:v>98300</c:v>
                </c:pt>
                <c:pt idx="184">
                  <c:v>99000</c:v>
                </c:pt>
                <c:pt idx="185">
                  <c:v>100000</c:v>
                </c:pt>
                <c:pt idx="186">
                  <c:v>100400</c:v>
                </c:pt>
                <c:pt idx="187">
                  <c:v>100900</c:v>
                </c:pt>
                <c:pt idx="188">
                  <c:v>100900</c:v>
                </c:pt>
                <c:pt idx="189">
                  <c:v>101900</c:v>
                </c:pt>
                <c:pt idx="190">
                  <c:v>104900</c:v>
                </c:pt>
                <c:pt idx="191">
                  <c:v>106400</c:v>
                </c:pt>
                <c:pt idx="192">
                  <c:v>102200</c:v>
                </c:pt>
                <c:pt idx="193">
                  <c:v>102200</c:v>
                </c:pt>
                <c:pt idx="194">
                  <c:v>102500</c:v>
                </c:pt>
                <c:pt idx="195">
                  <c:v>102600</c:v>
                </c:pt>
                <c:pt idx="196">
                  <c:v>102600</c:v>
                </c:pt>
                <c:pt idx="197">
                  <c:v>103200</c:v>
                </c:pt>
                <c:pt idx="198">
                  <c:v>103600</c:v>
                </c:pt>
                <c:pt idx="199">
                  <c:v>104300</c:v>
                </c:pt>
                <c:pt idx="200">
                  <c:v>104000</c:v>
                </c:pt>
                <c:pt idx="201">
                  <c:v>105200</c:v>
                </c:pt>
                <c:pt idx="202">
                  <c:v>108600</c:v>
                </c:pt>
                <c:pt idx="203">
                  <c:v>109800</c:v>
                </c:pt>
                <c:pt idx="204">
                  <c:v>105300</c:v>
                </c:pt>
                <c:pt idx="205">
                  <c:v>104800</c:v>
                </c:pt>
                <c:pt idx="206">
                  <c:v>104700</c:v>
                </c:pt>
                <c:pt idx="207">
                  <c:v>104900</c:v>
                </c:pt>
                <c:pt idx="208">
                  <c:v>105200</c:v>
                </c:pt>
                <c:pt idx="209">
                  <c:v>105500</c:v>
                </c:pt>
                <c:pt idx="210">
                  <c:v>105500</c:v>
                </c:pt>
                <c:pt idx="211">
                  <c:v>105800</c:v>
                </c:pt>
                <c:pt idx="212">
                  <c:v>104900</c:v>
                </c:pt>
                <c:pt idx="213">
                  <c:v>106600</c:v>
                </c:pt>
                <c:pt idx="214">
                  <c:v>109700</c:v>
                </c:pt>
                <c:pt idx="215">
                  <c:v>111000</c:v>
                </c:pt>
                <c:pt idx="216">
                  <c:v>106900</c:v>
                </c:pt>
                <c:pt idx="217">
                  <c:v>106400</c:v>
                </c:pt>
                <c:pt idx="218">
                  <c:v>106200</c:v>
                </c:pt>
                <c:pt idx="219">
                  <c:v>106500</c:v>
                </c:pt>
                <c:pt idx="220">
                  <c:v>106900</c:v>
                </c:pt>
                <c:pt idx="221">
                  <c:v>107000</c:v>
                </c:pt>
                <c:pt idx="222">
                  <c:v>107300</c:v>
                </c:pt>
                <c:pt idx="223">
                  <c:v>107600</c:v>
                </c:pt>
                <c:pt idx="224">
                  <c:v>107400</c:v>
                </c:pt>
                <c:pt idx="225">
                  <c:v>108200</c:v>
                </c:pt>
                <c:pt idx="226">
                  <c:v>112100</c:v>
                </c:pt>
                <c:pt idx="227">
                  <c:v>112600</c:v>
                </c:pt>
                <c:pt idx="228">
                  <c:v>108800</c:v>
                </c:pt>
                <c:pt idx="229">
                  <c:v>108100</c:v>
                </c:pt>
                <c:pt idx="230">
                  <c:v>107400</c:v>
                </c:pt>
                <c:pt idx="231">
                  <c:v>107500</c:v>
                </c:pt>
                <c:pt idx="232">
                  <c:v>107800</c:v>
                </c:pt>
                <c:pt idx="233">
                  <c:v>108200</c:v>
                </c:pt>
                <c:pt idx="234">
                  <c:v>108600</c:v>
                </c:pt>
                <c:pt idx="235">
                  <c:v>109100</c:v>
                </c:pt>
                <c:pt idx="236">
                  <c:v>108700</c:v>
                </c:pt>
                <c:pt idx="237">
                  <c:v>110200</c:v>
                </c:pt>
                <c:pt idx="238">
                  <c:v>113700</c:v>
                </c:pt>
                <c:pt idx="239">
                  <c:v>114300</c:v>
                </c:pt>
                <c:pt idx="240">
                  <c:v>110200</c:v>
                </c:pt>
                <c:pt idx="241">
                  <c:v>109700</c:v>
                </c:pt>
                <c:pt idx="242">
                  <c:v>109300</c:v>
                </c:pt>
                <c:pt idx="243">
                  <c:v>94100</c:v>
                </c:pt>
                <c:pt idx="244">
                  <c:v>96400</c:v>
                </c:pt>
                <c:pt idx="245">
                  <c:v>102700</c:v>
                </c:pt>
                <c:pt idx="246">
                  <c:v>104200</c:v>
                </c:pt>
                <c:pt idx="247">
                  <c:v>106000</c:v>
                </c:pt>
                <c:pt idx="248">
                  <c:v>106600</c:v>
                </c:pt>
                <c:pt idx="249">
                  <c:v>109600</c:v>
                </c:pt>
                <c:pt idx="250">
                  <c:v>113100</c:v>
                </c:pt>
                <c:pt idx="251">
                  <c:v>113900</c:v>
                </c:pt>
                <c:pt idx="252">
                  <c:v>110300</c:v>
                </c:pt>
                <c:pt idx="253">
                  <c:v>109000</c:v>
                </c:pt>
                <c:pt idx="254">
                  <c:v>109700</c:v>
                </c:pt>
                <c:pt idx="255">
                  <c:v>109400</c:v>
                </c:pt>
                <c:pt idx="256">
                  <c:v>110500</c:v>
                </c:pt>
                <c:pt idx="257">
                  <c:v>111300</c:v>
                </c:pt>
                <c:pt idx="258">
                  <c:v>112200</c:v>
                </c:pt>
                <c:pt idx="259">
                  <c:v>111700</c:v>
                </c:pt>
                <c:pt idx="260">
                  <c:v>111000</c:v>
                </c:pt>
                <c:pt idx="261">
                  <c:v>113400</c:v>
                </c:pt>
                <c:pt idx="262">
                  <c:v>116600</c:v>
                </c:pt>
                <c:pt idx="263">
                  <c:v>117900</c:v>
                </c:pt>
                <c:pt idx="264">
                  <c:v>113600</c:v>
                </c:pt>
                <c:pt idx="265">
                  <c:v>114100</c:v>
                </c:pt>
                <c:pt idx="266">
                  <c:v>114000</c:v>
                </c:pt>
                <c:pt idx="267">
                  <c:v>114900</c:v>
                </c:pt>
                <c:pt idx="268">
                  <c:v>114600</c:v>
                </c:pt>
                <c:pt idx="269">
                  <c:v>114300</c:v>
                </c:pt>
                <c:pt idx="270">
                  <c:v>115600</c:v>
                </c:pt>
                <c:pt idx="271">
                  <c:v>115500</c:v>
                </c:pt>
                <c:pt idx="272">
                  <c:v>115300</c:v>
                </c:pt>
                <c:pt idx="273">
                  <c:v>116200</c:v>
                </c:pt>
                <c:pt idx="274">
                  <c:v>118000</c:v>
                </c:pt>
                <c:pt idx="275">
                  <c:v>120500</c:v>
                </c:pt>
                <c:pt idx="276">
                  <c:v>116400</c:v>
                </c:pt>
                <c:pt idx="277">
                  <c:v>115600</c:v>
                </c:pt>
                <c:pt idx="278">
                  <c:v>116200</c:v>
                </c:pt>
                <c:pt idx="279">
                  <c:v>117000</c:v>
                </c:pt>
                <c:pt idx="280">
                  <c:v>117500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6-43D5-A7EA-1FEBAFBF74E5}"/>
            </c:ext>
          </c:extLst>
        </c:ser>
        <c:ser>
          <c:idx val="9"/>
          <c:order val="2"/>
          <c:tx>
            <c:strRef>
              <c:f>'Data NSA'!$K$7</c:f>
              <c:strCache>
                <c:ptCount val="1"/>
                <c:pt idx="0">
                  <c:v>Professional &amp; business services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NSA'!$K$106:$K$386</c:f>
              <c:numCache>
                <c:formatCode>_(* #,##0_);_(* \(#,##0\);_(* "-"??_);_(@_)</c:formatCode>
                <c:ptCount val="281"/>
                <c:pt idx="0">
                  <c:v>90100</c:v>
                </c:pt>
                <c:pt idx="1">
                  <c:v>90600</c:v>
                </c:pt>
                <c:pt idx="2">
                  <c:v>92200</c:v>
                </c:pt>
                <c:pt idx="3">
                  <c:v>92700</c:v>
                </c:pt>
                <c:pt idx="4">
                  <c:v>94100</c:v>
                </c:pt>
                <c:pt idx="5">
                  <c:v>96700</c:v>
                </c:pt>
                <c:pt idx="6">
                  <c:v>97400</c:v>
                </c:pt>
                <c:pt idx="7">
                  <c:v>98100</c:v>
                </c:pt>
                <c:pt idx="8">
                  <c:v>98400</c:v>
                </c:pt>
                <c:pt idx="9">
                  <c:v>99100</c:v>
                </c:pt>
                <c:pt idx="10">
                  <c:v>99500</c:v>
                </c:pt>
                <c:pt idx="11">
                  <c:v>99900</c:v>
                </c:pt>
                <c:pt idx="12">
                  <c:v>96600</c:v>
                </c:pt>
                <c:pt idx="13">
                  <c:v>96900</c:v>
                </c:pt>
                <c:pt idx="14">
                  <c:v>97600</c:v>
                </c:pt>
                <c:pt idx="15">
                  <c:v>96300</c:v>
                </c:pt>
                <c:pt idx="16">
                  <c:v>95500</c:v>
                </c:pt>
                <c:pt idx="17">
                  <c:v>95100</c:v>
                </c:pt>
                <c:pt idx="18">
                  <c:v>95000</c:v>
                </c:pt>
                <c:pt idx="19">
                  <c:v>95100</c:v>
                </c:pt>
                <c:pt idx="20">
                  <c:v>93700</c:v>
                </c:pt>
                <c:pt idx="21">
                  <c:v>92900</c:v>
                </c:pt>
                <c:pt idx="22">
                  <c:v>92400</c:v>
                </c:pt>
                <c:pt idx="23">
                  <c:v>92100</c:v>
                </c:pt>
                <c:pt idx="24">
                  <c:v>89500</c:v>
                </c:pt>
                <c:pt idx="25">
                  <c:v>89600</c:v>
                </c:pt>
                <c:pt idx="26">
                  <c:v>89900</c:v>
                </c:pt>
                <c:pt idx="27">
                  <c:v>90500</c:v>
                </c:pt>
                <c:pt idx="28">
                  <c:v>90900</c:v>
                </c:pt>
                <c:pt idx="29">
                  <c:v>91500</c:v>
                </c:pt>
                <c:pt idx="30">
                  <c:v>91100</c:v>
                </c:pt>
                <c:pt idx="31">
                  <c:v>92400</c:v>
                </c:pt>
                <c:pt idx="32">
                  <c:v>91300</c:v>
                </c:pt>
                <c:pt idx="33">
                  <c:v>90600</c:v>
                </c:pt>
                <c:pt idx="34">
                  <c:v>90800</c:v>
                </c:pt>
                <c:pt idx="35">
                  <c:v>90300</c:v>
                </c:pt>
                <c:pt idx="36">
                  <c:v>88100</c:v>
                </c:pt>
                <c:pt idx="37">
                  <c:v>88100</c:v>
                </c:pt>
                <c:pt idx="38">
                  <c:v>88300</c:v>
                </c:pt>
                <c:pt idx="39">
                  <c:v>88900</c:v>
                </c:pt>
                <c:pt idx="40">
                  <c:v>89600</c:v>
                </c:pt>
                <c:pt idx="41">
                  <c:v>89700</c:v>
                </c:pt>
                <c:pt idx="42">
                  <c:v>89700</c:v>
                </c:pt>
                <c:pt idx="43">
                  <c:v>89600</c:v>
                </c:pt>
                <c:pt idx="44">
                  <c:v>89600</c:v>
                </c:pt>
                <c:pt idx="45">
                  <c:v>90000</c:v>
                </c:pt>
                <c:pt idx="46">
                  <c:v>89400</c:v>
                </c:pt>
                <c:pt idx="47">
                  <c:v>89800</c:v>
                </c:pt>
                <c:pt idx="48">
                  <c:v>88600</c:v>
                </c:pt>
                <c:pt idx="49">
                  <c:v>89900</c:v>
                </c:pt>
                <c:pt idx="50">
                  <c:v>90900</c:v>
                </c:pt>
                <c:pt idx="51">
                  <c:v>91800</c:v>
                </c:pt>
                <c:pt idx="52">
                  <c:v>92400</c:v>
                </c:pt>
                <c:pt idx="53">
                  <c:v>93400</c:v>
                </c:pt>
                <c:pt idx="54">
                  <c:v>94500</c:v>
                </c:pt>
                <c:pt idx="55">
                  <c:v>95400</c:v>
                </c:pt>
                <c:pt idx="56">
                  <c:v>95200</c:v>
                </c:pt>
                <c:pt idx="57">
                  <c:v>95400</c:v>
                </c:pt>
                <c:pt idx="58">
                  <c:v>95200</c:v>
                </c:pt>
                <c:pt idx="59">
                  <c:v>95900</c:v>
                </c:pt>
                <c:pt idx="60">
                  <c:v>94900</c:v>
                </c:pt>
                <c:pt idx="61">
                  <c:v>96000</c:v>
                </c:pt>
                <c:pt idx="62">
                  <c:v>96800</c:v>
                </c:pt>
                <c:pt idx="63">
                  <c:v>97800</c:v>
                </c:pt>
                <c:pt idx="64">
                  <c:v>98000</c:v>
                </c:pt>
                <c:pt idx="65">
                  <c:v>99300</c:v>
                </c:pt>
                <c:pt idx="66">
                  <c:v>100100</c:v>
                </c:pt>
                <c:pt idx="67">
                  <c:v>100800</c:v>
                </c:pt>
                <c:pt idx="68">
                  <c:v>100700</c:v>
                </c:pt>
                <c:pt idx="69">
                  <c:v>100500</c:v>
                </c:pt>
                <c:pt idx="70">
                  <c:v>101300</c:v>
                </c:pt>
                <c:pt idx="71">
                  <c:v>101800</c:v>
                </c:pt>
                <c:pt idx="72">
                  <c:v>99800</c:v>
                </c:pt>
                <c:pt idx="73">
                  <c:v>100700</c:v>
                </c:pt>
                <c:pt idx="74">
                  <c:v>102100</c:v>
                </c:pt>
                <c:pt idx="75">
                  <c:v>102700</c:v>
                </c:pt>
                <c:pt idx="76">
                  <c:v>103900</c:v>
                </c:pt>
                <c:pt idx="77">
                  <c:v>105100</c:v>
                </c:pt>
                <c:pt idx="78">
                  <c:v>105700</c:v>
                </c:pt>
                <c:pt idx="79">
                  <c:v>106700</c:v>
                </c:pt>
                <c:pt idx="80">
                  <c:v>107000</c:v>
                </c:pt>
                <c:pt idx="81">
                  <c:v>108000</c:v>
                </c:pt>
                <c:pt idx="82">
                  <c:v>109500</c:v>
                </c:pt>
                <c:pt idx="83">
                  <c:v>109700</c:v>
                </c:pt>
                <c:pt idx="84">
                  <c:v>106500</c:v>
                </c:pt>
                <c:pt idx="85">
                  <c:v>108700</c:v>
                </c:pt>
                <c:pt idx="86">
                  <c:v>110300</c:v>
                </c:pt>
                <c:pt idx="87">
                  <c:v>109800</c:v>
                </c:pt>
                <c:pt idx="88">
                  <c:v>110800</c:v>
                </c:pt>
                <c:pt idx="89">
                  <c:v>112700</c:v>
                </c:pt>
                <c:pt idx="90">
                  <c:v>113100</c:v>
                </c:pt>
                <c:pt idx="91">
                  <c:v>114400</c:v>
                </c:pt>
                <c:pt idx="92">
                  <c:v>114400</c:v>
                </c:pt>
                <c:pt idx="93">
                  <c:v>114900</c:v>
                </c:pt>
                <c:pt idx="94">
                  <c:v>115600</c:v>
                </c:pt>
                <c:pt idx="95">
                  <c:v>115600</c:v>
                </c:pt>
                <c:pt idx="96">
                  <c:v>115500</c:v>
                </c:pt>
                <c:pt idx="97">
                  <c:v>116400</c:v>
                </c:pt>
                <c:pt idx="98">
                  <c:v>115900</c:v>
                </c:pt>
                <c:pt idx="99">
                  <c:v>117900</c:v>
                </c:pt>
                <c:pt idx="100">
                  <c:v>119000</c:v>
                </c:pt>
                <c:pt idx="101">
                  <c:v>119300</c:v>
                </c:pt>
                <c:pt idx="102">
                  <c:v>118600</c:v>
                </c:pt>
                <c:pt idx="103">
                  <c:v>119700</c:v>
                </c:pt>
                <c:pt idx="104">
                  <c:v>119200</c:v>
                </c:pt>
                <c:pt idx="105">
                  <c:v>120000</c:v>
                </c:pt>
                <c:pt idx="106">
                  <c:v>119400</c:v>
                </c:pt>
                <c:pt idx="107">
                  <c:v>118600</c:v>
                </c:pt>
                <c:pt idx="108">
                  <c:v>115600</c:v>
                </c:pt>
                <c:pt idx="109">
                  <c:v>115200</c:v>
                </c:pt>
                <c:pt idx="110">
                  <c:v>115000</c:v>
                </c:pt>
                <c:pt idx="111">
                  <c:v>114800</c:v>
                </c:pt>
                <c:pt idx="112">
                  <c:v>114900</c:v>
                </c:pt>
                <c:pt idx="113">
                  <c:v>115100</c:v>
                </c:pt>
                <c:pt idx="114">
                  <c:v>113600</c:v>
                </c:pt>
                <c:pt idx="115">
                  <c:v>113900</c:v>
                </c:pt>
                <c:pt idx="116">
                  <c:v>112700</c:v>
                </c:pt>
                <c:pt idx="117">
                  <c:v>114300</c:v>
                </c:pt>
                <c:pt idx="118">
                  <c:v>114500</c:v>
                </c:pt>
                <c:pt idx="119">
                  <c:v>113900</c:v>
                </c:pt>
                <c:pt idx="120">
                  <c:v>112400</c:v>
                </c:pt>
                <c:pt idx="121">
                  <c:v>113600</c:v>
                </c:pt>
                <c:pt idx="122">
                  <c:v>115300</c:v>
                </c:pt>
                <c:pt idx="123">
                  <c:v>115600</c:v>
                </c:pt>
                <c:pt idx="124">
                  <c:v>116300</c:v>
                </c:pt>
                <c:pt idx="125">
                  <c:v>117500</c:v>
                </c:pt>
                <c:pt idx="126">
                  <c:v>117700</c:v>
                </c:pt>
                <c:pt idx="127">
                  <c:v>118200</c:v>
                </c:pt>
                <c:pt idx="128">
                  <c:v>118300</c:v>
                </c:pt>
                <c:pt idx="129">
                  <c:v>120900</c:v>
                </c:pt>
                <c:pt idx="130">
                  <c:v>121200</c:v>
                </c:pt>
                <c:pt idx="131">
                  <c:v>121700</c:v>
                </c:pt>
                <c:pt idx="132">
                  <c:v>120700</c:v>
                </c:pt>
                <c:pt idx="133">
                  <c:v>122300</c:v>
                </c:pt>
                <c:pt idx="134">
                  <c:v>123700</c:v>
                </c:pt>
                <c:pt idx="135">
                  <c:v>125200</c:v>
                </c:pt>
                <c:pt idx="136">
                  <c:v>125100</c:v>
                </c:pt>
                <c:pt idx="137">
                  <c:v>126300</c:v>
                </c:pt>
                <c:pt idx="138">
                  <c:v>126900</c:v>
                </c:pt>
                <c:pt idx="139">
                  <c:v>128300</c:v>
                </c:pt>
                <c:pt idx="140">
                  <c:v>129400</c:v>
                </c:pt>
                <c:pt idx="141">
                  <c:v>129900</c:v>
                </c:pt>
                <c:pt idx="142">
                  <c:v>130700</c:v>
                </c:pt>
                <c:pt idx="143">
                  <c:v>131500</c:v>
                </c:pt>
                <c:pt idx="144">
                  <c:v>129900</c:v>
                </c:pt>
                <c:pt idx="145">
                  <c:v>130900</c:v>
                </c:pt>
                <c:pt idx="146">
                  <c:v>132800</c:v>
                </c:pt>
                <c:pt idx="147">
                  <c:v>132900</c:v>
                </c:pt>
                <c:pt idx="148">
                  <c:v>133700</c:v>
                </c:pt>
                <c:pt idx="149">
                  <c:v>135100</c:v>
                </c:pt>
                <c:pt idx="150">
                  <c:v>136100</c:v>
                </c:pt>
                <c:pt idx="151">
                  <c:v>138200</c:v>
                </c:pt>
                <c:pt idx="152">
                  <c:v>138700</c:v>
                </c:pt>
                <c:pt idx="153">
                  <c:v>140200</c:v>
                </c:pt>
                <c:pt idx="154">
                  <c:v>141700</c:v>
                </c:pt>
                <c:pt idx="155">
                  <c:v>141200</c:v>
                </c:pt>
                <c:pt idx="156">
                  <c:v>138200</c:v>
                </c:pt>
                <c:pt idx="157">
                  <c:v>140300</c:v>
                </c:pt>
                <c:pt idx="158">
                  <c:v>141900</c:v>
                </c:pt>
                <c:pt idx="159">
                  <c:v>143900</c:v>
                </c:pt>
                <c:pt idx="160">
                  <c:v>144800</c:v>
                </c:pt>
                <c:pt idx="161">
                  <c:v>146000</c:v>
                </c:pt>
                <c:pt idx="162">
                  <c:v>147200</c:v>
                </c:pt>
                <c:pt idx="163">
                  <c:v>149400</c:v>
                </c:pt>
                <c:pt idx="164">
                  <c:v>150000</c:v>
                </c:pt>
                <c:pt idx="165">
                  <c:v>151300</c:v>
                </c:pt>
                <c:pt idx="166">
                  <c:v>152700</c:v>
                </c:pt>
                <c:pt idx="167">
                  <c:v>152200</c:v>
                </c:pt>
                <c:pt idx="168">
                  <c:v>150000</c:v>
                </c:pt>
                <c:pt idx="169">
                  <c:v>152700</c:v>
                </c:pt>
                <c:pt idx="170">
                  <c:v>155400</c:v>
                </c:pt>
                <c:pt idx="171">
                  <c:v>156700</c:v>
                </c:pt>
                <c:pt idx="172">
                  <c:v>157300</c:v>
                </c:pt>
                <c:pt idx="173">
                  <c:v>158200</c:v>
                </c:pt>
                <c:pt idx="174">
                  <c:v>159000</c:v>
                </c:pt>
                <c:pt idx="175">
                  <c:v>160500</c:v>
                </c:pt>
                <c:pt idx="176">
                  <c:v>160600</c:v>
                </c:pt>
                <c:pt idx="177">
                  <c:v>163000</c:v>
                </c:pt>
                <c:pt idx="178">
                  <c:v>163800</c:v>
                </c:pt>
                <c:pt idx="179">
                  <c:v>163700</c:v>
                </c:pt>
                <c:pt idx="180">
                  <c:v>162000</c:v>
                </c:pt>
                <c:pt idx="181">
                  <c:v>164200</c:v>
                </c:pt>
                <c:pt idx="182">
                  <c:v>166200</c:v>
                </c:pt>
                <c:pt idx="183">
                  <c:v>167200</c:v>
                </c:pt>
                <c:pt idx="184">
                  <c:v>168100</c:v>
                </c:pt>
                <c:pt idx="185">
                  <c:v>169800</c:v>
                </c:pt>
                <c:pt idx="186">
                  <c:v>171600</c:v>
                </c:pt>
                <c:pt idx="187">
                  <c:v>172700</c:v>
                </c:pt>
                <c:pt idx="188">
                  <c:v>172800</c:v>
                </c:pt>
                <c:pt idx="189">
                  <c:v>175400</c:v>
                </c:pt>
                <c:pt idx="190">
                  <c:v>176000</c:v>
                </c:pt>
                <c:pt idx="191">
                  <c:v>174800</c:v>
                </c:pt>
                <c:pt idx="192">
                  <c:v>173000</c:v>
                </c:pt>
                <c:pt idx="193">
                  <c:v>175500</c:v>
                </c:pt>
                <c:pt idx="194">
                  <c:v>175800</c:v>
                </c:pt>
                <c:pt idx="195">
                  <c:v>177900</c:v>
                </c:pt>
                <c:pt idx="196">
                  <c:v>177800</c:v>
                </c:pt>
                <c:pt idx="197">
                  <c:v>179000</c:v>
                </c:pt>
                <c:pt idx="198">
                  <c:v>180600</c:v>
                </c:pt>
                <c:pt idx="199">
                  <c:v>181200</c:v>
                </c:pt>
                <c:pt idx="200">
                  <c:v>180700</c:v>
                </c:pt>
                <c:pt idx="201">
                  <c:v>182000</c:v>
                </c:pt>
                <c:pt idx="202">
                  <c:v>182800</c:v>
                </c:pt>
                <c:pt idx="203">
                  <c:v>181400</c:v>
                </c:pt>
                <c:pt idx="204">
                  <c:v>179500</c:v>
                </c:pt>
                <c:pt idx="205">
                  <c:v>181800</c:v>
                </c:pt>
                <c:pt idx="206">
                  <c:v>183300</c:v>
                </c:pt>
                <c:pt idx="207">
                  <c:v>183600</c:v>
                </c:pt>
                <c:pt idx="208">
                  <c:v>184600</c:v>
                </c:pt>
                <c:pt idx="209">
                  <c:v>186600</c:v>
                </c:pt>
                <c:pt idx="210">
                  <c:v>186800</c:v>
                </c:pt>
                <c:pt idx="211">
                  <c:v>187800</c:v>
                </c:pt>
                <c:pt idx="212">
                  <c:v>188100</c:v>
                </c:pt>
                <c:pt idx="213">
                  <c:v>189400</c:v>
                </c:pt>
                <c:pt idx="214">
                  <c:v>189600</c:v>
                </c:pt>
                <c:pt idx="215">
                  <c:v>189000</c:v>
                </c:pt>
                <c:pt idx="216">
                  <c:v>187800</c:v>
                </c:pt>
                <c:pt idx="217">
                  <c:v>190900</c:v>
                </c:pt>
                <c:pt idx="218">
                  <c:v>191500</c:v>
                </c:pt>
                <c:pt idx="219">
                  <c:v>193100</c:v>
                </c:pt>
                <c:pt idx="220">
                  <c:v>194300</c:v>
                </c:pt>
                <c:pt idx="221">
                  <c:v>196800</c:v>
                </c:pt>
                <c:pt idx="222">
                  <c:v>197200</c:v>
                </c:pt>
                <c:pt idx="223">
                  <c:v>198600</c:v>
                </c:pt>
                <c:pt idx="224">
                  <c:v>198800</c:v>
                </c:pt>
                <c:pt idx="225">
                  <c:v>202700</c:v>
                </c:pt>
                <c:pt idx="226">
                  <c:v>204100</c:v>
                </c:pt>
                <c:pt idx="227">
                  <c:v>203400</c:v>
                </c:pt>
                <c:pt idx="228">
                  <c:v>201400</c:v>
                </c:pt>
                <c:pt idx="229">
                  <c:v>204500</c:v>
                </c:pt>
                <c:pt idx="230">
                  <c:v>204600</c:v>
                </c:pt>
                <c:pt idx="231">
                  <c:v>205900</c:v>
                </c:pt>
                <c:pt idx="232">
                  <c:v>205300</c:v>
                </c:pt>
                <c:pt idx="233">
                  <c:v>206200</c:v>
                </c:pt>
                <c:pt idx="234">
                  <c:v>208700</c:v>
                </c:pt>
                <c:pt idx="235">
                  <c:v>210300</c:v>
                </c:pt>
                <c:pt idx="236">
                  <c:v>208600</c:v>
                </c:pt>
                <c:pt idx="237">
                  <c:v>211200</c:v>
                </c:pt>
                <c:pt idx="238">
                  <c:v>212700</c:v>
                </c:pt>
                <c:pt idx="239">
                  <c:v>211900</c:v>
                </c:pt>
                <c:pt idx="240">
                  <c:v>210900</c:v>
                </c:pt>
                <c:pt idx="241">
                  <c:v>212500</c:v>
                </c:pt>
                <c:pt idx="242">
                  <c:v>210600</c:v>
                </c:pt>
                <c:pt idx="243">
                  <c:v>200100</c:v>
                </c:pt>
                <c:pt idx="244">
                  <c:v>202700</c:v>
                </c:pt>
                <c:pt idx="245">
                  <c:v>205100</c:v>
                </c:pt>
                <c:pt idx="246">
                  <c:v>208200</c:v>
                </c:pt>
                <c:pt idx="247">
                  <c:v>211500</c:v>
                </c:pt>
                <c:pt idx="248">
                  <c:v>212000</c:v>
                </c:pt>
                <c:pt idx="249">
                  <c:v>216600</c:v>
                </c:pt>
                <c:pt idx="250">
                  <c:v>218000</c:v>
                </c:pt>
                <c:pt idx="251">
                  <c:v>220300</c:v>
                </c:pt>
                <c:pt idx="252">
                  <c:v>218300</c:v>
                </c:pt>
                <c:pt idx="253">
                  <c:v>221100</c:v>
                </c:pt>
                <c:pt idx="254">
                  <c:v>225700</c:v>
                </c:pt>
                <c:pt idx="255">
                  <c:v>231700</c:v>
                </c:pt>
                <c:pt idx="256">
                  <c:v>234600</c:v>
                </c:pt>
                <c:pt idx="257">
                  <c:v>238000</c:v>
                </c:pt>
                <c:pt idx="258">
                  <c:v>242500</c:v>
                </c:pt>
                <c:pt idx="259">
                  <c:v>245000</c:v>
                </c:pt>
                <c:pt idx="260">
                  <c:v>248000</c:v>
                </c:pt>
                <c:pt idx="261">
                  <c:v>255400</c:v>
                </c:pt>
                <c:pt idx="262">
                  <c:v>258700</c:v>
                </c:pt>
                <c:pt idx="263">
                  <c:v>258800</c:v>
                </c:pt>
                <c:pt idx="264">
                  <c:v>256000</c:v>
                </c:pt>
                <c:pt idx="265">
                  <c:v>261000</c:v>
                </c:pt>
                <c:pt idx="266">
                  <c:v>262500</c:v>
                </c:pt>
                <c:pt idx="267">
                  <c:v>268900</c:v>
                </c:pt>
                <c:pt idx="268">
                  <c:v>268500</c:v>
                </c:pt>
                <c:pt idx="269">
                  <c:v>270500</c:v>
                </c:pt>
                <c:pt idx="270">
                  <c:v>279100</c:v>
                </c:pt>
                <c:pt idx="271">
                  <c:v>281400</c:v>
                </c:pt>
                <c:pt idx="272">
                  <c:v>282200</c:v>
                </c:pt>
                <c:pt idx="273">
                  <c:v>284800</c:v>
                </c:pt>
                <c:pt idx="274">
                  <c:v>286400</c:v>
                </c:pt>
                <c:pt idx="275">
                  <c:v>284600</c:v>
                </c:pt>
                <c:pt idx="276">
                  <c:v>282500</c:v>
                </c:pt>
                <c:pt idx="277">
                  <c:v>284600</c:v>
                </c:pt>
                <c:pt idx="278">
                  <c:v>285600</c:v>
                </c:pt>
                <c:pt idx="279">
                  <c:v>285400</c:v>
                </c:pt>
                <c:pt idx="280">
                  <c:v>284900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6-43D5-A7EA-1FEBAFBF74E5}"/>
            </c:ext>
          </c:extLst>
        </c:ser>
        <c:ser>
          <c:idx val="10"/>
          <c:order val="3"/>
          <c:tx>
            <c:strRef>
              <c:f>'Data NSA'!$L$7</c:f>
              <c:strCache>
                <c:ptCount val="1"/>
                <c:pt idx="0">
                  <c:v>Education &amp; health services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NSA'!$L$106:$L$386</c:f>
              <c:numCache>
                <c:formatCode>_(* #,##0_);_(* \(#,##0\);_(* "-"??_);_(@_)</c:formatCode>
                <c:ptCount val="281"/>
                <c:pt idx="0">
                  <c:v>60400</c:v>
                </c:pt>
                <c:pt idx="1">
                  <c:v>61300</c:v>
                </c:pt>
                <c:pt idx="2">
                  <c:v>61600</c:v>
                </c:pt>
                <c:pt idx="3">
                  <c:v>61900</c:v>
                </c:pt>
                <c:pt idx="4">
                  <c:v>62700</c:v>
                </c:pt>
                <c:pt idx="5">
                  <c:v>62700</c:v>
                </c:pt>
                <c:pt idx="6">
                  <c:v>61500</c:v>
                </c:pt>
                <c:pt idx="7">
                  <c:v>62400</c:v>
                </c:pt>
                <c:pt idx="8">
                  <c:v>63600</c:v>
                </c:pt>
                <c:pt idx="9">
                  <c:v>63700</c:v>
                </c:pt>
                <c:pt idx="10">
                  <c:v>63600</c:v>
                </c:pt>
                <c:pt idx="11">
                  <c:v>63600</c:v>
                </c:pt>
                <c:pt idx="12">
                  <c:v>61600</c:v>
                </c:pt>
                <c:pt idx="13">
                  <c:v>62800</c:v>
                </c:pt>
                <c:pt idx="14">
                  <c:v>63400</c:v>
                </c:pt>
                <c:pt idx="15">
                  <c:v>63600</c:v>
                </c:pt>
                <c:pt idx="16">
                  <c:v>63400</c:v>
                </c:pt>
                <c:pt idx="17">
                  <c:v>64600</c:v>
                </c:pt>
                <c:pt idx="18">
                  <c:v>62600</c:v>
                </c:pt>
                <c:pt idx="19">
                  <c:v>62900</c:v>
                </c:pt>
                <c:pt idx="20">
                  <c:v>63800</c:v>
                </c:pt>
                <c:pt idx="21">
                  <c:v>63900</c:v>
                </c:pt>
                <c:pt idx="22">
                  <c:v>63900</c:v>
                </c:pt>
                <c:pt idx="23">
                  <c:v>63800</c:v>
                </c:pt>
                <c:pt idx="24">
                  <c:v>62800</c:v>
                </c:pt>
                <c:pt idx="25">
                  <c:v>64000</c:v>
                </c:pt>
                <c:pt idx="26">
                  <c:v>64100</c:v>
                </c:pt>
                <c:pt idx="27">
                  <c:v>64800</c:v>
                </c:pt>
                <c:pt idx="28">
                  <c:v>65000</c:v>
                </c:pt>
                <c:pt idx="29">
                  <c:v>64200</c:v>
                </c:pt>
                <c:pt idx="30">
                  <c:v>64100</c:v>
                </c:pt>
                <c:pt idx="31">
                  <c:v>64800</c:v>
                </c:pt>
                <c:pt idx="32">
                  <c:v>65800</c:v>
                </c:pt>
                <c:pt idx="33">
                  <c:v>65800</c:v>
                </c:pt>
                <c:pt idx="34">
                  <c:v>66200</c:v>
                </c:pt>
                <c:pt idx="35">
                  <c:v>65900</c:v>
                </c:pt>
                <c:pt idx="36">
                  <c:v>64700</c:v>
                </c:pt>
                <c:pt idx="37">
                  <c:v>65500</c:v>
                </c:pt>
                <c:pt idx="38">
                  <c:v>65200</c:v>
                </c:pt>
                <c:pt idx="39">
                  <c:v>66000</c:v>
                </c:pt>
                <c:pt idx="40">
                  <c:v>66000</c:v>
                </c:pt>
                <c:pt idx="41">
                  <c:v>65300</c:v>
                </c:pt>
                <c:pt idx="42">
                  <c:v>65100</c:v>
                </c:pt>
                <c:pt idx="43">
                  <c:v>65900</c:v>
                </c:pt>
                <c:pt idx="44">
                  <c:v>67000</c:v>
                </c:pt>
                <c:pt idx="45">
                  <c:v>67400</c:v>
                </c:pt>
                <c:pt idx="46">
                  <c:v>67400</c:v>
                </c:pt>
                <c:pt idx="47">
                  <c:v>67300</c:v>
                </c:pt>
                <c:pt idx="48">
                  <c:v>66300</c:v>
                </c:pt>
                <c:pt idx="49">
                  <c:v>67400</c:v>
                </c:pt>
                <c:pt idx="50">
                  <c:v>67600</c:v>
                </c:pt>
                <c:pt idx="51">
                  <c:v>68600</c:v>
                </c:pt>
                <c:pt idx="52">
                  <c:v>68500</c:v>
                </c:pt>
                <c:pt idx="53">
                  <c:v>68000</c:v>
                </c:pt>
                <c:pt idx="54">
                  <c:v>67800</c:v>
                </c:pt>
                <c:pt idx="55">
                  <c:v>68100</c:v>
                </c:pt>
                <c:pt idx="56">
                  <c:v>68900</c:v>
                </c:pt>
                <c:pt idx="57">
                  <c:v>70100</c:v>
                </c:pt>
                <c:pt idx="58">
                  <c:v>70500</c:v>
                </c:pt>
                <c:pt idx="59">
                  <c:v>70400</c:v>
                </c:pt>
                <c:pt idx="60">
                  <c:v>69500</c:v>
                </c:pt>
                <c:pt idx="61">
                  <c:v>70400</c:v>
                </c:pt>
                <c:pt idx="62">
                  <c:v>70900</c:v>
                </c:pt>
                <c:pt idx="63">
                  <c:v>71300</c:v>
                </c:pt>
                <c:pt idx="64">
                  <c:v>71400</c:v>
                </c:pt>
                <c:pt idx="65">
                  <c:v>70600</c:v>
                </c:pt>
                <c:pt idx="66">
                  <c:v>70100</c:v>
                </c:pt>
                <c:pt idx="67">
                  <c:v>70600</c:v>
                </c:pt>
                <c:pt idx="68">
                  <c:v>72300</c:v>
                </c:pt>
                <c:pt idx="69">
                  <c:v>72300</c:v>
                </c:pt>
                <c:pt idx="70">
                  <c:v>72400</c:v>
                </c:pt>
                <c:pt idx="71">
                  <c:v>72700</c:v>
                </c:pt>
                <c:pt idx="72">
                  <c:v>71700</c:v>
                </c:pt>
                <c:pt idx="73">
                  <c:v>72700</c:v>
                </c:pt>
                <c:pt idx="74">
                  <c:v>73000</c:v>
                </c:pt>
                <c:pt idx="75">
                  <c:v>73500</c:v>
                </c:pt>
                <c:pt idx="76">
                  <c:v>73600</c:v>
                </c:pt>
                <c:pt idx="77">
                  <c:v>73200</c:v>
                </c:pt>
                <c:pt idx="78">
                  <c:v>73000</c:v>
                </c:pt>
                <c:pt idx="79">
                  <c:v>74000</c:v>
                </c:pt>
                <c:pt idx="80">
                  <c:v>75200</c:v>
                </c:pt>
                <c:pt idx="81">
                  <c:v>76000</c:v>
                </c:pt>
                <c:pt idx="82">
                  <c:v>75900</c:v>
                </c:pt>
                <c:pt idx="83">
                  <c:v>75800</c:v>
                </c:pt>
                <c:pt idx="84">
                  <c:v>73800</c:v>
                </c:pt>
                <c:pt idx="85">
                  <c:v>75700</c:v>
                </c:pt>
                <c:pt idx="86">
                  <c:v>76500</c:v>
                </c:pt>
                <c:pt idx="87">
                  <c:v>76400</c:v>
                </c:pt>
                <c:pt idx="88">
                  <c:v>77100</c:v>
                </c:pt>
                <c:pt idx="89">
                  <c:v>76700</c:v>
                </c:pt>
                <c:pt idx="90">
                  <c:v>77000</c:v>
                </c:pt>
                <c:pt idx="91">
                  <c:v>77500</c:v>
                </c:pt>
                <c:pt idx="92">
                  <c:v>78900</c:v>
                </c:pt>
                <c:pt idx="93">
                  <c:v>79400</c:v>
                </c:pt>
                <c:pt idx="94">
                  <c:v>79800</c:v>
                </c:pt>
                <c:pt idx="95">
                  <c:v>80000</c:v>
                </c:pt>
                <c:pt idx="96">
                  <c:v>79000</c:v>
                </c:pt>
                <c:pt idx="97">
                  <c:v>80400</c:v>
                </c:pt>
                <c:pt idx="98">
                  <c:v>80300</c:v>
                </c:pt>
                <c:pt idx="99">
                  <c:v>80900</c:v>
                </c:pt>
                <c:pt idx="100">
                  <c:v>81300</c:v>
                </c:pt>
                <c:pt idx="101">
                  <c:v>80300</c:v>
                </c:pt>
                <c:pt idx="102">
                  <c:v>80000</c:v>
                </c:pt>
                <c:pt idx="103">
                  <c:v>80900</c:v>
                </c:pt>
                <c:pt idx="104">
                  <c:v>81800</c:v>
                </c:pt>
                <c:pt idx="105">
                  <c:v>82500</c:v>
                </c:pt>
                <c:pt idx="106">
                  <c:v>82800</c:v>
                </c:pt>
                <c:pt idx="107">
                  <c:v>83100</c:v>
                </c:pt>
                <c:pt idx="108">
                  <c:v>81000</c:v>
                </c:pt>
                <c:pt idx="109">
                  <c:v>82300</c:v>
                </c:pt>
                <c:pt idx="110">
                  <c:v>82900</c:v>
                </c:pt>
                <c:pt idx="111">
                  <c:v>83500</c:v>
                </c:pt>
                <c:pt idx="112">
                  <c:v>84000</c:v>
                </c:pt>
                <c:pt idx="113">
                  <c:v>83100</c:v>
                </c:pt>
                <c:pt idx="114">
                  <c:v>83300</c:v>
                </c:pt>
                <c:pt idx="115">
                  <c:v>83900</c:v>
                </c:pt>
                <c:pt idx="116">
                  <c:v>84000</c:v>
                </c:pt>
                <c:pt idx="117">
                  <c:v>84900</c:v>
                </c:pt>
                <c:pt idx="118">
                  <c:v>85200</c:v>
                </c:pt>
                <c:pt idx="119">
                  <c:v>85300</c:v>
                </c:pt>
                <c:pt idx="120">
                  <c:v>84500</c:v>
                </c:pt>
                <c:pt idx="121">
                  <c:v>86000</c:v>
                </c:pt>
                <c:pt idx="122">
                  <c:v>86400</c:v>
                </c:pt>
                <c:pt idx="123">
                  <c:v>87400</c:v>
                </c:pt>
                <c:pt idx="124">
                  <c:v>87800</c:v>
                </c:pt>
                <c:pt idx="125">
                  <c:v>87300</c:v>
                </c:pt>
                <c:pt idx="126">
                  <c:v>87800</c:v>
                </c:pt>
                <c:pt idx="127">
                  <c:v>88200</c:v>
                </c:pt>
                <c:pt idx="128">
                  <c:v>88600</c:v>
                </c:pt>
                <c:pt idx="129">
                  <c:v>89800</c:v>
                </c:pt>
                <c:pt idx="130">
                  <c:v>90100</c:v>
                </c:pt>
                <c:pt idx="131">
                  <c:v>89700</c:v>
                </c:pt>
                <c:pt idx="132">
                  <c:v>88700</c:v>
                </c:pt>
                <c:pt idx="133">
                  <c:v>89800</c:v>
                </c:pt>
                <c:pt idx="134">
                  <c:v>90100</c:v>
                </c:pt>
                <c:pt idx="135">
                  <c:v>92200</c:v>
                </c:pt>
                <c:pt idx="136">
                  <c:v>92500</c:v>
                </c:pt>
                <c:pt idx="137">
                  <c:v>91900</c:v>
                </c:pt>
                <c:pt idx="138">
                  <c:v>92600</c:v>
                </c:pt>
                <c:pt idx="139">
                  <c:v>94300</c:v>
                </c:pt>
                <c:pt idx="140">
                  <c:v>95000</c:v>
                </c:pt>
                <c:pt idx="141">
                  <c:v>95400</c:v>
                </c:pt>
                <c:pt idx="142">
                  <c:v>96100</c:v>
                </c:pt>
                <c:pt idx="143">
                  <c:v>95900</c:v>
                </c:pt>
                <c:pt idx="144">
                  <c:v>95000</c:v>
                </c:pt>
                <c:pt idx="145">
                  <c:v>96400</c:v>
                </c:pt>
                <c:pt idx="146">
                  <c:v>97000</c:v>
                </c:pt>
                <c:pt idx="147">
                  <c:v>97200</c:v>
                </c:pt>
                <c:pt idx="148">
                  <c:v>97700</c:v>
                </c:pt>
                <c:pt idx="149">
                  <c:v>97500</c:v>
                </c:pt>
                <c:pt idx="150">
                  <c:v>96800</c:v>
                </c:pt>
                <c:pt idx="151">
                  <c:v>98300</c:v>
                </c:pt>
                <c:pt idx="152">
                  <c:v>99400</c:v>
                </c:pt>
                <c:pt idx="153">
                  <c:v>100100</c:v>
                </c:pt>
                <c:pt idx="154">
                  <c:v>100700</c:v>
                </c:pt>
                <c:pt idx="155">
                  <c:v>100600</c:v>
                </c:pt>
                <c:pt idx="156">
                  <c:v>99700</c:v>
                </c:pt>
                <c:pt idx="157">
                  <c:v>101300</c:v>
                </c:pt>
                <c:pt idx="158">
                  <c:v>101300</c:v>
                </c:pt>
                <c:pt idx="159">
                  <c:v>102400</c:v>
                </c:pt>
                <c:pt idx="160">
                  <c:v>102600</c:v>
                </c:pt>
                <c:pt idx="161">
                  <c:v>102000</c:v>
                </c:pt>
                <c:pt idx="162">
                  <c:v>101300</c:v>
                </c:pt>
                <c:pt idx="163">
                  <c:v>102700</c:v>
                </c:pt>
                <c:pt idx="164">
                  <c:v>103400</c:v>
                </c:pt>
                <c:pt idx="165">
                  <c:v>104300</c:v>
                </c:pt>
                <c:pt idx="166">
                  <c:v>104900</c:v>
                </c:pt>
                <c:pt idx="167">
                  <c:v>104400</c:v>
                </c:pt>
                <c:pt idx="168">
                  <c:v>102900</c:v>
                </c:pt>
                <c:pt idx="169">
                  <c:v>104600</c:v>
                </c:pt>
                <c:pt idx="170">
                  <c:v>104900</c:v>
                </c:pt>
                <c:pt idx="171">
                  <c:v>106200</c:v>
                </c:pt>
                <c:pt idx="172">
                  <c:v>106700</c:v>
                </c:pt>
                <c:pt idx="173">
                  <c:v>106100</c:v>
                </c:pt>
                <c:pt idx="174">
                  <c:v>105300</c:v>
                </c:pt>
                <c:pt idx="175">
                  <c:v>106500</c:v>
                </c:pt>
                <c:pt idx="176">
                  <c:v>107000</c:v>
                </c:pt>
                <c:pt idx="177">
                  <c:v>108500</c:v>
                </c:pt>
                <c:pt idx="178">
                  <c:v>109500</c:v>
                </c:pt>
                <c:pt idx="179">
                  <c:v>109100</c:v>
                </c:pt>
                <c:pt idx="180">
                  <c:v>107700</c:v>
                </c:pt>
                <c:pt idx="181">
                  <c:v>109700</c:v>
                </c:pt>
                <c:pt idx="182">
                  <c:v>109900</c:v>
                </c:pt>
                <c:pt idx="183">
                  <c:v>111600</c:v>
                </c:pt>
                <c:pt idx="184">
                  <c:v>112100</c:v>
                </c:pt>
                <c:pt idx="185">
                  <c:v>111500</c:v>
                </c:pt>
                <c:pt idx="186">
                  <c:v>110700</c:v>
                </c:pt>
                <c:pt idx="187">
                  <c:v>112200</c:v>
                </c:pt>
                <c:pt idx="188">
                  <c:v>112500</c:v>
                </c:pt>
                <c:pt idx="189">
                  <c:v>113800</c:v>
                </c:pt>
                <c:pt idx="190">
                  <c:v>114000</c:v>
                </c:pt>
                <c:pt idx="191">
                  <c:v>113700</c:v>
                </c:pt>
                <c:pt idx="192">
                  <c:v>113400</c:v>
                </c:pt>
                <c:pt idx="193">
                  <c:v>114900</c:v>
                </c:pt>
                <c:pt idx="194">
                  <c:v>114200</c:v>
                </c:pt>
                <c:pt idx="195">
                  <c:v>114600</c:v>
                </c:pt>
                <c:pt idx="196">
                  <c:v>114700</c:v>
                </c:pt>
                <c:pt idx="197">
                  <c:v>113600</c:v>
                </c:pt>
                <c:pt idx="198">
                  <c:v>115000</c:v>
                </c:pt>
                <c:pt idx="199">
                  <c:v>116400</c:v>
                </c:pt>
                <c:pt idx="200">
                  <c:v>116900</c:v>
                </c:pt>
                <c:pt idx="201">
                  <c:v>118100</c:v>
                </c:pt>
                <c:pt idx="202">
                  <c:v>117600</c:v>
                </c:pt>
                <c:pt idx="203">
                  <c:v>117400</c:v>
                </c:pt>
                <c:pt idx="204">
                  <c:v>117900</c:v>
                </c:pt>
                <c:pt idx="205">
                  <c:v>119700</c:v>
                </c:pt>
                <c:pt idx="206">
                  <c:v>119600</c:v>
                </c:pt>
                <c:pt idx="207">
                  <c:v>120800</c:v>
                </c:pt>
                <c:pt idx="208">
                  <c:v>121000</c:v>
                </c:pt>
                <c:pt idx="209">
                  <c:v>119500</c:v>
                </c:pt>
                <c:pt idx="210">
                  <c:v>119400</c:v>
                </c:pt>
                <c:pt idx="211">
                  <c:v>121000</c:v>
                </c:pt>
                <c:pt idx="212">
                  <c:v>120900</c:v>
                </c:pt>
                <c:pt idx="213">
                  <c:v>122400</c:v>
                </c:pt>
                <c:pt idx="214">
                  <c:v>122700</c:v>
                </c:pt>
                <c:pt idx="215">
                  <c:v>122300</c:v>
                </c:pt>
                <c:pt idx="216">
                  <c:v>122100</c:v>
                </c:pt>
                <c:pt idx="217">
                  <c:v>124400</c:v>
                </c:pt>
                <c:pt idx="218">
                  <c:v>123700</c:v>
                </c:pt>
                <c:pt idx="219">
                  <c:v>125200</c:v>
                </c:pt>
                <c:pt idx="220">
                  <c:v>124800</c:v>
                </c:pt>
                <c:pt idx="221">
                  <c:v>123800</c:v>
                </c:pt>
                <c:pt idx="222">
                  <c:v>124500</c:v>
                </c:pt>
                <c:pt idx="223">
                  <c:v>126300</c:v>
                </c:pt>
                <c:pt idx="224">
                  <c:v>125600</c:v>
                </c:pt>
                <c:pt idx="225">
                  <c:v>127700</c:v>
                </c:pt>
                <c:pt idx="226">
                  <c:v>128100</c:v>
                </c:pt>
                <c:pt idx="227">
                  <c:v>127500</c:v>
                </c:pt>
                <c:pt idx="228">
                  <c:v>125800</c:v>
                </c:pt>
                <c:pt idx="229">
                  <c:v>128200</c:v>
                </c:pt>
                <c:pt idx="230">
                  <c:v>127700</c:v>
                </c:pt>
                <c:pt idx="231">
                  <c:v>128900</c:v>
                </c:pt>
                <c:pt idx="232">
                  <c:v>128900</c:v>
                </c:pt>
                <c:pt idx="233">
                  <c:v>128300</c:v>
                </c:pt>
                <c:pt idx="234">
                  <c:v>129000</c:v>
                </c:pt>
                <c:pt idx="235">
                  <c:v>130800</c:v>
                </c:pt>
                <c:pt idx="236">
                  <c:v>130400</c:v>
                </c:pt>
                <c:pt idx="237">
                  <c:v>132700</c:v>
                </c:pt>
                <c:pt idx="238">
                  <c:v>133200</c:v>
                </c:pt>
                <c:pt idx="239">
                  <c:v>133100</c:v>
                </c:pt>
                <c:pt idx="240">
                  <c:v>132100</c:v>
                </c:pt>
                <c:pt idx="241">
                  <c:v>134500</c:v>
                </c:pt>
                <c:pt idx="242">
                  <c:v>133700</c:v>
                </c:pt>
                <c:pt idx="243">
                  <c:v>117300</c:v>
                </c:pt>
                <c:pt idx="244">
                  <c:v>120000</c:v>
                </c:pt>
                <c:pt idx="245">
                  <c:v>122400</c:v>
                </c:pt>
                <c:pt idx="246">
                  <c:v>123500</c:v>
                </c:pt>
                <c:pt idx="247">
                  <c:v>124900</c:v>
                </c:pt>
                <c:pt idx="248">
                  <c:v>125400</c:v>
                </c:pt>
                <c:pt idx="249">
                  <c:v>128500</c:v>
                </c:pt>
                <c:pt idx="250">
                  <c:v>129400</c:v>
                </c:pt>
                <c:pt idx="251">
                  <c:v>129600</c:v>
                </c:pt>
                <c:pt idx="252">
                  <c:v>129300</c:v>
                </c:pt>
                <c:pt idx="253">
                  <c:v>130000</c:v>
                </c:pt>
                <c:pt idx="254">
                  <c:v>130400</c:v>
                </c:pt>
                <c:pt idx="255">
                  <c:v>132800</c:v>
                </c:pt>
                <c:pt idx="256">
                  <c:v>132800</c:v>
                </c:pt>
                <c:pt idx="257">
                  <c:v>133300</c:v>
                </c:pt>
                <c:pt idx="258">
                  <c:v>135000</c:v>
                </c:pt>
                <c:pt idx="259">
                  <c:v>135700</c:v>
                </c:pt>
                <c:pt idx="260">
                  <c:v>135400</c:v>
                </c:pt>
                <c:pt idx="261">
                  <c:v>139000</c:v>
                </c:pt>
                <c:pt idx="262">
                  <c:v>139500</c:v>
                </c:pt>
                <c:pt idx="263">
                  <c:v>139400</c:v>
                </c:pt>
                <c:pt idx="264">
                  <c:v>138000</c:v>
                </c:pt>
                <c:pt idx="265">
                  <c:v>140400</c:v>
                </c:pt>
                <c:pt idx="266">
                  <c:v>140400</c:v>
                </c:pt>
                <c:pt idx="267">
                  <c:v>142200</c:v>
                </c:pt>
                <c:pt idx="268">
                  <c:v>142600</c:v>
                </c:pt>
                <c:pt idx="269">
                  <c:v>141800</c:v>
                </c:pt>
                <c:pt idx="270">
                  <c:v>144500</c:v>
                </c:pt>
                <c:pt idx="271">
                  <c:v>146000</c:v>
                </c:pt>
                <c:pt idx="272">
                  <c:v>146400</c:v>
                </c:pt>
                <c:pt idx="273">
                  <c:v>148600</c:v>
                </c:pt>
                <c:pt idx="274">
                  <c:v>149800</c:v>
                </c:pt>
                <c:pt idx="275">
                  <c:v>149200</c:v>
                </c:pt>
                <c:pt idx="276">
                  <c:v>149300</c:v>
                </c:pt>
                <c:pt idx="277">
                  <c:v>151500</c:v>
                </c:pt>
                <c:pt idx="278">
                  <c:v>151700</c:v>
                </c:pt>
                <c:pt idx="279">
                  <c:v>154400</c:v>
                </c:pt>
                <c:pt idx="280">
                  <c:v>154300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6-43D5-A7EA-1FEBAFBF74E5}"/>
            </c:ext>
          </c:extLst>
        </c:ser>
        <c:ser>
          <c:idx val="11"/>
          <c:order val="4"/>
          <c:tx>
            <c:strRef>
              <c:f>'Data NSA'!$M$7</c:f>
              <c:strCache>
                <c:ptCount val="1"/>
                <c:pt idx="0">
                  <c:v>Leisure &amp; hospitality</c:v>
                </c:pt>
              </c:strCache>
            </c:strRef>
          </c:tx>
          <c:spPr>
            <a:ln w="412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NSA'!$A$106:$A$386</c:f>
              <c:strCache>
                <c:ptCount val="28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</c:strCache>
            </c:strRef>
          </c:cat>
          <c:val>
            <c:numRef>
              <c:f>'Data NSA'!$M$106:$M$386</c:f>
              <c:numCache>
                <c:formatCode>_(* #,##0_);_(* \(#,##0\);_(* "-"??_);_(@_)</c:formatCode>
                <c:ptCount val="281"/>
                <c:pt idx="0">
                  <c:v>57300</c:v>
                </c:pt>
                <c:pt idx="1">
                  <c:v>59100</c:v>
                </c:pt>
                <c:pt idx="2">
                  <c:v>60300</c:v>
                </c:pt>
                <c:pt idx="3">
                  <c:v>60100</c:v>
                </c:pt>
                <c:pt idx="4">
                  <c:v>61100</c:v>
                </c:pt>
                <c:pt idx="5">
                  <c:v>62400</c:v>
                </c:pt>
                <c:pt idx="6">
                  <c:v>61800</c:v>
                </c:pt>
                <c:pt idx="7">
                  <c:v>62000</c:v>
                </c:pt>
                <c:pt idx="8">
                  <c:v>61600</c:v>
                </c:pt>
                <c:pt idx="9">
                  <c:v>61700</c:v>
                </c:pt>
                <c:pt idx="10">
                  <c:v>61600</c:v>
                </c:pt>
                <c:pt idx="11">
                  <c:v>61400</c:v>
                </c:pt>
                <c:pt idx="12">
                  <c:v>58800</c:v>
                </c:pt>
                <c:pt idx="13">
                  <c:v>60400</c:v>
                </c:pt>
                <c:pt idx="14">
                  <c:v>61900</c:v>
                </c:pt>
                <c:pt idx="15">
                  <c:v>62300</c:v>
                </c:pt>
                <c:pt idx="16">
                  <c:v>63200</c:v>
                </c:pt>
                <c:pt idx="17">
                  <c:v>64200</c:v>
                </c:pt>
                <c:pt idx="18">
                  <c:v>63200</c:v>
                </c:pt>
                <c:pt idx="19">
                  <c:v>63700</c:v>
                </c:pt>
                <c:pt idx="20">
                  <c:v>62700</c:v>
                </c:pt>
                <c:pt idx="21">
                  <c:v>61500</c:v>
                </c:pt>
                <c:pt idx="22">
                  <c:v>60900</c:v>
                </c:pt>
                <c:pt idx="23">
                  <c:v>60600</c:v>
                </c:pt>
                <c:pt idx="24">
                  <c:v>58900</c:v>
                </c:pt>
                <c:pt idx="25">
                  <c:v>60300</c:v>
                </c:pt>
                <c:pt idx="26">
                  <c:v>61600</c:v>
                </c:pt>
                <c:pt idx="27">
                  <c:v>62600</c:v>
                </c:pt>
                <c:pt idx="28">
                  <c:v>63700</c:v>
                </c:pt>
                <c:pt idx="29">
                  <c:v>63800</c:v>
                </c:pt>
                <c:pt idx="30">
                  <c:v>63300</c:v>
                </c:pt>
                <c:pt idx="31">
                  <c:v>63800</c:v>
                </c:pt>
                <c:pt idx="32">
                  <c:v>63800</c:v>
                </c:pt>
                <c:pt idx="33">
                  <c:v>62500</c:v>
                </c:pt>
                <c:pt idx="34">
                  <c:v>62600</c:v>
                </c:pt>
                <c:pt idx="35">
                  <c:v>62500</c:v>
                </c:pt>
                <c:pt idx="36">
                  <c:v>60400</c:v>
                </c:pt>
                <c:pt idx="37">
                  <c:v>61100</c:v>
                </c:pt>
                <c:pt idx="38">
                  <c:v>62300</c:v>
                </c:pt>
                <c:pt idx="39">
                  <c:v>63900</c:v>
                </c:pt>
                <c:pt idx="40">
                  <c:v>64700</c:v>
                </c:pt>
                <c:pt idx="41">
                  <c:v>65500</c:v>
                </c:pt>
                <c:pt idx="42">
                  <c:v>64800</c:v>
                </c:pt>
                <c:pt idx="43">
                  <c:v>65500</c:v>
                </c:pt>
                <c:pt idx="44">
                  <c:v>65000</c:v>
                </c:pt>
                <c:pt idx="45">
                  <c:v>64500</c:v>
                </c:pt>
                <c:pt idx="46">
                  <c:v>64500</c:v>
                </c:pt>
                <c:pt idx="47">
                  <c:v>64700</c:v>
                </c:pt>
                <c:pt idx="48">
                  <c:v>63000</c:v>
                </c:pt>
                <c:pt idx="49">
                  <c:v>64100</c:v>
                </c:pt>
                <c:pt idx="50">
                  <c:v>65600</c:v>
                </c:pt>
                <c:pt idx="51">
                  <c:v>67300</c:v>
                </c:pt>
                <c:pt idx="52">
                  <c:v>68400</c:v>
                </c:pt>
                <c:pt idx="53">
                  <c:v>69600</c:v>
                </c:pt>
                <c:pt idx="54">
                  <c:v>69600</c:v>
                </c:pt>
                <c:pt idx="55">
                  <c:v>69300</c:v>
                </c:pt>
                <c:pt idx="56">
                  <c:v>68600</c:v>
                </c:pt>
                <c:pt idx="57">
                  <c:v>67700</c:v>
                </c:pt>
                <c:pt idx="58">
                  <c:v>67000</c:v>
                </c:pt>
                <c:pt idx="59">
                  <c:v>67300</c:v>
                </c:pt>
                <c:pt idx="60">
                  <c:v>66000</c:v>
                </c:pt>
                <c:pt idx="61">
                  <c:v>66700</c:v>
                </c:pt>
                <c:pt idx="62">
                  <c:v>68200</c:v>
                </c:pt>
                <c:pt idx="63">
                  <c:v>70500</c:v>
                </c:pt>
                <c:pt idx="64">
                  <c:v>71100</c:v>
                </c:pt>
                <c:pt idx="65">
                  <c:v>71900</c:v>
                </c:pt>
                <c:pt idx="66">
                  <c:v>71100</c:v>
                </c:pt>
                <c:pt idx="67">
                  <c:v>71300</c:v>
                </c:pt>
                <c:pt idx="68">
                  <c:v>70800</c:v>
                </c:pt>
                <c:pt idx="69">
                  <c:v>70600</c:v>
                </c:pt>
                <c:pt idx="70">
                  <c:v>70800</c:v>
                </c:pt>
                <c:pt idx="71">
                  <c:v>70300</c:v>
                </c:pt>
                <c:pt idx="72">
                  <c:v>69500</c:v>
                </c:pt>
                <c:pt idx="73">
                  <c:v>70600</c:v>
                </c:pt>
                <c:pt idx="74">
                  <c:v>72200</c:v>
                </c:pt>
                <c:pt idx="75">
                  <c:v>74200</c:v>
                </c:pt>
                <c:pt idx="76">
                  <c:v>75100</c:v>
                </c:pt>
                <c:pt idx="77">
                  <c:v>76600</c:v>
                </c:pt>
                <c:pt idx="78">
                  <c:v>75400</c:v>
                </c:pt>
                <c:pt idx="79">
                  <c:v>76100</c:v>
                </c:pt>
                <c:pt idx="80">
                  <c:v>76600</c:v>
                </c:pt>
                <c:pt idx="81">
                  <c:v>75300</c:v>
                </c:pt>
                <c:pt idx="82">
                  <c:v>75900</c:v>
                </c:pt>
                <c:pt idx="83">
                  <c:v>76500</c:v>
                </c:pt>
                <c:pt idx="84">
                  <c:v>74500</c:v>
                </c:pt>
                <c:pt idx="85">
                  <c:v>76100</c:v>
                </c:pt>
                <c:pt idx="86">
                  <c:v>77800</c:v>
                </c:pt>
                <c:pt idx="87">
                  <c:v>79400</c:v>
                </c:pt>
                <c:pt idx="88">
                  <c:v>80000</c:v>
                </c:pt>
                <c:pt idx="89">
                  <c:v>81300</c:v>
                </c:pt>
                <c:pt idx="90">
                  <c:v>80600</c:v>
                </c:pt>
                <c:pt idx="91">
                  <c:v>81000</c:v>
                </c:pt>
                <c:pt idx="92">
                  <c:v>80400</c:v>
                </c:pt>
                <c:pt idx="93">
                  <c:v>79400</c:v>
                </c:pt>
                <c:pt idx="94">
                  <c:v>79500</c:v>
                </c:pt>
                <c:pt idx="95">
                  <c:v>79500</c:v>
                </c:pt>
                <c:pt idx="96">
                  <c:v>78000</c:v>
                </c:pt>
                <c:pt idx="97">
                  <c:v>79500</c:v>
                </c:pt>
                <c:pt idx="98">
                  <c:v>80700</c:v>
                </c:pt>
                <c:pt idx="99">
                  <c:v>82400</c:v>
                </c:pt>
                <c:pt idx="100">
                  <c:v>83300</c:v>
                </c:pt>
                <c:pt idx="101">
                  <c:v>84000</c:v>
                </c:pt>
                <c:pt idx="102">
                  <c:v>83000</c:v>
                </c:pt>
                <c:pt idx="103">
                  <c:v>83300</c:v>
                </c:pt>
                <c:pt idx="104">
                  <c:v>82800</c:v>
                </c:pt>
                <c:pt idx="105">
                  <c:v>83500</c:v>
                </c:pt>
                <c:pt idx="106">
                  <c:v>83700</c:v>
                </c:pt>
                <c:pt idx="107">
                  <c:v>82500</c:v>
                </c:pt>
                <c:pt idx="108">
                  <c:v>80600</c:v>
                </c:pt>
                <c:pt idx="109">
                  <c:v>81700</c:v>
                </c:pt>
                <c:pt idx="110">
                  <c:v>82700</c:v>
                </c:pt>
                <c:pt idx="111">
                  <c:v>83900</c:v>
                </c:pt>
                <c:pt idx="112">
                  <c:v>85000</c:v>
                </c:pt>
                <c:pt idx="113">
                  <c:v>85100</c:v>
                </c:pt>
                <c:pt idx="114">
                  <c:v>85300</c:v>
                </c:pt>
                <c:pt idx="115">
                  <c:v>85500</c:v>
                </c:pt>
                <c:pt idx="116">
                  <c:v>84700</c:v>
                </c:pt>
                <c:pt idx="117">
                  <c:v>84000</c:v>
                </c:pt>
                <c:pt idx="118">
                  <c:v>83700</c:v>
                </c:pt>
                <c:pt idx="119">
                  <c:v>82900</c:v>
                </c:pt>
                <c:pt idx="120">
                  <c:v>80700</c:v>
                </c:pt>
                <c:pt idx="121">
                  <c:v>82100</c:v>
                </c:pt>
                <c:pt idx="122">
                  <c:v>83900</c:v>
                </c:pt>
                <c:pt idx="123">
                  <c:v>85300</c:v>
                </c:pt>
                <c:pt idx="124">
                  <c:v>86600</c:v>
                </c:pt>
                <c:pt idx="125">
                  <c:v>87400</c:v>
                </c:pt>
                <c:pt idx="126">
                  <c:v>86400</c:v>
                </c:pt>
                <c:pt idx="127">
                  <c:v>86600</c:v>
                </c:pt>
                <c:pt idx="128">
                  <c:v>86500</c:v>
                </c:pt>
                <c:pt idx="129">
                  <c:v>86800</c:v>
                </c:pt>
                <c:pt idx="130">
                  <c:v>87200</c:v>
                </c:pt>
                <c:pt idx="131">
                  <c:v>86900</c:v>
                </c:pt>
                <c:pt idx="132">
                  <c:v>84800</c:v>
                </c:pt>
                <c:pt idx="133">
                  <c:v>86200</c:v>
                </c:pt>
                <c:pt idx="134">
                  <c:v>88600</c:v>
                </c:pt>
                <c:pt idx="135">
                  <c:v>91300</c:v>
                </c:pt>
                <c:pt idx="136">
                  <c:v>91900</c:v>
                </c:pt>
                <c:pt idx="137">
                  <c:v>92200</c:v>
                </c:pt>
                <c:pt idx="138">
                  <c:v>90900</c:v>
                </c:pt>
                <c:pt idx="139">
                  <c:v>91500</c:v>
                </c:pt>
                <c:pt idx="140">
                  <c:v>91700</c:v>
                </c:pt>
                <c:pt idx="141">
                  <c:v>91000</c:v>
                </c:pt>
                <c:pt idx="142">
                  <c:v>91100</c:v>
                </c:pt>
                <c:pt idx="143">
                  <c:v>90600</c:v>
                </c:pt>
                <c:pt idx="144">
                  <c:v>88800</c:v>
                </c:pt>
                <c:pt idx="145">
                  <c:v>90200</c:v>
                </c:pt>
                <c:pt idx="146">
                  <c:v>92200</c:v>
                </c:pt>
                <c:pt idx="147">
                  <c:v>94100</c:v>
                </c:pt>
                <c:pt idx="148">
                  <c:v>95300</c:v>
                </c:pt>
                <c:pt idx="149">
                  <c:v>96300</c:v>
                </c:pt>
                <c:pt idx="150">
                  <c:v>94400</c:v>
                </c:pt>
                <c:pt idx="151">
                  <c:v>94900</c:v>
                </c:pt>
                <c:pt idx="152">
                  <c:v>95300</c:v>
                </c:pt>
                <c:pt idx="153">
                  <c:v>95900</c:v>
                </c:pt>
                <c:pt idx="154">
                  <c:v>97100</c:v>
                </c:pt>
                <c:pt idx="155">
                  <c:v>97200</c:v>
                </c:pt>
                <c:pt idx="156">
                  <c:v>94500</c:v>
                </c:pt>
                <c:pt idx="157">
                  <c:v>96500</c:v>
                </c:pt>
                <c:pt idx="158">
                  <c:v>99200</c:v>
                </c:pt>
                <c:pt idx="159">
                  <c:v>100100</c:v>
                </c:pt>
                <c:pt idx="160">
                  <c:v>101600</c:v>
                </c:pt>
                <c:pt idx="161">
                  <c:v>103100</c:v>
                </c:pt>
                <c:pt idx="162">
                  <c:v>101700</c:v>
                </c:pt>
                <c:pt idx="163">
                  <c:v>101900</c:v>
                </c:pt>
                <c:pt idx="164">
                  <c:v>102300</c:v>
                </c:pt>
                <c:pt idx="165">
                  <c:v>102100</c:v>
                </c:pt>
                <c:pt idx="166">
                  <c:v>102400</c:v>
                </c:pt>
                <c:pt idx="167">
                  <c:v>101600</c:v>
                </c:pt>
                <c:pt idx="168">
                  <c:v>100300</c:v>
                </c:pt>
                <c:pt idx="169">
                  <c:v>102600</c:v>
                </c:pt>
                <c:pt idx="170">
                  <c:v>105100</c:v>
                </c:pt>
                <c:pt idx="171">
                  <c:v>106400</c:v>
                </c:pt>
                <c:pt idx="172">
                  <c:v>107800</c:v>
                </c:pt>
                <c:pt idx="173">
                  <c:v>109600</c:v>
                </c:pt>
                <c:pt idx="174">
                  <c:v>108600</c:v>
                </c:pt>
                <c:pt idx="175">
                  <c:v>108900</c:v>
                </c:pt>
                <c:pt idx="176">
                  <c:v>109300</c:v>
                </c:pt>
                <c:pt idx="177">
                  <c:v>108800</c:v>
                </c:pt>
                <c:pt idx="178">
                  <c:v>109300</c:v>
                </c:pt>
                <c:pt idx="179">
                  <c:v>108600</c:v>
                </c:pt>
                <c:pt idx="180">
                  <c:v>106800</c:v>
                </c:pt>
                <c:pt idx="181">
                  <c:v>109700</c:v>
                </c:pt>
                <c:pt idx="182">
                  <c:v>112200</c:v>
                </c:pt>
                <c:pt idx="183">
                  <c:v>114800</c:v>
                </c:pt>
                <c:pt idx="184">
                  <c:v>117000</c:v>
                </c:pt>
                <c:pt idx="185">
                  <c:v>118500</c:v>
                </c:pt>
                <c:pt idx="186">
                  <c:v>117600</c:v>
                </c:pt>
                <c:pt idx="187">
                  <c:v>117500</c:v>
                </c:pt>
                <c:pt idx="188">
                  <c:v>117800</c:v>
                </c:pt>
                <c:pt idx="189">
                  <c:v>118000</c:v>
                </c:pt>
                <c:pt idx="190">
                  <c:v>118200</c:v>
                </c:pt>
                <c:pt idx="191">
                  <c:v>118100</c:v>
                </c:pt>
                <c:pt idx="192">
                  <c:v>115700</c:v>
                </c:pt>
                <c:pt idx="193">
                  <c:v>118300</c:v>
                </c:pt>
                <c:pt idx="194">
                  <c:v>119800</c:v>
                </c:pt>
                <c:pt idx="195">
                  <c:v>122300</c:v>
                </c:pt>
                <c:pt idx="196">
                  <c:v>122900</c:v>
                </c:pt>
                <c:pt idx="197">
                  <c:v>124400</c:v>
                </c:pt>
                <c:pt idx="198">
                  <c:v>123900</c:v>
                </c:pt>
                <c:pt idx="199">
                  <c:v>123300</c:v>
                </c:pt>
                <c:pt idx="200">
                  <c:v>124000</c:v>
                </c:pt>
                <c:pt idx="201">
                  <c:v>123300</c:v>
                </c:pt>
                <c:pt idx="202">
                  <c:v>123200</c:v>
                </c:pt>
                <c:pt idx="203">
                  <c:v>122300</c:v>
                </c:pt>
                <c:pt idx="204">
                  <c:v>119500</c:v>
                </c:pt>
                <c:pt idx="205">
                  <c:v>121900</c:v>
                </c:pt>
                <c:pt idx="206">
                  <c:v>123800</c:v>
                </c:pt>
                <c:pt idx="207">
                  <c:v>125400</c:v>
                </c:pt>
                <c:pt idx="208">
                  <c:v>127300</c:v>
                </c:pt>
                <c:pt idx="209">
                  <c:v>127900</c:v>
                </c:pt>
                <c:pt idx="210">
                  <c:v>127300</c:v>
                </c:pt>
                <c:pt idx="211">
                  <c:v>127000</c:v>
                </c:pt>
                <c:pt idx="212">
                  <c:v>126700</c:v>
                </c:pt>
                <c:pt idx="213">
                  <c:v>127100</c:v>
                </c:pt>
                <c:pt idx="214">
                  <c:v>127200</c:v>
                </c:pt>
                <c:pt idx="215">
                  <c:v>126900</c:v>
                </c:pt>
                <c:pt idx="216">
                  <c:v>124100</c:v>
                </c:pt>
                <c:pt idx="217">
                  <c:v>126500</c:v>
                </c:pt>
                <c:pt idx="218">
                  <c:v>129500</c:v>
                </c:pt>
                <c:pt idx="219">
                  <c:v>130500</c:v>
                </c:pt>
                <c:pt idx="220">
                  <c:v>132300</c:v>
                </c:pt>
                <c:pt idx="221">
                  <c:v>134100</c:v>
                </c:pt>
                <c:pt idx="222">
                  <c:v>132200</c:v>
                </c:pt>
                <c:pt idx="223">
                  <c:v>131800</c:v>
                </c:pt>
                <c:pt idx="224">
                  <c:v>130500</c:v>
                </c:pt>
                <c:pt idx="225">
                  <c:v>132100</c:v>
                </c:pt>
                <c:pt idx="226">
                  <c:v>131900</c:v>
                </c:pt>
                <c:pt idx="227">
                  <c:v>132300</c:v>
                </c:pt>
                <c:pt idx="228">
                  <c:v>129300</c:v>
                </c:pt>
                <c:pt idx="229">
                  <c:v>131700</c:v>
                </c:pt>
                <c:pt idx="230">
                  <c:v>134000</c:v>
                </c:pt>
                <c:pt idx="231">
                  <c:v>135500</c:v>
                </c:pt>
                <c:pt idx="232">
                  <c:v>136900</c:v>
                </c:pt>
                <c:pt idx="233">
                  <c:v>138100</c:v>
                </c:pt>
                <c:pt idx="234">
                  <c:v>137300</c:v>
                </c:pt>
                <c:pt idx="235">
                  <c:v>136000</c:v>
                </c:pt>
                <c:pt idx="236">
                  <c:v>135100</c:v>
                </c:pt>
                <c:pt idx="237">
                  <c:v>135000</c:v>
                </c:pt>
                <c:pt idx="238">
                  <c:v>134800</c:v>
                </c:pt>
                <c:pt idx="239">
                  <c:v>134800</c:v>
                </c:pt>
                <c:pt idx="240">
                  <c:v>132500</c:v>
                </c:pt>
                <c:pt idx="241">
                  <c:v>134300</c:v>
                </c:pt>
                <c:pt idx="242">
                  <c:v>132600</c:v>
                </c:pt>
                <c:pt idx="243">
                  <c:v>72200</c:v>
                </c:pt>
                <c:pt idx="244">
                  <c:v>86800</c:v>
                </c:pt>
                <c:pt idx="245">
                  <c:v>99000</c:v>
                </c:pt>
                <c:pt idx="246">
                  <c:v>97000</c:v>
                </c:pt>
                <c:pt idx="247">
                  <c:v>98100</c:v>
                </c:pt>
                <c:pt idx="248">
                  <c:v>101800</c:v>
                </c:pt>
                <c:pt idx="249">
                  <c:v>106100</c:v>
                </c:pt>
                <c:pt idx="250">
                  <c:v>107500</c:v>
                </c:pt>
                <c:pt idx="251">
                  <c:v>108500</c:v>
                </c:pt>
                <c:pt idx="252">
                  <c:v>105500</c:v>
                </c:pt>
                <c:pt idx="253">
                  <c:v>105700</c:v>
                </c:pt>
                <c:pt idx="254">
                  <c:v>111000</c:v>
                </c:pt>
                <c:pt idx="255">
                  <c:v>115400</c:v>
                </c:pt>
                <c:pt idx="256">
                  <c:v>119000</c:v>
                </c:pt>
                <c:pt idx="257">
                  <c:v>122800</c:v>
                </c:pt>
                <c:pt idx="258">
                  <c:v>125900</c:v>
                </c:pt>
                <c:pt idx="259">
                  <c:v>125500</c:v>
                </c:pt>
                <c:pt idx="260">
                  <c:v>124400</c:v>
                </c:pt>
                <c:pt idx="261">
                  <c:v>127400</c:v>
                </c:pt>
                <c:pt idx="262">
                  <c:v>127900</c:v>
                </c:pt>
                <c:pt idx="263">
                  <c:v>128800</c:v>
                </c:pt>
                <c:pt idx="264">
                  <c:v>125900</c:v>
                </c:pt>
                <c:pt idx="265">
                  <c:v>128800</c:v>
                </c:pt>
                <c:pt idx="266">
                  <c:v>132100</c:v>
                </c:pt>
                <c:pt idx="267">
                  <c:v>136200</c:v>
                </c:pt>
                <c:pt idx="268">
                  <c:v>138100</c:v>
                </c:pt>
                <c:pt idx="269">
                  <c:v>140900</c:v>
                </c:pt>
                <c:pt idx="270">
                  <c:v>141300</c:v>
                </c:pt>
                <c:pt idx="271">
                  <c:v>141000</c:v>
                </c:pt>
                <c:pt idx="272">
                  <c:v>140500</c:v>
                </c:pt>
                <c:pt idx="273">
                  <c:v>141000</c:v>
                </c:pt>
                <c:pt idx="274">
                  <c:v>141400</c:v>
                </c:pt>
                <c:pt idx="275">
                  <c:v>140900</c:v>
                </c:pt>
                <c:pt idx="276">
                  <c:v>139800</c:v>
                </c:pt>
                <c:pt idx="277">
                  <c:v>141700</c:v>
                </c:pt>
                <c:pt idx="278">
                  <c:v>145800</c:v>
                </c:pt>
                <c:pt idx="279">
                  <c:v>146500</c:v>
                </c:pt>
                <c:pt idx="280">
                  <c:v>148500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A6-43D5-A7EA-1FEBAFB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7775"/>
        <c:axId val="1"/>
      </c:lineChart>
      <c:catAx>
        <c:axId val="1669507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300000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7775"/>
        <c:crosses val="autoZero"/>
        <c:crossBetween val="between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5082302579847371E-3"/>
          <c:y val="6.4349952306837543E-2"/>
          <c:w val="0.9935035379738486"/>
          <c:h val="6.77775877439368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Nonfarm Payroll Jobs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777797006143465E-2"/>
          <c:y val="0.12148935240886115"/>
          <c:w val="0.88444444444444448"/>
          <c:h val="0.76345840130505704"/>
        </c:manualLayout>
      </c:layout>
      <c:lineChart>
        <c:grouping val="standard"/>
        <c:varyColors val="0"/>
        <c:ser>
          <c:idx val="0"/>
          <c:order val="0"/>
          <c:tx>
            <c:v>CES</c:v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'Data NSA'!$A$166:$A$399</c:f>
              <c:strCache>
                <c:ptCount val="234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</c:strCache>
            </c:strRef>
          </c:cat>
          <c:val>
            <c:numRef>
              <c:f>'Data NSA'!$B$166:$B$399</c:f>
              <c:numCache>
                <c:formatCode>_(* #,##0_);_(* \(#,##0\);_(* "-"??_);_(@_)</c:formatCode>
                <c:ptCount val="234"/>
                <c:pt idx="0">
                  <c:v>684700</c:v>
                </c:pt>
                <c:pt idx="1">
                  <c:v>692100</c:v>
                </c:pt>
                <c:pt idx="2">
                  <c:v>697300</c:v>
                </c:pt>
                <c:pt idx="3">
                  <c:v>703000</c:v>
                </c:pt>
                <c:pt idx="4">
                  <c:v>706200</c:v>
                </c:pt>
                <c:pt idx="5">
                  <c:v>707300</c:v>
                </c:pt>
                <c:pt idx="6">
                  <c:v>700200</c:v>
                </c:pt>
                <c:pt idx="7">
                  <c:v>703200</c:v>
                </c:pt>
                <c:pt idx="8">
                  <c:v>712300</c:v>
                </c:pt>
                <c:pt idx="9">
                  <c:v>711500</c:v>
                </c:pt>
                <c:pt idx="10">
                  <c:v>718200</c:v>
                </c:pt>
                <c:pt idx="11">
                  <c:v>720300</c:v>
                </c:pt>
                <c:pt idx="12">
                  <c:v>709400</c:v>
                </c:pt>
                <c:pt idx="13">
                  <c:v>717400</c:v>
                </c:pt>
                <c:pt idx="14">
                  <c:v>724300</c:v>
                </c:pt>
                <c:pt idx="15">
                  <c:v>730300</c:v>
                </c:pt>
                <c:pt idx="16">
                  <c:v>734800</c:v>
                </c:pt>
                <c:pt idx="17">
                  <c:v>738100</c:v>
                </c:pt>
                <c:pt idx="18">
                  <c:v>726500</c:v>
                </c:pt>
                <c:pt idx="19">
                  <c:v>734500</c:v>
                </c:pt>
                <c:pt idx="20">
                  <c:v>749800</c:v>
                </c:pt>
                <c:pt idx="21">
                  <c:v>751200</c:v>
                </c:pt>
                <c:pt idx="22">
                  <c:v>758100</c:v>
                </c:pt>
                <c:pt idx="23">
                  <c:v>763200</c:v>
                </c:pt>
                <c:pt idx="24">
                  <c:v>746300</c:v>
                </c:pt>
                <c:pt idx="25">
                  <c:v>758500</c:v>
                </c:pt>
                <c:pt idx="26">
                  <c:v>766700</c:v>
                </c:pt>
                <c:pt idx="27">
                  <c:v>769700</c:v>
                </c:pt>
                <c:pt idx="28">
                  <c:v>774600</c:v>
                </c:pt>
                <c:pt idx="29">
                  <c:v>777800</c:v>
                </c:pt>
                <c:pt idx="30">
                  <c:v>765800</c:v>
                </c:pt>
                <c:pt idx="31">
                  <c:v>769600</c:v>
                </c:pt>
                <c:pt idx="32">
                  <c:v>778800</c:v>
                </c:pt>
                <c:pt idx="33">
                  <c:v>782500</c:v>
                </c:pt>
                <c:pt idx="34">
                  <c:v>787800</c:v>
                </c:pt>
                <c:pt idx="35">
                  <c:v>789200</c:v>
                </c:pt>
                <c:pt idx="36">
                  <c:v>779300</c:v>
                </c:pt>
                <c:pt idx="37">
                  <c:v>787500</c:v>
                </c:pt>
                <c:pt idx="38">
                  <c:v>789800</c:v>
                </c:pt>
                <c:pt idx="39">
                  <c:v>791900</c:v>
                </c:pt>
                <c:pt idx="40">
                  <c:v>795800</c:v>
                </c:pt>
                <c:pt idx="41">
                  <c:v>795800</c:v>
                </c:pt>
                <c:pt idx="42">
                  <c:v>783000</c:v>
                </c:pt>
                <c:pt idx="43">
                  <c:v>786600</c:v>
                </c:pt>
                <c:pt idx="44">
                  <c:v>795600</c:v>
                </c:pt>
                <c:pt idx="45">
                  <c:v>796200</c:v>
                </c:pt>
                <c:pt idx="46">
                  <c:v>798800</c:v>
                </c:pt>
                <c:pt idx="47">
                  <c:v>795800</c:v>
                </c:pt>
                <c:pt idx="48">
                  <c:v>776000</c:v>
                </c:pt>
                <c:pt idx="49">
                  <c:v>776400</c:v>
                </c:pt>
                <c:pt idx="50">
                  <c:v>776900</c:v>
                </c:pt>
                <c:pt idx="51">
                  <c:v>778300</c:v>
                </c:pt>
                <c:pt idx="52">
                  <c:v>780500</c:v>
                </c:pt>
                <c:pt idx="53">
                  <c:v>778300</c:v>
                </c:pt>
                <c:pt idx="54">
                  <c:v>763600</c:v>
                </c:pt>
                <c:pt idx="55">
                  <c:v>764800</c:v>
                </c:pt>
                <c:pt idx="56">
                  <c:v>771100</c:v>
                </c:pt>
                <c:pt idx="57">
                  <c:v>773800</c:v>
                </c:pt>
                <c:pt idx="58">
                  <c:v>777800</c:v>
                </c:pt>
                <c:pt idx="59">
                  <c:v>777600</c:v>
                </c:pt>
                <c:pt idx="60">
                  <c:v>766100</c:v>
                </c:pt>
                <c:pt idx="61">
                  <c:v>771900</c:v>
                </c:pt>
                <c:pt idx="62">
                  <c:v>780500</c:v>
                </c:pt>
                <c:pt idx="63">
                  <c:v>783900</c:v>
                </c:pt>
                <c:pt idx="64">
                  <c:v>789000</c:v>
                </c:pt>
                <c:pt idx="65">
                  <c:v>791200</c:v>
                </c:pt>
                <c:pt idx="66">
                  <c:v>778100</c:v>
                </c:pt>
                <c:pt idx="67">
                  <c:v>781100</c:v>
                </c:pt>
                <c:pt idx="68">
                  <c:v>787500</c:v>
                </c:pt>
                <c:pt idx="69">
                  <c:v>797200</c:v>
                </c:pt>
                <c:pt idx="70">
                  <c:v>802700</c:v>
                </c:pt>
                <c:pt idx="71">
                  <c:v>802600</c:v>
                </c:pt>
                <c:pt idx="72">
                  <c:v>790000</c:v>
                </c:pt>
                <c:pt idx="73">
                  <c:v>798100</c:v>
                </c:pt>
                <c:pt idx="74">
                  <c:v>805300</c:v>
                </c:pt>
                <c:pt idx="75">
                  <c:v>813500</c:v>
                </c:pt>
                <c:pt idx="76">
                  <c:v>814900</c:v>
                </c:pt>
                <c:pt idx="77">
                  <c:v>816500</c:v>
                </c:pt>
                <c:pt idx="78">
                  <c:v>805400</c:v>
                </c:pt>
                <c:pt idx="79">
                  <c:v>810100</c:v>
                </c:pt>
                <c:pt idx="80">
                  <c:v>819100</c:v>
                </c:pt>
                <c:pt idx="81">
                  <c:v>821700</c:v>
                </c:pt>
                <c:pt idx="82">
                  <c:v>828200</c:v>
                </c:pt>
                <c:pt idx="83">
                  <c:v>829500</c:v>
                </c:pt>
                <c:pt idx="84">
                  <c:v>820300</c:v>
                </c:pt>
                <c:pt idx="85">
                  <c:v>826700</c:v>
                </c:pt>
                <c:pt idx="86">
                  <c:v>833700</c:v>
                </c:pt>
                <c:pt idx="87">
                  <c:v>838400</c:v>
                </c:pt>
                <c:pt idx="88">
                  <c:v>843400</c:v>
                </c:pt>
                <c:pt idx="89">
                  <c:v>848200</c:v>
                </c:pt>
                <c:pt idx="90">
                  <c:v>836600</c:v>
                </c:pt>
                <c:pt idx="91">
                  <c:v>842500</c:v>
                </c:pt>
                <c:pt idx="92">
                  <c:v>852900</c:v>
                </c:pt>
                <c:pt idx="93">
                  <c:v>860400</c:v>
                </c:pt>
                <c:pt idx="94">
                  <c:v>871100</c:v>
                </c:pt>
                <c:pt idx="95">
                  <c:v>870200</c:v>
                </c:pt>
                <c:pt idx="96">
                  <c:v>856200</c:v>
                </c:pt>
                <c:pt idx="97">
                  <c:v>865900</c:v>
                </c:pt>
                <c:pt idx="98">
                  <c:v>872500</c:v>
                </c:pt>
                <c:pt idx="99">
                  <c:v>879500</c:v>
                </c:pt>
                <c:pt idx="100">
                  <c:v>884700</c:v>
                </c:pt>
                <c:pt idx="101">
                  <c:v>889800</c:v>
                </c:pt>
                <c:pt idx="102">
                  <c:v>879600</c:v>
                </c:pt>
                <c:pt idx="103">
                  <c:v>882900</c:v>
                </c:pt>
                <c:pt idx="104">
                  <c:v>893200</c:v>
                </c:pt>
                <c:pt idx="105">
                  <c:v>899100</c:v>
                </c:pt>
                <c:pt idx="106">
                  <c:v>909500</c:v>
                </c:pt>
                <c:pt idx="107">
                  <c:v>908500</c:v>
                </c:pt>
                <c:pt idx="108">
                  <c:v>896500</c:v>
                </c:pt>
                <c:pt idx="109">
                  <c:v>907000</c:v>
                </c:pt>
                <c:pt idx="110">
                  <c:v>914700</c:v>
                </c:pt>
                <c:pt idx="111">
                  <c:v>919600</c:v>
                </c:pt>
                <c:pt idx="112">
                  <c:v>924300</c:v>
                </c:pt>
                <c:pt idx="113">
                  <c:v>929500</c:v>
                </c:pt>
                <c:pt idx="114">
                  <c:v>919000</c:v>
                </c:pt>
                <c:pt idx="115">
                  <c:v>921100</c:v>
                </c:pt>
                <c:pt idx="116">
                  <c:v>929600</c:v>
                </c:pt>
                <c:pt idx="117">
                  <c:v>938100</c:v>
                </c:pt>
                <c:pt idx="118">
                  <c:v>945800</c:v>
                </c:pt>
                <c:pt idx="119">
                  <c:v>947300</c:v>
                </c:pt>
                <c:pt idx="120">
                  <c:v>934900</c:v>
                </c:pt>
                <c:pt idx="121">
                  <c:v>944900</c:v>
                </c:pt>
                <c:pt idx="122">
                  <c:v>951400</c:v>
                </c:pt>
                <c:pt idx="123">
                  <c:v>957300</c:v>
                </c:pt>
                <c:pt idx="124">
                  <c:v>963700</c:v>
                </c:pt>
                <c:pt idx="125">
                  <c:v>970500</c:v>
                </c:pt>
                <c:pt idx="126">
                  <c:v>962100</c:v>
                </c:pt>
                <c:pt idx="127">
                  <c:v>964000</c:v>
                </c:pt>
                <c:pt idx="128">
                  <c:v>972100</c:v>
                </c:pt>
                <c:pt idx="129">
                  <c:v>981400</c:v>
                </c:pt>
                <c:pt idx="130">
                  <c:v>987200</c:v>
                </c:pt>
                <c:pt idx="131">
                  <c:v>988700</c:v>
                </c:pt>
                <c:pt idx="132">
                  <c:v>976600</c:v>
                </c:pt>
                <c:pt idx="133">
                  <c:v>986500</c:v>
                </c:pt>
                <c:pt idx="134">
                  <c:v>990500</c:v>
                </c:pt>
                <c:pt idx="135">
                  <c:v>997600</c:v>
                </c:pt>
                <c:pt idx="136">
                  <c:v>1000600</c:v>
                </c:pt>
                <c:pt idx="137">
                  <c:v>1005400</c:v>
                </c:pt>
                <c:pt idx="138">
                  <c:v>1001400</c:v>
                </c:pt>
                <c:pt idx="139">
                  <c:v>1001700</c:v>
                </c:pt>
                <c:pt idx="140">
                  <c:v>1009400</c:v>
                </c:pt>
                <c:pt idx="141">
                  <c:v>1017300</c:v>
                </c:pt>
                <c:pt idx="142">
                  <c:v>1022500</c:v>
                </c:pt>
                <c:pt idx="143">
                  <c:v>1022600</c:v>
                </c:pt>
                <c:pt idx="144">
                  <c:v>1011100</c:v>
                </c:pt>
                <c:pt idx="145">
                  <c:v>1020500</c:v>
                </c:pt>
                <c:pt idx="146">
                  <c:v>1026600</c:v>
                </c:pt>
                <c:pt idx="147">
                  <c:v>1031900</c:v>
                </c:pt>
                <c:pt idx="148">
                  <c:v>1037900</c:v>
                </c:pt>
                <c:pt idx="149">
                  <c:v>1042700</c:v>
                </c:pt>
                <c:pt idx="150">
                  <c:v>1033000</c:v>
                </c:pt>
                <c:pt idx="151">
                  <c:v>1033500</c:v>
                </c:pt>
                <c:pt idx="152">
                  <c:v>1039900</c:v>
                </c:pt>
                <c:pt idx="153">
                  <c:v>1051700</c:v>
                </c:pt>
                <c:pt idx="154">
                  <c:v>1056800</c:v>
                </c:pt>
                <c:pt idx="155">
                  <c:v>1058100</c:v>
                </c:pt>
                <c:pt idx="156">
                  <c:v>1046300</c:v>
                </c:pt>
                <c:pt idx="157">
                  <c:v>1057800</c:v>
                </c:pt>
                <c:pt idx="158">
                  <c:v>1063500</c:v>
                </c:pt>
                <c:pt idx="159">
                  <c:v>1069200</c:v>
                </c:pt>
                <c:pt idx="160">
                  <c:v>1076200</c:v>
                </c:pt>
                <c:pt idx="161">
                  <c:v>1084200</c:v>
                </c:pt>
                <c:pt idx="162">
                  <c:v>1074900</c:v>
                </c:pt>
                <c:pt idx="163">
                  <c:v>1078100</c:v>
                </c:pt>
                <c:pt idx="164">
                  <c:v>1082400</c:v>
                </c:pt>
                <c:pt idx="165">
                  <c:v>1096000</c:v>
                </c:pt>
                <c:pt idx="166">
                  <c:v>1102900</c:v>
                </c:pt>
                <c:pt idx="167">
                  <c:v>1102800</c:v>
                </c:pt>
                <c:pt idx="168">
                  <c:v>1089400</c:v>
                </c:pt>
                <c:pt idx="169">
                  <c:v>1102000</c:v>
                </c:pt>
                <c:pt idx="170">
                  <c:v>1105800</c:v>
                </c:pt>
                <c:pt idx="171">
                  <c:v>1113100</c:v>
                </c:pt>
                <c:pt idx="172">
                  <c:v>1117500</c:v>
                </c:pt>
                <c:pt idx="173">
                  <c:v>1123200</c:v>
                </c:pt>
                <c:pt idx="174">
                  <c:v>1118000</c:v>
                </c:pt>
                <c:pt idx="175">
                  <c:v>1120900</c:v>
                </c:pt>
                <c:pt idx="176">
                  <c:v>1123600</c:v>
                </c:pt>
                <c:pt idx="177">
                  <c:v>1136600</c:v>
                </c:pt>
                <c:pt idx="178">
                  <c:v>1146500</c:v>
                </c:pt>
                <c:pt idx="179">
                  <c:v>1147000</c:v>
                </c:pt>
                <c:pt idx="180">
                  <c:v>1136300</c:v>
                </c:pt>
                <c:pt idx="181">
                  <c:v>1144800</c:v>
                </c:pt>
                <c:pt idx="182">
                  <c:v>1140100</c:v>
                </c:pt>
                <c:pt idx="183">
                  <c:v>1007600</c:v>
                </c:pt>
                <c:pt idx="184">
                  <c:v>1032800</c:v>
                </c:pt>
                <c:pt idx="185">
                  <c:v>1062700</c:v>
                </c:pt>
                <c:pt idx="186">
                  <c:v>1064800</c:v>
                </c:pt>
                <c:pt idx="187">
                  <c:v>1074800</c:v>
                </c:pt>
                <c:pt idx="188">
                  <c:v>1084600</c:v>
                </c:pt>
                <c:pt idx="189">
                  <c:v>1107300</c:v>
                </c:pt>
                <c:pt idx="190">
                  <c:v>1117500</c:v>
                </c:pt>
                <c:pt idx="191">
                  <c:v>1123800</c:v>
                </c:pt>
                <c:pt idx="192">
                  <c:v>1111200</c:v>
                </c:pt>
                <c:pt idx="193">
                  <c:v>1115200</c:v>
                </c:pt>
                <c:pt idx="194">
                  <c:v>1130100</c:v>
                </c:pt>
                <c:pt idx="195">
                  <c:v>1146300</c:v>
                </c:pt>
                <c:pt idx="196">
                  <c:v>1157400</c:v>
                </c:pt>
                <c:pt idx="197">
                  <c:v>1170600</c:v>
                </c:pt>
                <c:pt idx="198">
                  <c:v>1178600</c:v>
                </c:pt>
                <c:pt idx="199">
                  <c:v>1181800</c:v>
                </c:pt>
                <c:pt idx="200">
                  <c:v>1188600</c:v>
                </c:pt>
                <c:pt idx="201">
                  <c:v>1218800</c:v>
                </c:pt>
                <c:pt idx="202">
                  <c:v>1230300</c:v>
                </c:pt>
                <c:pt idx="203">
                  <c:v>1236400</c:v>
                </c:pt>
                <c:pt idx="204">
                  <c:v>1219600</c:v>
                </c:pt>
                <c:pt idx="205">
                  <c:v>1237400</c:v>
                </c:pt>
                <c:pt idx="206">
                  <c:v>1243800</c:v>
                </c:pt>
                <c:pt idx="207">
                  <c:v>1262300</c:v>
                </c:pt>
                <c:pt idx="208">
                  <c:v>1266700</c:v>
                </c:pt>
                <c:pt idx="209">
                  <c:v>1274400</c:v>
                </c:pt>
                <c:pt idx="210">
                  <c:v>1284300</c:v>
                </c:pt>
                <c:pt idx="211">
                  <c:v>1289900</c:v>
                </c:pt>
                <c:pt idx="212">
                  <c:v>1293500</c:v>
                </c:pt>
                <c:pt idx="213">
                  <c:v>1307700</c:v>
                </c:pt>
                <c:pt idx="214">
                  <c:v>1315700</c:v>
                </c:pt>
                <c:pt idx="215">
                  <c:v>1314900</c:v>
                </c:pt>
                <c:pt idx="216">
                  <c:v>1303600</c:v>
                </c:pt>
                <c:pt idx="217">
                  <c:v>1313700</c:v>
                </c:pt>
                <c:pt idx="218">
                  <c:v>1319800</c:v>
                </c:pt>
                <c:pt idx="219">
                  <c:v>1325500</c:v>
                </c:pt>
                <c:pt idx="220">
                  <c:v>1330200</c:v>
                </c:pt>
                <c:pt idx="221">
                  <c:v>1341100</c:v>
                </c:pt>
                <c:pt idx="222">
                  <c:v>1329400</c:v>
                </c:pt>
                <c:pt idx="223">
                  <c:v>1332900</c:v>
                </c:pt>
                <c:pt idx="224">
                  <c:v>1335300</c:v>
                </c:pt>
                <c:pt idx="225">
                  <c:v>1349000</c:v>
                </c:pt>
                <c:pt idx="226">
                  <c:v>1359000</c:v>
                </c:pt>
                <c:pt idx="227">
                  <c:v>1356700</c:v>
                </c:pt>
                <c:pt idx="228">
                  <c:v>1333900</c:v>
                </c:pt>
                <c:pt idx="229">
                  <c:v>1349000</c:v>
                </c:pt>
                <c:pt idx="230">
                  <c:v>1347600</c:v>
                </c:pt>
                <c:pt idx="231">
                  <c:v>1352800</c:v>
                </c:pt>
                <c:pt idx="232">
                  <c:v>1358700</c:v>
                </c:pt>
                <c:pt idx="233">
                  <c:v>1363600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7-45B7-A1E5-A69D7B185DF4}"/>
            </c:ext>
          </c:extLst>
        </c:ser>
        <c:ser>
          <c:idx val="2"/>
          <c:order val="1"/>
          <c:tx>
            <c:v>QCEW</c:v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'Data NSA'!$A$166:$A$399</c:f>
              <c:strCache>
                <c:ptCount val="234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</c:strCache>
            </c:strRef>
          </c:cat>
          <c:val>
            <c:numRef>
              <c:f>QCEW!$B$165:$B$392</c:f>
              <c:numCache>
                <c:formatCode>#,##0</c:formatCode>
                <c:ptCount val="228"/>
                <c:pt idx="0">
                  <c:v>664292</c:v>
                </c:pt>
                <c:pt idx="1">
                  <c:v>673427</c:v>
                </c:pt>
                <c:pt idx="2">
                  <c:v>678660</c:v>
                </c:pt>
                <c:pt idx="3">
                  <c:v>684732</c:v>
                </c:pt>
                <c:pt idx="4">
                  <c:v>687772</c:v>
                </c:pt>
                <c:pt idx="5">
                  <c:v>689385</c:v>
                </c:pt>
                <c:pt idx="6">
                  <c:v>684081</c:v>
                </c:pt>
                <c:pt idx="7">
                  <c:v>687341</c:v>
                </c:pt>
                <c:pt idx="8">
                  <c:v>693108</c:v>
                </c:pt>
                <c:pt idx="9">
                  <c:v>694243</c:v>
                </c:pt>
                <c:pt idx="10">
                  <c:v>700643</c:v>
                </c:pt>
                <c:pt idx="11">
                  <c:v>702185</c:v>
                </c:pt>
                <c:pt idx="12">
                  <c:v>688294</c:v>
                </c:pt>
                <c:pt idx="13">
                  <c:v>695757</c:v>
                </c:pt>
                <c:pt idx="14">
                  <c:v>702698</c:v>
                </c:pt>
                <c:pt idx="15">
                  <c:v>710562</c:v>
                </c:pt>
                <c:pt idx="16">
                  <c:v>714447</c:v>
                </c:pt>
                <c:pt idx="17">
                  <c:v>717627</c:v>
                </c:pt>
                <c:pt idx="18">
                  <c:v>707148</c:v>
                </c:pt>
                <c:pt idx="19">
                  <c:v>714569</c:v>
                </c:pt>
                <c:pt idx="20">
                  <c:v>724155</c:v>
                </c:pt>
                <c:pt idx="21">
                  <c:v>726705</c:v>
                </c:pt>
                <c:pt idx="22">
                  <c:v>732964</c:v>
                </c:pt>
                <c:pt idx="23">
                  <c:v>736762</c:v>
                </c:pt>
                <c:pt idx="24">
                  <c:v>723379</c:v>
                </c:pt>
                <c:pt idx="25">
                  <c:v>734501</c:v>
                </c:pt>
                <c:pt idx="26">
                  <c:v>742841</c:v>
                </c:pt>
                <c:pt idx="27">
                  <c:v>746717</c:v>
                </c:pt>
                <c:pt idx="28">
                  <c:v>751035</c:v>
                </c:pt>
                <c:pt idx="29">
                  <c:v>754258</c:v>
                </c:pt>
                <c:pt idx="30">
                  <c:v>746354</c:v>
                </c:pt>
                <c:pt idx="31">
                  <c:v>750539</c:v>
                </c:pt>
                <c:pt idx="32">
                  <c:v>755193</c:v>
                </c:pt>
                <c:pt idx="33">
                  <c:v>764331</c:v>
                </c:pt>
                <c:pt idx="34">
                  <c:v>769406</c:v>
                </c:pt>
                <c:pt idx="35">
                  <c:v>769797</c:v>
                </c:pt>
                <c:pt idx="36">
                  <c:v>752400</c:v>
                </c:pt>
                <c:pt idx="37">
                  <c:v>759387</c:v>
                </c:pt>
                <c:pt idx="38">
                  <c:v>761800</c:v>
                </c:pt>
                <c:pt idx="39">
                  <c:v>766652</c:v>
                </c:pt>
                <c:pt idx="40">
                  <c:v>769350</c:v>
                </c:pt>
                <c:pt idx="41">
                  <c:v>769046</c:v>
                </c:pt>
                <c:pt idx="42">
                  <c:v>760107</c:v>
                </c:pt>
                <c:pt idx="43">
                  <c:v>763893</c:v>
                </c:pt>
                <c:pt idx="44">
                  <c:v>766982</c:v>
                </c:pt>
                <c:pt idx="45">
                  <c:v>767786</c:v>
                </c:pt>
                <c:pt idx="46">
                  <c:v>769979</c:v>
                </c:pt>
                <c:pt idx="47">
                  <c:v>765402</c:v>
                </c:pt>
                <c:pt idx="48">
                  <c:v>745711</c:v>
                </c:pt>
                <c:pt idx="49">
                  <c:v>746066</c:v>
                </c:pt>
                <c:pt idx="50">
                  <c:v>746656</c:v>
                </c:pt>
                <c:pt idx="51">
                  <c:v>746479</c:v>
                </c:pt>
                <c:pt idx="52">
                  <c:v>747877</c:v>
                </c:pt>
                <c:pt idx="53">
                  <c:v>745633</c:v>
                </c:pt>
                <c:pt idx="54">
                  <c:v>735265</c:v>
                </c:pt>
                <c:pt idx="55">
                  <c:v>736667</c:v>
                </c:pt>
                <c:pt idx="56">
                  <c:v>738309</c:v>
                </c:pt>
                <c:pt idx="57">
                  <c:v>742605</c:v>
                </c:pt>
                <c:pt idx="58">
                  <c:v>746523</c:v>
                </c:pt>
                <c:pt idx="59">
                  <c:v>745219</c:v>
                </c:pt>
                <c:pt idx="60">
                  <c:v>734988</c:v>
                </c:pt>
                <c:pt idx="61">
                  <c:v>740375</c:v>
                </c:pt>
                <c:pt idx="62">
                  <c:v>748865</c:v>
                </c:pt>
                <c:pt idx="63">
                  <c:v>754408</c:v>
                </c:pt>
                <c:pt idx="64">
                  <c:v>758475</c:v>
                </c:pt>
                <c:pt idx="65">
                  <c:v>758300</c:v>
                </c:pt>
                <c:pt idx="66">
                  <c:v>750265</c:v>
                </c:pt>
                <c:pt idx="67">
                  <c:v>753663</c:v>
                </c:pt>
                <c:pt idx="68">
                  <c:v>755287</c:v>
                </c:pt>
                <c:pt idx="69">
                  <c:v>764285</c:v>
                </c:pt>
                <c:pt idx="70">
                  <c:v>769815</c:v>
                </c:pt>
                <c:pt idx="71">
                  <c:v>768485</c:v>
                </c:pt>
                <c:pt idx="72">
                  <c:v>763575</c:v>
                </c:pt>
                <c:pt idx="73">
                  <c:v>769556</c:v>
                </c:pt>
                <c:pt idx="74">
                  <c:v>777140</c:v>
                </c:pt>
                <c:pt idx="75">
                  <c:v>784464</c:v>
                </c:pt>
                <c:pt idx="76">
                  <c:v>785634</c:v>
                </c:pt>
                <c:pt idx="77">
                  <c:v>786261</c:v>
                </c:pt>
                <c:pt idx="78">
                  <c:v>776915</c:v>
                </c:pt>
                <c:pt idx="79">
                  <c:v>781613</c:v>
                </c:pt>
                <c:pt idx="80">
                  <c:v>785074</c:v>
                </c:pt>
                <c:pt idx="81">
                  <c:v>788411</c:v>
                </c:pt>
                <c:pt idx="82">
                  <c:v>794566</c:v>
                </c:pt>
                <c:pt idx="83">
                  <c:v>795792</c:v>
                </c:pt>
                <c:pt idx="84">
                  <c:v>789241</c:v>
                </c:pt>
                <c:pt idx="85">
                  <c:v>794748</c:v>
                </c:pt>
                <c:pt idx="86">
                  <c:v>801371</c:v>
                </c:pt>
                <c:pt idx="87">
                  <c:v>806596</c:v>
                </c:pt>
                <c:pt idx="88">
                  <c:v>811305</c:v>
                </c:pt>
                <c:pt idx="89">
                  <c:v>815706</c:v>
                </c:pt>
                <c:pt idx="90">
                  <c:v>806547</c:v>
                </c:pt>
                <c:pt idx="91">
                  <c:v>814358</c:v>
                </c:pt>
                <c:pt idx="92">
                  <c:v>817399</c:v>
                </c:pt>
                <c:pt idx="93">
                  <c:v>824520</c:v>
                </c:pt>
                <c:pt idx="94">
                  <c:v>835064</c:v>
                </c:pt>
                <c:pt idx="95">
                  <c:v>834378</c:v>
                </c:pt>
                <c:pt idx="96">
                  <c:v>819419</c:v>
                </c:pt>
                <c:pt idx="97">
                  <c:v>827618</c:v>
                </c:pt>
                <c:pt idx="98">
                  <c:v>834165</c:v>
                </c:pt>
                <c:pt idx="99">
                  <c:v>841158</c:v>
                </c:pt>
                <c:pt idx="100">
                  <c:v>846267</c:v>
                </c:pt>
                <c:pt idx="101">
                  <c:v>851303</c:v>
                </c:pt>
                <c:pt idx="102">
                  <c:v>840546</c:v>
                </c:pt>
                <c:pt idx="103">
                  <c:v>845951</c:v>
                </c:pt>
                <c:pt idx="104">
                  <c:v>851569</c:v>
                </c:pt>
                <c:pt idx="105">
                  <c:v>857343</c:v>
                </c:pt>
                <c:pt idx="106">
                  <c:v>867441</c:v>
                </c:pt>
                <c:pt idx="107">
                  <c:v>866885</c:v>
                </c:pt>
                <c:pt idx="108">
                  <c:v>856412</c:v>
                </c:pt>
                <c:pt idx="109">
                  <c:v>865221</c:v>
                </c:pt>
                <c:pt idx="110">
                  <c:v>872243</c:v>
                </c:pt>
                <c:pt idx="111">
                  <c:v>877160</c:v>
                </c:pt>
                <c:pt idx="112">
                  <c:v>881575</c:v>
                </c:pt>
                <c:pt idx="113">
                  <c:v>886420</c:v>
                </c:pt>
                <c:pt idx="114">
                  <c:v>875462</c:v>
                </c:pt>
                <c:pt idx="115">
                  <c:v>880105</c:v>
                </c:pt>
                <c:pt idx="116">
                  <c:v>885755</c:v>
                </c:pt>
                <c:pt idx="117">
                  <c:v>894418</c:v>
                </c:pt>
                <c:pt idx="118">
                  <c:v>901521</c:v>
                </c:pt>
                <c:pt idx="119">
                  <c:v>903069</c:v>
                </c:pt>
                <c:pt idx="120">
                  <c:v>893314</c:v>
                </c:pt>
                <c:pt idx="121">
                  <c:v>902156</c:v>
                </c:pt>
                <c:pt idx="122">
                  <c:v>908797</c:v>
                </c:pt>
                <c:pt idx="123">
                  <c:v>915256</c:v>
                </c:pt>
                <c:pt idx="124">
                  <c:v>921466</c:v>
                </c:pt>
                <c:pt idx="125">
                  <c:v>928542</c:v>
                </c:pt>
                <c:pt idx="126">
                  <c:v>920349</c:v>
                </c:pt>
                <c:pt idx="127">
                  <c:v>924544</c:v>
                </c:pt>
                <c:pt idx="128">
                  <c:v>930432</c:v>
                </c:pt>
                <c:pt idx="129">
                  <c:v>938853</c:v>
                </c:pt>
                <c:pt idx="130">
                  <c:v>944841</c:v>
                </c:pt>
                <c:pt idx="131">
                  <c:v>946515</c:v>
                </c:pt>
                <c:pt idx="132">
                  <c:v>928216</c:v>
                </c:pt>
                <c:pt idx="133">
                  <c:v>937246</c:v>
                </c:pt>
                <c:pt idx="134">
                  <c:v>941194</c:v>
                </c:pt>
                <c:pt idx="135">
                  <c:v>948632</c:v>
                </c:pt>
                <c:pt idx="136">
                  <c:v>951508</c:v>
                </c:pt>
                <c:pt idx="137">
                  <c:v>956705</c:v>
                </c:pt>
                <c:pt idx="138">
                  <c:v>951452</c:v>
                </c:pt>
                <c:pt idx="139">
                  <c:v>954250</c:v>
                </c:pt>
                <c:pt idx="140">
                  <c:v>960698</c:v>
                </c:pt>
                <c:pt idx="141">
                  <c:v>967938</c:v>
                </c:pt>
                <c:pt idx="142">
                  <c:v>973426</c:v>
                </c:pt>
                <c:pt idx="143">
                  <c:v>973365</c:v>
                </c:pt>
                <c:pt idx="144">
                  <c:v>960059</c:v>
                </c:pt>
                <c:pt idx="145">
                  <c:v>968611</c:v>
                </c:pt>
                <c:pt idx="146">
                  <c:v>974001</c:v>
                </c:pt>
                <c:pt idx="147">
                  <c:v>978866</c:v>
                </c:pt>
                <c:pt idx="148">
                  <c:v>984588</c:v>
                </c:pt>
                <c:pt idx="149">
                  <c:v>989505</c:v>
                </c:pt>
                <c:pt idx="150">
                  <c:v>981097</c:v>
                </c:pt>
                <c:pt idx="151">
                  <c:v>983546</c:v>
                </c:pt>
                <c:pt idx="152">
                  <c:v>987306</c:v>
                </c:pt>
                <c:pt idx="153">
                  <c:v>998912</c:v>
                </c:pt>
                <c:pt idx="154">
                  <c:v>1003843</c:v>
                </c:pt>
                <c:pt idx="155">
                  <c:v>1005272</c:v>
                </c:pt>
                <c:pt idx="156">
                  <c:v>992745</c:v>
                </c:pt>
                <c:pt idx="157">
                  <c:v>1002948</c:v>
                </c:pt>
                <c:pt idx="158">
                  <c:v>1008185</c:v>
                </c:pt>
                <c:pt idx="159">
                  <c:v>1012913</c:v>
                </c:pt>
                <c:pt idx="160">
                  <c:v>1019377</c:v>
                </c:pt>
                <c:pt idx="161">
                  <c:v>1026568</c:v>
                </c:pt>
                <c:pt idx="162">
                  <c:v>1017515</c:v>
                </c:pt>
                <c:pt idx="163">
                  <c:v>1022709</c:v>
                </c:pt>
                <c:pt idx="164">
                  <c:v>1024324</c:v>
                </c:pt>
                <c:pt idx="165">
                  <c:v>1036246</c:v>
                </c:pt>
                <c:pt idx="166">
                  <c:v>1042894</c:v>
                </c:pt>
                <c:pt idx="167">
                  <c:v>1043198</c:v>
                </c:pt>
                <c:pt idx="168">
                  <c:v>1032019</c:v>
                </c:pt>
                <c:pt idx="169">
                  <c:v>1043546</c:v>
                </c:pt>
                <c:pt idx="170">
                  <c:v>1047302</c:v>
                </c:pt>
                <c:pt idx="171">
                  <c:v>1053513</c:v>
                </c:pt>
                <c:pt idx="172">
                  <c:v>1057625</c:v>
                </c:pt>
                <c:pt idx="173">
                  <c:v>1063517</c:v>
                </c:pt>
                <c:pt idx="174">
                  <c:v>1057649</c:v>
                </c:pt>
                <c:pt idx="175">
                  <c:v>1064517</c:v>
                </c:pt>
                <c:pt idx="176">
                  <c:v>1063726</c:v>
                </c:pt>
                <c:pt idx="177">
                  <c:v>1076958</c:v>
                </c:pt>
                <c:pt idx="178">
                  <c:v>1086390</c:v>
                </c:pt>
                <c:pt idx="179">
                  <c:v>1087632</c:v>
                </c:pt>
                <c:pt idx="180">
                  <c:v>1073205</c:v>
                </c:pt>
                <c:pt idx="181">
                  <c:v>1081230</c:v>
                </c:pt>
                <c:pt idx="182">
                  <c:v>1076846</c:v>
                </c:pt>
                <c:pt idx="183">
                  <c:v>950403</c:v>
                </c:pt>
                <c:pt idx="184">
                  <c:v>976183</c:v>
                </c:pt>
                <c:pt idx="185">
                  <c:v>1004177</c:v>
                </c:pt>
                <c:pt idx="186">
                  <c:v>1004493</c:v>
                </c:pt>
                <c:pt idx="187">
                  <c:v>1016119</c:v>
                </c:pt>
                <c:pt idx="188">
                  <c:v>1025314</c:v>
                </c:pt>
                <c:pt idx="189">
                  <c:v>1047084</c:v>
                </c:pt>
                <c:pt idx="190">
                  <c:v>1056279</c:v>
                </c:pt>
                <c:pt idx="191">
                  <c:v>1061596</c:v>
                </c:pt>
                <c:pt idx="192">
                  <c:v>1050963</c:v>
                </c:pt>
                <c:pt idx="193">
                  <c:v>1053042</c:v>
                </c:pt>
                <c:pt idx="194">
                  <c:v>1066917</c:v>
                </c:pt>
                <c:pt idx="195">
                  <c:v>1084362</c:v>
                </c:pt>
                <c:pt idx="196">
                  <c:v>1094013</c:v>
                </c:pt>
                <c:pt idx="197">
                  <c:v>1106311</c:v>
                </c:pt>
                <c:pt idx="198">
                  <c:v>1113977</c:v>
                </c:pt>
                <c:pt idx="199">
                  <c:v>1117736</c:v>
                </c:pt>
                <c:pt idx="200">
                  <c:v>1120023</c:v>
                </c:pt>
                <c:pt idx="201">
                  <c:v>1147398</c:v>
                </c:pt>
                <c:pt idx="202">
                  <c:v>1157804</c:v>
                </c:pt>
                <c:pt idx="203">
                  <c:v>1163163</c:v>
                </c:pt>
                <c:pt idx="204">
                  <c:v>1149891</c:v>
                </c:pt>
                <c:pt idx="205">
                  <c:v>1166360</c:v>
                </c:pt>
                <c:pt idx="206">
                  <c:v>1171577</c:v>
                </c:pt>
                <c:pt idx="207">
                  <c:v>1189898</c:v>
                </c:pt>
                <c:pt idx="208">
                  <c:v>1192805</c:v>
                </c:pt>
                <c:pt idx="209">
                  <c:v>1198301</c:v>
                </c:pt>
                <c:pt idx="210">
                  <c:v>1207249</c:v>
                </c:pt>
                <c:pt idx="211">
                  <c:v>1212187</c:v>
                </c:pt>
                <c:pt idx="212">
                  <c:v>1215006</c:v>
                </c:pt>
                <c:pt idx="213">
                  <c:v>1228497</c:v>
                </c:pt>
                <c:pt idx="214">
                  <c:v>1234603</c:v>
                </c:pt>
                <c:pt idx="215">
                  <c:v>1233799</c:v>
                </c:pt>
                <c:pt idx="216">
                  <c:v>1221371</c:v>
                </c:pt>
                <c:pt idx="217">
                  <c:v>1229646</c:v>
                </c:pt>
                <c:pt idx="218">
                  <c:v>1235793</c:v>
                </c:pt>
                <c:pt idx="219">
                  <c:v>1243620</c:v>
                </c:pt>
                <c:pt idx="220">
                  <c:v>1247686</c:v>
                </c:pt>
                <c:pt idx="221">
                  <c:v>1255716</c:v>
                </c:pt>
                <c:pt idx="222">
                  <c:v>1247240</c:v>
                </c:pt>
                <c:pt idx="223">
                  <c:v>1249737</c:v>
                </c:pt>
                <c:pt idx="224">
                  <c:v>1250832</c:v>
                </c:pt>
                <c:pt idx="225">
                  <c:v>1263681</c:v>
                </c:pt>
                <c:pt idx="226">
                  <c:v>1270862</c:v>
                </c:pt>
                <c:pt idx="227">
                  <c:v>1270490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7-45B7-A1E5-A69D7B18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504975"/>
        <c:axId val="1"/>
      </c:lineChart>
      <c:catAx>
        <c:axId val="16695049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400000"/>
          <c:min val="5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50497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Nonfarm Payroll Jobs Year-Over-Year Percent Change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CES</c:v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'Percent Ch'!$A$268:$A$393</c:f>
              <c:strCache>
                <c:ptCount val="126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</c:strCache>
            </c:strRef>
          </c:cat>
          <c:val>
            <c:numRef>
              <c:f>'Percent Ch'!$E$268:$E$393</c:f>
              <c:numCache>
                <c:formatCode>0.0%</c:formatCode>
                <c:ptCount val="126"/>
                <c:pt idx="0">
                  <c:v>4.706844195281476E-2</c:v>
                </c:pt>
                <c:pt idx="1">
                  <c:v>4.7465065250028873E-2</c:v>
                </c:pt>
                <c:pt idx="2">
                  <c:v>4.836676217765043E-2</c:v>
                </c:pt>
                <c:pt idx="3">
                  <c:v>4.5594087549744172E-2</c:v>
                </c:pt>
                <c:pt idx="4">
                  <c:v>4.4760935910478125E-2</c:v>
                </c:pt>
                <c:pt idx="5">
                  <c:v>4.4616767812991683E-2</c:v>
                </c:pt>
                <c:pt idx="6">
                  <c:v>4.4793087767166895E-2</c:v>
                </c:pt>
                <c:pt idx="7">
                  <c:v>4.3266508098312381E-2</c:v>
                </c:pt>
                <c:pt idx="8">
                  <c:v>4.0752351097178681E-2</c:v>
                </c:pt>
                <c:pt idx="9">
                  <c:v>4.3376710043376711E-2</c:v>
                </c:pt>
                <c:pt idx="10">
                  <c:v>3.9912039582188016E-2</c:v>
                </c:pt>
                <c:pt idx="11">
                  <c:v>4.2707760044028618E-2</c:v>
                </c:pt>
                <c:pt idx="12">
                  <c:v>4.2833240379252652E-2</c:v>
                </c:pt>
                <c:pt idx="13">
                  <c:v>4.1786108048511579E-2</c:v>
                </c:pt>
                <c:pt idx="14">
                  <c:v>4.0122444517328083E-2</c:v>
                </c:pt>
                <c:pt idx="15">
                  <c:v>4.0996085254458463E-2</c:v>
                </c:pt>
                <c:pt idx="16">
                  <c:v>4.2626852753435029E-2</c:v>
                </c:pt>
                <c:pt idx="17">
                  <c:v>4.4109736417428727E-2</c:v>
                </c:pt>
                <c:pt idx="18">
                  <c:v>4.6898803046789991E-2</c:v>
                </c:pt>
                <c:pt idx="19">
                  <c:v>4.6574747584409944E-2</c:v>
                </c:pt>
                <c:pt idx="20">
                  <c:v>4.5718588640275386E-2</c:v>
                </c:pt>
                <c:pt idx="21">
                  <c:v>4.6157126105958853E-2</c:v>
                </c:pt>
                <c:pt idx="22">
                  <c:v>4.3772467752167477E-2</c:v>
                </c:pt>
                <c:pt idx="23">
                  <c:v>4.3703156339068933E-2</c:v>
                </c:pt>
                <c:pt idx="24">
                  <c:v>4.460370093058081E-2</c:v>
                </c:pt>
                <c:pt idx="25">
                  <c:v>4.4025822838395595E-2</c:v>
                </c:pt>
                <c:pt idx="26">
                  <c:v>4.109733025015766E-2</c:v>
                </c:pt>
                <c:pt idx="27">
                  <c:v>4.2097566071242036E-2</c:v>
                </c:pt>
                <c:pt idx="28">
                  <c:v>3.8289924250285358E-2</c:v>
                </c:pt>
                <c:pt idx="29">
                  <c:v>3.5960844925296241E-2</c:v>
                </c:pt>
                <c:pt idx="30">
                  <c:v>4.0848144683504832E-2</c:v>
                </c:pt>
                <c:pt idx="31">
                  <c:v>3.9107883817427386E-2</c:v>
                </c:pt>
                <c:pt idx="32">
                  <c:v>3.8370538010492748E-2</c:v>
                </c:pt>
                <c:pt idx="33">
                  <c:v>3.6580395353576524E-2</c:v>
                </c:pt>
                <c:pt idx="34">
                  <c:v>3.5757698541329014E-2</c:v>
                </c:pt>
                <c:pt idx="35">
                  <c:v>3.4287448164256093E-2</c:v>
                </c:pt>
                <c:pt idx="36">
                  <c:v>3.5326643456891259E-2</c:v>
                </c:pt>
                <c:pt idx="37">
                  <c:v>3.446528129751647E-2</c:v>
                </c:pt>
                <c:pt idx="38">
                  <c:v>3.64462392730944E-2</c:v>
                </c:pt>
                <c:pt idx="39">
                  <c:v>3.4382518043303931E-2</c:v>
                </c:pt>
                <c:pt idx="40">
                  <c:v>3.7277633419948032E-2</c:v>
                </c:pt>
                <c:pt idx="41">
                  <c:v>3.7099661826138851E-2</c:v>
                </c:pt>
                <c:pt idx="42">
                  <c:v>3.1555821849410824E-2</c:v>
                </c:pt>
                <c:pt idx="43">
                  <c:v>3.1746031746031744E-2</c:v>
                </c:pt>
                <c:pt idx="44">
                  <c:v>3.0215969883098871E-2</c:v>
                </c:pt>
                <c:pt idx="45">
                  <c:v>3.3815000491497098E-2</c:v>
                </c:pt>
                <c:pt idx="46">
                  <c:v>3.3545232273838634E-2</c:v>
                </c:pt>
                <c:pt idx="47">
                  <c:v>3.471543125366712E-2</c:v>
                </c:pt>
                <c:pt idx="48">
                  <c:v>3.4813569379883294E-2</c:v>
                </c:pt>
                <c:pt idx="49">
                  <c:v>3.6550710436060757E-2</c:v>
                </c:pt>
                <c:pt idx="50">
                  <c:v>3.5943892460549388E-2</c:v>
                </c:pt>
                <c:pt idx="51">
                  <c:v>3.6146913460606646E-2</c:v>
                </c:pt>
                <c:pt idx="52">
                  <c:v>3.690143559109741E-2</c:v>
                </c:pt>
                <c:pt idx="53">
                  <c:v>3.9800517886256832E-2</c:v>
                </c:pt>
                <c:pt idx="54">
                  <c:v>4.0561471442400777E-2</c:v>
                </c:pt>
                <c:pt idx="55">
                  <c:v>4.3154329946782775E-2</c:v>
                </c:pt>
                <c:pt idx="56">
                  <c:v>4.0869314357149723E-2</c:v>
                </c:pt>
                <c:pt idx="57">
                  <c:v>4.2122278216221359E-2</c:v>
                </c:pt>
                <c:pt idx="58">
                  <c:v>4.3622255866767601E-2</c:v>
                </c:pt>
                <c:pt idx="59">
                  <c:v>4.2245534448539838E-2</c:v>
                </c:pt>
                <c:pt idx="60">
                  <c:v>4.1192774538851187E-2</c:v>
                </c:pt>
                <c:pt idx="61">
                  <c:v>4.1784836453015693E-2</c:v>
                </c:pt>
                <c:pt idx="62">
                  <c:v>3.9774330042313115E-2</c:v>
                </c:pt>
                <c:pt idx="63">
                  <c:v>4.1058735503179948E-2</c:v>
                </c:pt>
                <c:pt idx="64">
                  <c:v>3.8375766586136409E-2</c:v>
                </c:pt>
                <c:pt idx="65">
                  <c:v>3.5971223021582732E-2</c:v>
                </c:pt>
                <c:pt idx="66">
                  <c:v>4.0096753186342912E-2</c:v>
                </c:pt>
                <c:pt idx="67">
                  <c:v>3.969947129208793E-2</c:v>
                </c:pt>
                <c:pt idx="68">
                  <c:v>3.8063562453806356E-2</c:v>
                </c:pt>
                <c:pt idx="69">
                  <c:v>3.7043795620437955E-2</c:v>
                </c:pt>
                <c:pt idx="70">
                  <c:v>3.9532142533321241E-2</c:v>
                </c:pt>
                <c:pt idx="71">
                  <c:v>4.0079796880667394E-2</c:v>
                </c:pt>
                <c:pt idx="72">
                  <c:v>4.3051220855516797E-2</c:v>
                </c:pt>
                <c:pt idx="73">
                  <c:v>3.8838475499092556E-2</c:v>
                </c:pt>
                <c:pt idx="74">
                  <c:v>3.1018267317778982E-2</c:v>
                </c:pt>
                <c:pt idx="75">
                  <c:v>-9.4780343185697599E-2</c:v>
                </c:pt>
                <c:pt idx="76">
                  <c:v>-7.579418344519015E-2</c:v>
                </c:pt>
                <c:pt idx="77">
                  <c:v>-5.3863960113960115E-2</c:v>
                </c:pt>
                <c:pt idx="78">
                  <c:v>-4.7584973166368512E-2</c:v>
                </c:pt>
                <c:pt idx="79">
                  <c:v>-4.1127665268980283E-2</c:v>
                </c:pt>
                <c:pt idx="80">
                  <c:v>-3.4709861160555355E-2</c:v>
                </c:pt>
                <c:pt idx="81">
                  <c:v>-2.5778638043286995E-2</c:v>
                </c:pt>
                <c:pt idx="82">
                  <c:v>-2.5294374182293938E-2</c:v>
                </c:pt>
                <c:pt idx="83">
                  <c:v>-2.0226678291194421E-2</c:v>
                </c:pt>
                <c:pt idx="84">
                  <c:v>-2.2089236997271847E-2</c:v>
                </c:pt>
                <c:pt idx="85">
                  <c:v>-2.5856044723969251E-2</c:v>
                </c:pt>
                <c:pt idx="86">
                  <c:v>-8.7711604245241642E-3</c:v>
                </c:pt>
                <c:pt idx="87">
                  <c:v>0.13765383088527194</c:v>
                </c:pt>
                <c:pt idx="88">
                  <c:v>0.12064291247095275</c:v>
                </c:pt>
                <c:pt idx="89">
                  <c:v>0.10153382892631975</c:v>
                </c:pt>
                <c:pt idx="90">
                  <c:v>0.10687453042824943</c:v>
                </c:pt>
                <c:pt idx="91">
                  <c:v>9.9553405284704133E-2</c:v>
                </c:pt>
                <c:pt idx="92">
                  <c:v>9.5887884934538078E-2</c:v>
                </c:pt>
                <c:pt idx="93">
                  <c:v>0.10069538517113701</c:v>
                </c:pt>
                <c:pt idx="94">
                  <c:v>0.10093959731543624</c:v>
                </c:pt>
                <c:pt idx="95">
                  <c:v>0.1001957643708845</c:v>
                </c:pt>
                <c:pt idx="96">
                  <c:v>9.7552195824334054E-2</c:v>
                </c:pt>
                <c:pt idx="97">
                  <c:v>0.1095767575322812</c:v>
                </c:pt>
                <c:pt idx="98">
                  <c:v>0.10061056543668702</c:v>
                </c:pt>
                <c:pt idx="99">
                  <c:v>0.10119514961179447</c:v>
                </c:pt>
                <c:pt idx="100">
                  <c:v>9.4435804389148087E-2</c:v>
                </c:pt>
                <c:pt idx="101">
                  <c:v>8.8672475653511024E-2</c:v>
                </c:pt>
                <c:pt idx="102">
                  <c:v>8.9682674359409464E-2</c:v>
                </c:pt>
                <c:pt idx="103">
                  <c:v>9.147063800981553E-2</c:v>
                </c:pt>
                <c:pt idx="104">
                  <c:v>8.8255090021874469E-2</c:v>
                </c:pt>
                <c:pt idx="105">
                  <c:v>7.2940597308828362E-2</c:v>
                </c:pt>
                <c:pt idx="106">
                  <c:v>6.9413964073803139E-2</c:v>
                </c:pt>
                <c:pt idx="107">
                  <c:v>6.3490779682950499E-2</c:v>
                </c:pt>
                <c:pt idx="108">
                  <c:v>6.8875040997048206E-2</c:v>
                </c:pt>
                <c:pt idx="109">
                  <c:v>6.1661548407952155E-2</c:v>
                </c:pt>
                <c:pt idx="110">
                  <c:v>6.1103071233317256E-2</c:v>
                </c:pt>
                <c:pt idx="111">
                  <c:v>5.0067337399984153E-2</c:v>
                </c:pt>
                <c:pt idx="112">
                  <c:v>5.0130259730007107E-2</c:v>
                </c:pt>
                <c:pt idx="113">
                  <c:v>5.2338355304456997E-2</c:v>
                </c:pt>
                <c:pt idx="114">
                  <c:v>3.5116405824184384E-2</c:v>
                </c:pt>
                <c:pt idx="115">
                  <c:v>3.3335917512985501E-2</c:v>
                </c:pt>
                <c:pt idx="116">
                  <c:v>3.2315423270197138E-2</c:v>
                </c:pt>
                <c:pt idx="117">
                  <c:v>3.1582167163722565E-2</c:v>
                </c:pt>
                <c:pt idx="118">
                  <c:v>3.291023789617694E-2</c:v>
                </c:pt>
                <c:pt idx="119">
                  <c:v>3.178948969503384E-2</c:v>
                </c:pt>
                <c:pt idx="120">
                  <c:v>2.3243326173672904E-2</c:v>
                </c:pt>
                <c:pt idx="121">
                  <c:v>2.6870670624952426E-2</c:v>
                </c:pt>
                <c:pt idx="122">
                  <c:v>2.1063797545082589E-2</c:v>
                </c:pt>
                <c:pt idx="123">
                  <c:v>2.0596001508864578E-2</c:v>
                </c:pt>
                <c:pt idx="124">
                  <c:v>2.1425349571493009E-2</c:v>
                </c:pt>
                <c:pt idx="125">
                  <c:v>1.6777272388337931E-2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1-41C7-B843-2BABDC8634B0}"/>
            </c:ext>
          </c:extLst>
        </c:ser>
        <c:ser>
          <c:idx val="1"/>
          <c:order val="1"/>
          <c:tx>
            <c:v>QCEW</c:v>
          </c:tx>
          <c:spPr>
            <a:ln w="28575"/>
          </c:spPr>
          <c:marker>
            <c:symbol val="circle"/>
            <c:size val="4"/>
          </c:marker>
          <c:cat>
            <c:strRef>
              <c:f>'Percent Ch'!$A$268:$A$393</c:f>
              <c:strCache>
                <c:ptCount val="126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</c:strCache>
            </c:strRef>
          </c:cat>
          <c:val>
            <c:numRef>
              <c:f>QCEW!$F$273:$F$392</c:f>
              <c:numCache>
                <c:formatCode>0.0%</c:formatCode>
                <c:ptCount val="120"/>
                <c:pt idx="0">
                  <c:v>4.5145401802984798E-2</c:v>
                </c:pt>
                <c:pt idx="1">
                  <c:v>4.5435212863905811E-2</c:v>
                </c:pt>
                <c:pt idx="2">
                  <c:v>4.564804325283367E-2</c:v>
                </c:pt>
                <c:pt idx="3">
                  <c:v>4.280052023519957E-2</c:v>
                </c:pt>
                <c:pt idx="4">
                  <c:v>4.1722056986742952E-2</c:v>
                </c:pt>
                <c:pt idx="5">
                  <c:v>4.1250882470753654E-2</c:v>
                </c:pt>
                <c:pt idx="6">
                  <c:v>4.153966588384217E-2</c:v>
                </c:pt>
                <c:pt idx="7">
                  <c:v>4.0373496810098927E-2</c:v>
                </c:pt>
                <c:pt idx="8">
                  <c:v>4.0144721097174742E-2</c:v>
                </c:pt>
                <c:pt idx="9">
                  <c:v>4.3244069176513952E-2</c:v>
                </c:pt>
                <c:pt idx="10">
                  <c:v>3.9287974628822019E-2</c:v>
                </c:pt>
                <c:pt idx="11">
                  <c:v>4.1740253897575803E-2</c:v>
                </c:pt>
                <c:pt idx="12">
                  <c:v>4.3089073950388364E-2</c:v>
                </c:pt>
                <c:pt idx="13">
                  <c:v>4.2688515419759807E-2</c:v>
                </c:pt>
                <c:pt idx="14">
                  <c:v>4.1908046266923321E-2</c:v>
                </c:pt>
                <c:pt idx="15">
                  <c:v>4.3431073008345117E-2</c:v>
                </c:pt>
                <c:pt idx="16">
                  <c:v>4.5249695147888722E-2</c:v>
                </c:pt>
                <c:pt idx="17">
                  <c:v>4.7519234674307888E-2</c:v>
                </c:pt>
                <c:pt idx="18">
                  <c:v>5.1272356767055563E-2</c:v>
                </c:pt>
                <c:pt idx="19">
                  <c:v>5.0492838922628548E-2</c:v>
                </c:pt>
                <c:pt idx="20">
                  <c:v>5.0439455605669738E-2</c:v>
                </c:pt>
                <c:pt idx="21">
                  <c:v>4.9680350797949059E-2</c:v>
                </c:pt>
                <c:pt idx="22">
                  <c:v>4.8052125241674903E-2</c:v>
                </c:pt>
                <c:pt idx="23">
                  <c:v>4.8109280686193412E-2</c:v>
                </c:pt>
                <c:pt idx="24">
                  <c:v>3.9070248535229495E-2</c:v>
                </c:pt>
                <c:pt idx="25">
                  <c:v>3.8895712049800697E-2</c:v>
                </c:pt>
                <c:pt idx="26">
                  <c:v>3.564822507116551E-2</c:v>
                </c:pt>
                <c:pt idx="27">
                  <c:v>3.646630013897751E-2</c:v>
                </c:pt>
                <c:pt idx="28">
                  <c:v>3.2602396615827388E-2</c:v>
                </c:pt>
                <c:pt idx="29">
                  <c:v>3.0330345854037835E-2</c:v>
                </c:pt>
                <c:pt idx="30">
                  <c:v>3.3794788716019687E-2</c:v>
                </c:pt>
                <c:pt idx="31">
                  <c:v>3.2130434030181364E-2</c:v>
                </c:pt>
                <c:pt idx="32">
                  <c:v>3.252897578759114E-2</c:v>
                </c:pt>
                <c:pt idx="33">
                  <c:v>3.0979290687679541E-2</c:v>
                </c:pt>
                <c:pt idx="34">
                  <c:v>3.0253767565124715E-2</c:v>
                </c:pt>
                <c:pt idx="35">
                  <c:v>2.8367220804741605E-2</c:v>
                </c:pt>
                <c:pt idx="36">
                  <c:v>3.4305592663776537E-2</c:v>
                </c:pt>
                <c:pt idx="37">
                  <c:v>3.3465066802098917E-2</c:v>
                </c:pt>
                <c:pt idx="38">
                  <c:v>3.4856788292318058E-2</c:v>
                </c:pt>
                <c:pt idx="39">
                  <c:v>3.1871157624874559E-2</c:v>
                </c:pt>
                <c:pt idx="40">
                  <c:v>3.4765866393135947E-2</c:v>
                </c:pt>
                <c:pt idx="41">
                  <c:v>3.4284340522940715E-2</c:v>
                </c:pt>
                <c:pt idx="42">
                  <c:v>3.1157641163190575E-2</c:v>
                </c:pt>
                <c:pt idx="43">
                  <c:v>3.0700550170290806E-2</c:v>
                </c:pt>
                <c:pt idx="44">
                  <c:v>2.7696528982052632E-2</c:v>
                </c:pt>
                <c:pt idx="45">
                  <c:v>3.199998347001564E-2</c:v>
                </c:pt>
                <c:pt idx="46">
                  <c:v>3.1247367545144674E-2</c:v>
                </c:pt>
                <c:pt idx="47">
                  <c:v>3.2780097907773552E-2</c:v>
                </c:pt>
                <c:pt idx="48">
                  <c:v>3.4045824267050252E-2</c:v>
                </c:pt>
                <c:pt idx="49">
                  <c:v>3.5449731626008792E-2</c:v>
                </c:pt>
                <c:pt idx="50">
                  <c:v>3.5096473206906356E-2</c:v>
                </c:pt>
                <c:pt idx="51">
                  <c:v>3.4782084575416858E-2</c:v>
                </c:pt>
                <c:pt idx="52">
                  <c:v>3.5333560839660855E-2</c:v>
                </c:pt>
                <c:pt idx="53">
                  <c:v>3.7456101788267873E-2</c:v>
                </c:pt>
                <c:pt idx="54">
                  <c:v>3.7119673182162416E-2</c:v>
                </c:pt>
                <c:pt idx="55">
                  <c:v>3.9818168138551734E-2</c:v>
                </c:pt>
                <c:pt idx="56">
                  <c:v>3.7493948178173739E-2</c:v>
                </c:pt>
                <c:pt idx="57">
                  <c:v>3.7374663634033828E-2</c:v>
                </c:pt>
                <c:pt idx="58">
                  <c:v>3.8901501529621664E-2</c:v>
                </c:pt>
                <c:pt idx="59">
                  <c:v>3.7727102714489216E-2</c:v>
                </c:pt>
                <c:pt idx="60">
                  <c:v>3.9561015165022237E-2</c:v>
                </c:pt>
                <c:pt idx="61">
                  <c:v>4.0478668884129584E-2</c:v>
                </c:pt>
                <c:pt idx="62">
                  <c:v>3.8799426692521712E-2</c:v>
                </c:pt>
                <c:pt idx="63">
                  <c:v>4.0082415765223665E-2</c:v>
                </c:pt>
                <c:pt idx="64">
                  <c:v>3.7520956427308051E-2</c:v>
                </c:pt>
                <c:pt idx="65">
                  <c:v>3.5992744757288364E-2</c:v>
                </c:pt>
                <c:pt idx="66">
                  <c:v>3.9443153172189105E-2</c:v>
                </c:pt>
                <c:pt idx="67">
                  <c:v>4.0879663716658403E-2</c:v>
                </c:pt>
                <c:pt idx="68">
                  <c:v>3.8466344633143419E-2</c:v>
                </c:pt>
                <c:pt idx="69">
                  <c:v>3.9287968300963282E-2</c:v>
                </c:pt>
                <c:pt idx="70">
                  <c:v>4.1707019121789944E-2</c:v>
                </c:pt>
                <c:pt idx="71">
                  <c:v>4.2594023378112307E-2</c:v>
                </c:pt>
                <c:pt idx="72">
                  <c:v>3.9908179985058412E-2</c:v>
                </c:pt>
                <c:pt idx="73">
                  <c:v>3.6111489095832859E-2</c:v>
                </c:pt>
                <c:pt idx="74">
                  <c:v>2.8209628168379321E-2</c:v>
                </c:pt>
                <c:pt idx="75">
                  <c:v>-9.7872546423252493E-2</c:v>
                </c:pt>
                <c:pt idx="76">
                  <c:v>-7.7004609384233536E-2</c:v>
                </c:pt>
                <c:pt idx="77">
                  <c:v>-5.5796005141431682E-2</c:v>
                </c:pt>
                <c:pt idx="78">
                  <c:v>-5.0258639681028394E-2</c:v>
                </c:pt>
                <c:pt idx="79">
                  <c:v>-4.5464750680355506E-2</c:v>
                </c:pt>
                <c:pt idx="80">
                  <c:v>-3.6110802969937746E-2</c:v>
                </c:pt>
                <c:pt idx="81">
                  <c:v>-2.7739243313109705E-2</c:v>
                </c:pt>
                <c:pt idx="82">
                  <c:v>-2.7716565874133597E-2</c:v>
                </c:pt>
                <c:pt idx="83">
                  <c:v>-2.3938243817761891E-2</c:v>
                </c:pt>
                <c:pt idx="84">
                  <c:v>-2.0724838218234169E-2</c:v>
                </c:pt>
                <c:pt idx="85">
                  <c:v>-2.6070308814960738E-2</c:v>
                </c:pt>
                <c:pt idx="86">
                  <c:v>-9.2204456347518594E-3</c:v>
                </c:pt>
                <c:pt idx="87">
                  <c:v>0.14094968134570282</c:v>
                </c:pt>
                <c:pt idx="88">
                  <c:v>0.12070482686135693</c:v>
                </c:pt>
                <c:pt idx="89">
                  <c:v>0.10170916083519141</c:v>
                </c:pt>
                <c:pt idx="90">
                  <c:v>0.10899428866104592</c:v>
                </c:pt>
                <c:pt idx="91">
                  <c:v>0.10000501909717267</c:v>
                </c:pt>
                <c:pt idx="92">
                  <c:v>9.2370727406433539E-2</c:v>
                </c:pt>
                <c:pt idx="93">
                  <c:v>9.5803202035366797E-2</c:v>
                </c:pt>
                <c:pt idx="94">
                  <c:v>9.6115704278888436E-2</c:v>
                </c:pt>
                <c:pt idx="95">
                  <c:v>9.5673872169827312E-2</c:v>
                </c:pt>
                <c:pt idx="96">
                  <c:v>9.4130811455779131E-2</c:v>
                </c:pt>
                <c:pt idx="97">
                  <c:v>0.10761014280532021</c:v>
                </c:pt>
                <c:pt idx="98">
                  <c:v>9.8095728158797732E-2</c:v>
                </c:pt>
                <c:pt idx="99">
                  <c:v>9.7325431912958962E-2</c:v>
                </c:pt>
                <c:pt idx="100">
                  <c:v>9.0302400428514104E-2</c:v>
                </c:pt>
                <c:pt idx="101">
                  <c:v>8.315021725355709E-2</c:v>
                </c:pt>
                <c:pt idx="102">
                  <c:v>8.3728838207611109E-2</c:v>
                </c:pt>
                <c:pt idx="103">
                  <c:v>8.4502064888309941E-2</c:v>
                </c:pt>
                <c:pt idx="104">
                  <c:v>8.4804508478843743E-2</c:v>
                </c:pt>
                <c:pt idx="105">
                  <c:v>7.0680792541036333E-2</c:v>
                </c:pt>
                <c:pt idx="106">
                  <c:v>6.6331607076845475E-2</c:v>
                </c:pt>
                <c:pt idx="107">
                  <c:v>6.0727516263842644E-2</c:v>
                </c:pt>
                <c:pt idx="108">
                  <c:v>6.2162413654859458E-2</c:v>
                </c:pt>
                <c:pt idx="109">
                  <c:v>5.4259405329400871E-2</c:v>
                </c:pt>
                <c:pt idx="110">
                  <c:v>5.4811591555655327E-2</c:v>
                </c:pt>
                <c:pt idx="111">
                  <c:v>4.514840767864136E-2</c:v>
                </c:pt>
                <c:pt idx="112">
                  <c:v>4.6010035169202004E-2</c:v>
                </c:pt>
                <c:pt idx="113">
                  <c:v>4.791367110600759E-2</c:v>
                </c:pt>
                <c:pt idx="114">
                  <c:v>3.3125726341458973E-2</c:v>
                </c:pt>
                <c:pt idx="115">
                  <c:v>3.0977068719595244E-2</c:v>
                </c:pt>
                <c:pt idx="116">
                  <c:v>2.9486274141856089E-2</c:v>
                </c:pt>
                <c:pt idx="117">
                  <c:v>2.8639874578448299E-2</c:v>
                </c:pt>
                <c:pt idx="118">
                  <c:v>2.9368955040608196E-2</c:v>
                </c:pt>
                <c:pt idx="119">
                  <c:v>2.9738231267815909E-2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1-41C7-B843-2BABDC863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505775"/>
        <c:axId val="1"/>
      </c:lineChart>
      <c:catAx>
        <c:axId val="1669505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0.15000000000000002"/>
          <c:min val="-0.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50577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6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Chart7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F0BCAA-7DFB-4080-847F-8885FC75ED76}">
  <sheetPr/>
  <sheetViews>
    <sheetView zoomScale="11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zoomScale="103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Chart9"/>
  <sheetViews>
    <sheetView zoomScale="103" workbookViewId="0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Chart11"/>
  <sheetViews>
    <sheetView zoomScale="98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DEAF90-94C6-4100-8FD0-6BE36BC7EA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49C03C-175E-4681-9217-8B70F203AF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D747FC-F00C-2D35-70B2-579F99328C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349A9-F13D-4BE5-9352-F1C4AFC265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A954E7-05C5-4FA1-A054-54791B3163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49BDF-399B-41B4-912B-09D0EDC5C9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10AD1-51A3-4760-9221-F0B7EB02B2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texaslmi.com/" TargetMode="External"/><Relationship Id="rId1" Type="http://schemas.openxmlformats.org/officeDocument/2006/relationships/hyperlink" Target="http://www.bls.gov/ces/home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es/home.ht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allasfed.org/research/econdata/tx-emp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xaslmi.com/LMIbyCategory/QC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421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RowHeight="12.75"/>
  <cols>
    <col min="1" max="1" width="14.140625" style="1" customWidth="1"/>
    <col min="2" max="43" width="13.7109375" style="1" customWidth="1"/>
    <col min="44" max="44" width="14.140625" bestFit="1" customWidth="1"/>
    <col min="45" max="45" width="11.5703125" bestFit="1" customWidth="1"/>
  </cols>
  <sheetData>
    <row r="1" spans="1:43" s="8" customFormat="1" ht="14.25">
      <c r="A1" s="6"/>
      <c r="B1" s="7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 t="str">
        <f>+B1</f>
        <v>Employees on Nonfarm Payrolls (not seasonally adjusted)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 t="str">
        <f>+P1</f>
        <v>Employees on Nonfarm Payrolls (not seasonally adjusted)</v>
      </c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s="8" customFormat="1" ht="14.25">
      <c r="A2" s="6" t="s">
        <v>1</v>
      </c>
      <c r="B2" s="51" t="s">
        <v>2</v>
      </c>
      <c r="C2" s="51"/>
      <c r="D2" s="51"/>
      <c r="E2" s="51"/>
      <c r="F2" s="51"/>
      <c r="G2" s="51"/>
      <c r="H2" s="6"/>
      <c r="I2" s="6"/>
      <c r="J2" s="6"/>
      <c r="K2" s="6"/>
      <c r="L2" s="6"/>
      <c r="M2" s="6"/>
      <c r="N2" s="6"/>
      <c r="O2" s="6"/>
      <c r="P2" s="6" t="str">
        <f>+B2</f>
        <v xml:space="preserve">Texas Workforce Commission &amp; U.S. Bureau of Labor Statistics 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 t="str">
        <f>+P2</f>
        <v xml:space="preserve">Texas Workforce Commission &amp; U.S. Bureau of Labor Statistics </v>
      </c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8" customFormat="1" ht="14.25">
      <c r="A3" s="6"/>
      <c r="B3" s="10" t="s">
        <v>3</v>
      </c>
      <c r="C3" s="11"/>
      <c r="D3" s="9"/>
      <c r="E3" s="9"/>
      <c r="F3" s="9"/>
      <c r="G3" s="9"/>
      <c r="H3" s="6"/>
      <c r="I3" s="6"/>
      <c r="J3" s="6"/>
      <c r="K3" s="6"/>
      <c r="L3" s="6"/>
      <c r="M3" s="6"/>
      <c r="N3" s="6"/>
      <c r="O3" s="6"/>
      <c r="P3" s="6" t="str">
        <f>+B3</f>
        <v>https://texaslmi.com/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 t="str">
        <f>+P3</f>
        <v>https://texaslmi.com/</v>
      </c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8" customFormat="1" ht="14.25">
      <c r="A4" s="6"/>
      <c r="B4" s="10" t="s">
        <v>4</v>
      </c>
      <c r="C4" s="11"/>
      <c r="D4" s="9"/>
      <c r="E4" s="9"/>
      <c r="F4" s="9"/>
      <c r="G4" s="9"/>
      <c r="H4" s="6"/>
      <c r="I4" s="6"/>
      <c r="J4" s="6"/>
      <c r="K4" s="6"/>
      <c r="L4" s="6"/>
      <c r="M4" s="6"/>
      <c r="N4" s="6"/>
      <c r="O4" s="6"/>
      <c r="P4" s="6" t="str">
        <f>+B4</f>
        <v>www.bls.gov/ces/home.htm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tr">
        <f>+P4</f>
        <v>www.bls.gov/ces/home.htm</v>
      </c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8" customFormat="1" ht="14.25">
      <c r="A5" s="6" t="s">
        <v>392</v>
      </c>
      <c r="B5" s="12" t="s">
        <v>411</v>
      </c>
      <c r="C5" s="9"/>
      <c r="D5" s="9"/>
      <c r="E5" s="9"/>
      <c r="F5" s="9"/>
      <c r="G5" s="9"/>
      <c r="H5" s="6"/>
      <c r="I5" s="6"/>
      <c r="J5" s="6"/>
      <c r="K5" s="6"/>
      <c r="L5" s="6"/>
      <c r="M5" s="6"/>
      <c r="N5" s="6"/>
      <c r="O5" s="6"/>
      <c r="P5" s="12" t="str">
        <f>B5</f>
        <v>July 19, 2024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tr">
        <f>+P5</f>
        <v>July 19, 2024</v>
      </c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13" customFormat="1" ht="13.5">
      <c r="B6" s="52" t="s">
        <v>5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 t="s">
        <v>6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46" t="s">
        <v>7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</row>
    <row r="7" spans="1:43" s="8" customFormat="1" ht="38.25">
      <c r="A7" s="6"/>
      <c r="B7" s="16" t="s">
        <v>8</v>
      </c>
      <c r="C7" s="16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14</v>
      </c>
      <c r="I7" s="16" t="s">
        <v>15</v>
      </c>
      <c r="J7" s="16" t="s">
        <v>16</v>
      </c>
      <c r="K7" s="16" t="s">
        <v>17</v>
      </c>
      <c r="L7" s="16" t="s">
        <v>18</v>
      </c>
      <c r="M7" s="16" t="s">
        <v>19</v>
      </c>
      <c r="N7" s="16" t="s">
        <v>20</v>
      </c>
      <c r="O7" s="16" t="s">
        <v>21</v>
      </c>
      <c r="P7" s="16" t="s">
        <v>8</v>
      </c>
      <c r="Q7" s="16" t="s">
        <v>9</v>
      </c>
      <c r="R7" s="16" t="s">
        <v>10</v>
      </c>
      <c r="S7" s="16" t="s">
        <v>11</v>
      </c>
      <c r="T7" s="16" t="s">
        <v>12</v>
      </c>
      <c r="U7" s="16" t="s">
        <v>13</v>
      </c>
      <c r="V7" s="16" t="s">
        <v>22</v>
      </c>
      <c r="W7" s="16" t="s">
        <v>15</v>
      </c>
      <c r="X7" s="16" t="s">
        <v>16</v>
      </c>
      <c r="Y7" s="16" t="s">
        <v>17</v>
      </c>
      <c r="Z7" s="16" t="s">
        <v>18</v>
      </c>
      <c r="AA7" s="16" t="s">
        <v>19</v>
      </c>
      <c r="AB7" s="16" t="s">
        <v>20</v>
      </c>
      <c r="AC7" s="16" t="s">
        <v>21</v>
      </c>
      <c r="AD7" s="16" t="s">
        <v>8</v>
      </c>
      <c r="AE7" s="16" t="s">
        <v>9</v>
      </c>
      <c r="AF7" s="16" t="s">
        <v>23</v>
      </c>
      <c r="AG7" s="16" t="s">
        <v>11</v>
      </c>
      <c r="AH7" s="16" t="s">
        <v>12</v>
      </c>
      <c r="AI7" s="16" t="s">
        <v>13</v>
      </c>
      <c r="AJ7" s="16" t="s">
        <v>22</v>
      </c>
      <c r="AK7" s="16" t="s">
        <v>15</v>
      </c>
      <c r="AL7" s="16" t="s">
        <v>16</v>
      </c>
      <c r="AM7" s="16" t="s">
        <v>17</v>
      </c>
      <c r="AN7" s="16" t="s">
        <v>18</v>
      </c>
      <c r="AO7" s="16" t="s">
        <v>19</v>
      </c>
      <c r="AP7" s="16" t="s">
        <v>20</v>
      </c>
      <c r="AQ7" s="16" t="s">
        <v>21</v>
      </c>
    </row>
    <row r="8" spans="1:43" s="20" customFormat="1" ht="13.5">
      <c r="A8" s="17">
        <v>1990</v>
      </c>
      <c r="B8" s="18">
        <v>396000</v>
      </c>
      <c r="C8" s="18">
        <v>280700</v>
      </c>
      <c r="D8" s="18">
        <v>13200</v>
      </c>
      <c r="E8" s="18">
        <v>47700</v>
      </c>
      <c r="F8" s="18">
        <v>12400</v>
      </c>
      <c r="G8" s="18">
        <v>42700</v>
      </c>
      <c r="H8" s="18">
        <v>5900</v>
      </c>
      <c r="I8" s="18">
        <v>10500</v>
      </c>
      <c r="J8" s="18">
        <v>23000</v>
      </c>
      <c r="K8" s="18">
        <v>37400</v>
      </c>
      <c r="L8" s="18">
        <v>36100</v>
      </c>
      <c r="M8" s="18">
        <v>35200</v>
      </c>
      <c r="N8" s="18">
        <v>16600</v>
      </c>
      <c r="O8" s="18">
        <v>115300</v>
      </c>
      <c r="P8" s="18">
        <v>7125300</v>
      </c>
      <c r="Q8" s="18">
        <v>5839600</v>
      </c>
      <c r="R8" s="18">
        <v>509900</v>
      </c>
      <c r="S8" s="18">
        <v>944700</v>
      </c>
      <c r="T8" s="18">
        <v>365000</v>
      </c>
      <c r="U8" s="18">
        <v>896900</v>
      </c>
      <c r="V8" s="18">
        <v>303000</v>
      </c>
      <c r="W8" s="18">
        <v>177700</v>
      </c>
      <c r="X8" s="18">
        <v>458800</v>
      </c>
      <c r="Y8" s="18">
        <v>649000</v>
      </c>
      <c r="Z8" s="18">
        <v>676100</v>
      </c>
      <c r="AA8" s="18">
        <v>593800</v>
      </c>
      <c r="AB8" s="18">
        <v>264900</v>
      </c>
      <c r="AC8" s="18">
        <v>1285700</v>
      </c>
      <c r="AD8" s="19">
        <v>109527000</v>
      </c>
      <c r="AE8" s="19">
        <v>91112000</v>
      </c>
      <c r="AF8" s="19">
        <v>6028000</v>
      </c>
      <c r="AG8" s="19">
        <v>17695000</v>
      </c>
      <c r="AH8" s="19">
        <v>5229500</v>
      </c>
      <c r="AI8" s="19">
        <v>13184500</v>
      </c>
      <c r="AJ8" s="19">
        <v>4217900</v>
      </c>
      <c r="AK8" s="19">
        <v>2688000</v>
      </c>
      <c r="AL8" s="19">
        <v>6614000</v>
      </c>
      <c r="AM8" s="19">
        <v>10882000</v>
      </c>
      <c r="AN8" s="19">
        <v>11024000</v>
      </c>
      <c r="AO8" s="19">
        <v>9288000</v>
      </c>
      <c r="AP8" s="19">
        <v>4261000</v>
      </c>
      <c r="AQ8" s="19">
        <v>18415000</v>
      </c>
    </row>
    <row r="9" spans="1:43" s="20" customFormat="1" ht="13.5">
      <c r="A9" s="17">
        <v>1991</v>
      </c>
      <c r="B9" s="18">
        <v>408800</v>
      </c>
      <c r="C9" s="18">
        <v>291800</v>
      </c>
      <c r="D9" s="18">
        <v>14500</v>
      </c>
      <c r="E9" s="18">
        <v>51200</v>
      </c>
      <c r="F9" s="18">
        <v>11800</v>
      </c>
      <c r="G9" s="18">
        <v>41800</v>
      </c>
      <c r="H9" s="18">
        <v>5900</v>
      </c>
      <c r="I9" s="18">
        <v>11400</v>
      </c>
      <c r="J9" s="18">
        <v>23700</v>
      </c>
      <c r="K9" s="18">
        <v>40200</v>
      </c>
      <c r="L9" s="18">
        <v>38700</v>
      </c>
      <c r="M9" s="18">
        <v>35700</v>
      </c>
      <c r="N9" s="18">
        <v>16900</v>
      </c>
      <c r="O9" s="18">
        <v>117000</v>
      </c>
      <c r="P9" s="18">
        <v>7204300</v>
      </c>
      <c r="Q9" s="18">
        <v>5894200</v>
      </c>
      <c r="R9" s="18">
        <v>519000</v>
      </c>
      <c r="S9" s="18">
        <v>933800</v>
      </c>
      <c r="T9" s="18">
        <v>361400</v>
      </c>
      <c r="U9" s="18">
        <v>890000</v>
      </c>
      <c r="V9" s="18">
        <v>313800</v>
      </c>
      <c r="W9" s="18">
        <v>178300</v>
      </c>
      <c r="X9" s="18">
        <v>450300</v>
      </c>
      <c r="Y9" s="18">
        <v>663000</v>
      </c>
      <c r="Z9" s="18">
        <v>711500</v>
      </c>
      <c r="AA9" s="18">
        <v>602000</v>
      </c>
      <c r="AB9" s="18">
        <v>271300</v>
      </c>
      <c r="AC9" s="18">
        <v>1310000</v>
      </c>
      <c r="AD9" s="19">
        <v>108425000</v>
      </c>
      <c r="AE9" s="19">
        <v>89879000</v>
      </c>
      <c r="AF9" s="19">
        <v>5519000</v>
      </c>
      <c r="AG9" s="19">
        <v>17068000</v>
      </c>
      <c r="AH9" s="19">
        <v>5147100</v>
      </c>
      <c r="AI9" s="19">
        <v>12896300</v>
      </c>
      <c r="AJ9" s="19">
        <v>4200000</v>
      </c>
      <c r="AK9" s="19">
        <v>2678000</v>
      </c>
      <c r="AL9" s="19">
        <v>6561000</v>
      </c>
      <c r="AM9" s="19">
        <v>10750000</v>
      </c>
      <c r="AN9" s="19">
        <v>11556000</v>
      </c>
      <c r="AO9" s="19">
        <v>9256000</v>
      </c>
      <c r="AP9" s="19">
        <v>4249000</v>
      </c>
      <c r="AQ9" s="19">
        <v>18545000</v>
      </c>
    </row>
    <row r="10" spans="1:43" s="20" customFormat="1" ht="13.5">
      <c r="A10" s="17">
        <v>1992</v>
      </c>
      <c r="B10" s="18">
        <v>430800</v>
      </c>
      <c r="C10" s="18">
        <v>310900</v>
      </c>
      <c r="D10" s="18">
        <v>16400</v>
      </c>
      <c r="E10" s="18">
        <v>54300</v>
      </c>
      <c r="F10" s="18">
        <v>11300</v>
      </c>
      <c r="G10" s="18">
        <v>44400</v>
      </c>
      <c r="H10" s="18">
        <v>6700</v>
      </c>
      <c r="I10" s="18">
        <v>11700</v>
      </c>
      <c r="J10" s="18">
        <v>25000</v>
      </c>
      <c r="K10" s="18">
        <v>43800</v>
      </c>
      <c r="L10" s="18">
        <v>41500</v>
      </c>
      <c r="M10" s="18">
        <v>38100</v>
      </c>
      <c r="N10" s="18">
        <v>17600</v>
      </c>
      <c r="O10" s="18">
        <v>119900</v>
      </c>
      <c r="P10" s="18">
        <v>7301000</v>
      </c>
      <c r="Q10" s="18">
        <v>5943100</v>
      </c>
      <c r="R10" s="18">
        <v>506200</v>
      </c>
      <c r="S10" s="18">
        <v>926600</v>
      </c>
      <c r="T10" s="18">
        <v>358300</v>
      </c>
      <c r="U10" s="18">
        <v>900700</v>
      </c>
      <c r="V10" s="18">
        <v>313500</v>
      </c>
      <c r="W10" s="18">
        <v>176100</v>
      </c>
      <c r="X10" s="18">
        <v>447600</v>
      </c>
      <c r="Y10" s="18">
        <v>672700</v>
      </c>
      <c r="Z10" s="18">
        <v>744500</v>
      </c>
      <c r="AA10" s="18">
        <v>617600</v>
      </c>
      <c r="AB10" s="18">
        <v>279300</v>
      </c>
      <c r="AC10" s="18">
        <v>1357900</v>
      </c>
      <c r="AD10" s="19">
        <v>108799000</v>
      </c>
      <c r="AE10" s="19">
        <v>90012000</v>
      </c>
      <c r="AF10" s="19">
        <v>5297000</v>
      </c>
      <c r="AG10" s="19">
        <v>16799000</v>
      </c>
      <c r="AH10" s="19">
        <v>5071800</v>
      </c>
      <c r="AI10" s="19">
        <v>12825900</v>
      </c>
      <c r="AJ10" s="19">
        <v>4187600</v>
      </c>
      <c r="AK10" s="19">
        <v>2641000</v>
      </c>
      <c r="AL10" s="19">
        <v>6559000</v>
      </c>
      <c r="AM10" s="19">
        <v>11007000</v>
      </c>
      <c r="AN10" s="19">
        <v>11948000</v>
      </c>
      <c r="AO10" s="19">
        <v>9437000</v>
      </c>
      <c r="AP10" s="19">
        <v>4240000</v>
      </c>
      <c r="AQ10" s="19">
        <v>18787000</v>
      </c>
    </row>
    <row r="11" spans="1:43" s="20" customFormat="1" ht="13.5">
      <c r="A11" s="17">
        <v>1993</v>
      </c>
      <c r="B11" s="18">
        <v>461000</v>
      </c>
      <c r="C11" s="18">
        <v>336600</v>
      </c>
      <c r="D11" s="18">
        <v>19300</v>
      </c>
      <c r="E11" s="18">
        <v>58000</v>
      </c>
      <c r="F11" s="18">
        <v>12500</v>
      </c>
      <c r="G11" s="18">
        <v>46700</v>
      </c>
      <c r="H11" s="18">
        <v>7600</v>
      </c>
      <c r="I11" s="18">
        <v>12400</v>
      </c>
      <c r="J11" s="18">
        <v>26600</v>
      </c>
      <c r="K11" s="18">
        <v>49500</v>
      </c>
      <c r="L11" s="18">
        <v>44300</v>
      </c>
      <c r="M11" s="18">
        <v>41700</v>
      </c>
      <c r="N11" s="18">
        <v>18300</v>
      </c>
      <c r="O11" s="18">
        <v>124400</v>
      </c>
      <c r="P11" s="18">
        <v>7515100</v>
      </c>
      <c r="Q11" s="18">
        <v>6114100</v>
      </c>
      <c r="R11" s="18">
        <v>513100</v>
      </c>
      <c r="S11" s="18">
        <v>940600</v>
      </c>
      <c r="T11" s="18">
        <v>365200</v>
      </c>
      <c r="U11" s="18">
        <v>921800</v>
      </c>
      <c r="V11" s="18">
        <v>324800</v>
      </c>
      <c r="W11" s="18">
        <v>178500</v>
      </c>
      <c r="X11" s="18">
        <v>457000</v>
      </c>
      <c r="Y11" s="18">
        <v>707600</v>
      </c>
      <c r="Z11" s="18">
        <v>779700</v>
      </c>
      <c r="AA11" s="18">
        <v>637800</v>
      </c>
      <c r="AB11" s="18">
        <v>288100</v>
      </c>
      <c r="AC11" s="18">
        <v>1401000</v>
      </c>
      <c r="AD11" s="19">
        <v>110931000</v>
      </c>
      <c r="AE11" s="19">
        <v>91942000</v>
      </c>
      <c r="AF11" s="19">
        <v>5445000</v>
      </c>
      <c r="AG11" s="19">
        <v>16774000</v>
      </c>
      <c r="AH11" s="19">
        <v>5055700</v>
      </c>
      <c r="AI11" s="19">
        <v>13016400</v>
      </c>
      <c r="AJ11" s="19">
        <v>4263100</v>
      </c>
      <c r="AK11" s="19">
        <v>2668000</v>
      </c>
      <c r="AL11" s="19">
        <v>6742000</v>
      </c>
      <c r="AM11" s="19">
        <v>11534000</v>
      </c>
      <c r="AN11" s="19">
        <v>12362000</v>
      </c>
      <c r="AO11" s="19">
        <v>9732000</v>
      </c>
      <c r="AP11" s="19">
        <v>4350000</v>
      </c>
      <c r="AQ11" s="19">
        <v>18989000</v>
      </c>
    </row>
    <row r="12" spans="1:43" s="20" customFormat="1" ht="13.5">
      <c r="A12" s="17">
        <v>1994</v>
      </c>
      <c r="B12" s="18">
        <v>492000</v>
      </c>
      <c r="C12" s="18">
        <v>364100</v>
      </c>
      <c r="D12" s="18">
        <v>23300</v>
      </c>
      <c r="E12" s="18">
        <v>61700</v>
      </c>
      <c r="F12" s="18">
        <v>13600</v>
      </c>
      <c r="G12" s="18">
        <v>50400</v>
      </c>
      <c r="H12" s="18">
        <v>8000</v>
      </c>
      <c r="I12" s="18">
        <v>12500</v>
      </c>
      <c r="J12" s="18">
        <v>28200</v>
      </c>
      <c r="K12" s="18">
        <v>55900</v>
      </c>
      <c r="L12" s="18">
        <v>46400</v>
      </c>
      <c r="M12" s="18">
        <v>45000</v>
      </c>
      <c r="N12" s="18">
        <v>19200</v>
      </c>
      <c r="O12" s="18">
        <v>127900</v>
      </c>
      <c r="P12" s="18">
        <v>7786100</v>
      </c>
      <c r="Q12" s="18">
        <v>6346100</v>
      </c>
      <c r="R12" s="18">
        <v>535300</v>
      </c>
      <c r="S12" s="18">
        <v>964800</v>
      </c>
      <c r="T12" s="18">
        <v>371500</v>
      </c>
      <c r="U12" s="18">
        <v>953200</v>
      </c>
      <c r="V12" s="18">
        <v>338700</v>
      </c>
      <c r="W12" s="18">
        <v>184000</v>
      </c>
      <c r="X12" s="18">
        <v>469600</v>
      </c>
      <c r="Y12" s="18">
        <v>759600</v>
      </c>
      <c r="Z12" s="18">
        <v>811800</v>
      </c>
      <c r="AA12" s="18">
        <v>661100</v>
      </c>
      <c r="AB12" s="18">
        <v>296600</v>
      </c>
      <c r="AC12" s="18">
        <v>1440000</v>
      </c>
      <c r="AD12" s="19">
        <v>114393000</v>
      </c>
      <c r="AE12" s="19">
        <v>95118000</v>
      </c>
      <c r="AF12" s="19">
        <v>5754000</v>
      </c>
      <c r="AG12" s="19">
        <v>17020000</v>
      </c>
      <c r="AH12" s="19">
        <v>5208200</v>
      </c>
      <c r="AI12" s="19">
        <v>13484900</v>
      </c>
      <c r="AJ12" s="19">
        <v>4387800</v>
      </c>
      <c r="AK12" s="19">
        <v>2738000</v>
      </c>
      <c r="AL12" s="19">
        <v>6910000</v>
      </c>
      <c r="AM12" s="19">
        <v>12216000</v>
      </c>
      <c r="AN12" s="19">
        <v>12872000</v>
      </c>
      <c r="AO12" s="19">
        <v>10100000</v>
      </c>
      <c r="AP12" s="19">
        <v>4428000</v>
      </c>
      <c r="AQ12" s="19">
        <v>19275000</v>
      </c>
    </row>
    <row r="13" spans="1:43" s="20" customFormat="1" ht="13.5">
      <c r="A13" s="17">
        <v>1995</v>
      </c>
      <c r="B13" s="18">
        <v>524900</v>
      </c>
      <c r="C13" s="18">
        <v>394000</v>
      </c>
      <c r="D13" s="18">
        <v>26500</v>
      </c>
      <c r="E13" s="18">
        <v>66400</v>
      </c>
      <c r="F13" s="18">
        <v>16400</v>
      </c>
      <c r="G13" s="18">
        <v>54500</v>
      </c>
      <c r="H13" s="18">
        <v>9000</v>
      </c>
      <c r="I13" s="18">
        <v>13900</v>
      </c>
      <c r="J13" s="18">
        <v>29700</v>
      </c>
      <c r="K13" s="18">
        <v>62900</v>
      </c>
      <c r="L13" s="18">
        <v>47900</v>
      </c>
      <c r="M13" s="18">
        <v>47000</v>
      </c>
      <c r="N13" s="18">
        <v>19900</v>
      </c>
      <c r="O13" s="18">
        <v>130800</v>
      </c>
      <c r="P13" s="18">
        <v>8058700</v>
      </c>
      <c r="Q13" s="18">
        <v>6586000</v>
      </c>
      <c r="R13" s="18">
        <v>561400</v>
      </c>
      <c r="S13" s="18">
        <v>994000</v>
      </c>
      <c r="T13" s="18">
        <v>382800</v>
      </c>
      <c r="U13" s="18">
        <v>978600</v>
      </c>
      <c r="V13" s="18">
        <v>349400</v>
      </c>
      <c r="W13" s="18">
        <v>195700</v>
      </c>
      <c r="X13" s="18">
        <v>472200</v>
      </c>
      <c r="Y13" s="18">
        <v>803400</v>
      </c>
      <c r="Z13" s="18">
        <v>851900</v>
      </c>
      <c r="AA13" s="18">
        <v>690100</v>
      </c>
      <c r="AB13" s="18">
        <v>306500</v>
      </c>
      <c r="AC13" s="18">
        <v>1472700</v>
      </c>
      <c r="AD13" s="19">
        <v>117401000</v>
      </c>
      <c r="AE13" s="19">
        <v>97968000</v>
      </c>
      <c r="AF13" s="19">
        <v>5915000</v>
      </c>
      <c r="AG13" s="19">
        <v>17241000</v>
      </c>
      <c r="AH13" s="19">
        <v>5392600</v>
      </c>
      <c r="AI13" s="19">
        <v>13889000</v>
      </c>
      <c r="AJ13" s="19">
        <v>4500200</v>
      </c>
      <c r="AK13" s="19">
        <v>2844000</v>
      </c>
      <c r="AL13" s="19">
        <v>6866000</v>
      </c>
      <c r="AM13" s="19">
        <v>12889000</v>
      </c>
      <c r="AN13" s="19">
        <v>13360000</v>
      </c>
      <c r="AO13" s="19">
        <v>10501000</v>
      </c>
      <c r="AP13" s="19">
        <v>4572000</v>
      </c>
      <c r="AQ13" s="19">
        <v>19432000</v>
      </c>
    </row>
    <row r="14" spans="1:43" s="20" customFormat="1" ht="13.5">
      <c r="A14" s="17">
        <v>1996</v>
      </c>
      <c r="B14" s="18">
        <v>549700</v>
      </c>
      <c r="C14" s="18">
        <v>421200</v>
      </c>
      <c r="D14" s="18">
        <v>29900</v>
      </c>
      <c r="E14" s="18">
        <v>71400</v>
      </c>
      <c r="F14" s="18">
        <v>19300</v>
      </c>
      <c r="G14" s="18">
        <v>57500</v>
      </c>
      <c r="H14" s="18">
        <v>9900</v>
      </c>
      <c r="I14" s="18">
        <v>15200</v>
      </c>
      <c r="J14" s="18">
        <v>31100</v>
      </c>
      <c r="K14" s="18">
        <v>66400</v>
      </c>
      <c r="L14" s="18">
        <v>50600</v>
      </c>
      <c r="M14" s="18">
        <v>49400</v>
      </c>
      <c r="N14" s="18">
        <v>20700</v>
      </c>
      <c r="O14" s="18">
        <v>128600</v>
      </c>
      <c r="P14" s="18">
        <v>8291600</v>
      </c>
      <c r="Q14" s="18">
        <v>6807700</v>
      </c>
      <c r="R14" s="18">
        <v>589500</v>
      </c>
      <c r="S14" s="18">
        <v>1015800</v>
      </c>
      <c r="T14" s="18">
        <v>395900</v>
      </c>
      <c r="U14" s="18">
        <v>997700</v>
      </c>
      <c r="V14" s="18">
        <v>353600</v>
      </c>
      <c r="W14" s="18">
        <v>206700</v>
      </c>
      <c r="X14" s="18">
        <v>483900</v>
      </c>
      <c r="Y14" s="18">
        <v>851900</v>
      </c>
      <c r="Z14" s="18">
        <v>888000</v>
      </c>
      <c r="AA14" s="18">
        <v>709400</v>
      </c>
      <c r="AB14" s="18">
        <v>315400</v>
      </c>
      <c r="AC14" s="18">
        <v>1483800</v>
      </c>
      <c r="AD14" s="19">
        <v>119828000</v>
      </c>
      <c r="AE14" s="19">
        <v>100289000</v>
      </c>
      <c r="AF14" s="19">
        <v>6173000</v>
      </c>
      <c r="AG14" s="19">
        <v>17237000</v>
      </c>
      <c r="AH14" s="19">
        <v>5480700</v>
      </c>
      <c r="AI14" s="19">
        <v>14132700</v>
      </c>
      <c r="AJ14" s="19">
        <v>4570000</v>
      </c>
      <c r="AK14" s="19">
        <v>2940000</v>
      </c>
      <c r="AL14" s="19">
        <v>7018000</v>
      </c>
      <c r="AM14" s="19">
        <v>13510000</v>
      </c>
      <c r="AN14" s="19">
        <v>13761000</v>
      </c>
      <c r="AO14" s="19">
        <v>10777000</v>
      </c>
      <c r="AP14" s="19">
        <v>4690000</v>
      </c>
      <c r="AQ14" s="19">
        <v>19539000</v>
      </c>
    </row>
    <row r="15" spans="1:43" s="20" customFormat="1" ht="13.5">
      <c r="A15" s="17">
        <v>1997</v>
      </c>
      <c r="B15" s="18">
        <v>575500</v>
      </c>
      <c r="C15" s="18">
        <v>446300</v>
      </c>
      <c r="D15" s="18">
        <v>31800</v>
      </c>
      <c r="E15" s="18">
        <v>75100</v>
      </c>
      <c r="F15" s="18">
        <v>21100</v>
      </c>
      <c r="G15" s="18">
        <v>59500</v>
      </c>
      <c r="H15" s="18">
        <v>10100</v>
      </c>
      <c r="I15" s="18">
        <v>17100</v>
      </c>
      <c r="J15" s="18">
        <v>31900</v>
      </c>
      <c r="K15" s="18">
        <v>72900</v>
      </c>
      <c r="L15" s="18">
        <v>53100</v>
      </c>
      <c r="M15" s="18">
        <v>51900</v>
      </c>
      <c r="N15" s="18">
        <v>21800</v>
      </c>
      <c r="O15" s="18">
        <v>129200</v>
      </c>
      <c r="P15" s="18">
        <v>8642900</v>
      </c>
      <c r="Q15" s="18">
        <v>7133100</v>
      </c>
      <c r="R15" s="18">
        <v>629900</v>
      </c>
      <c r="S15" s="18">
        <v>1044700</v>
      </c>
      <c r="T15" s="18">
        <v>413800</v>
      </c>
      <c r="U15" s="18">
        <v>1013300</v>
      </c>
      <c r="V15" s="18">
        <v>363400</v>
      </c>
      <c r="W15" s="18">
        <v>228000</v>
      </c>
      <c r="X15" s="18">
        <v>505900</v>
      </c>
      <c r="Y15" s="18">
        <v>931600</v>
      </c>
      <c r="Z15" s="18">
        <v>934400</v>
      </c>
      <c r="AA15" s="18">
        <v>741600</v>
      </c>
      <c r="AB15" s="18">
        <v>326600</v>
      </c>
      <c r="AC15" s="18">
        <v>1509800</v>
      </c>
      <c r="AD15" s="19">
        <v>122941000</v>
      </c>
      <c r="AE15" s="19">
        <v>103278000</v>
      </c>
      <c r="AF15" s="19">
        <v>6467000</v>
      </c>
      <c r="AG15" s="19">
        <v>17419000</v>
      </c>
      <c r="AH15" s="19">
        <v>5621600</v>
      </c>
      <c r="AI15" s="19">
        <v>14377200</v>
      </c>
      <c r="AJ15" s="19">
        <v>4641400</v>
      </c>
      <c r="AK15" s="19">
        <v>3084000</v>
      </c>
      <c r="AL15" s="19">
        <v>7255000</v>
      </c>
      <c r="AM15" s="19">
        <v>14386000</v>
      </c>
      <c r="AN15" s="19">
        <v>14185000</v>
      </c>
      <c r="AO15" s="19">
        <v>11018000</v>
      </c>
      <c r="AP15" s="19">
        <v>4825000</v>
      </c>
      <c r="AQ15" s="19">
        <v>19664000</v>
      </c>
    </row>
    <row r="16" spans="1:43" s="20" customFormat="1" ht="13.5">
      <c r="A16" s="17">
        <v>1998</v>
      </c>
      <c r="B16" s="18">
        <v>610500</v>
      </c>
      <c r="C16" s="18">
        <v>477700</v>
      </c>
      <c r="D16" s="18">
        <v>35300</v>
      </c>
      <c r="E16" s="18">
        <v>81100</v>
      </c>
      <c r="F16" s="18">
        <v>23900</v>
      </c>
      <c r="G16" s="18">
        <v>61700</v>
      </c>
      <c r="H16" s="18">
        <v>10700</v>
      </c>
      <c r="I16" s="18">
        <v>18700</v>
      </c>
      <c r="J16" s="18">
        <v>33300</v>
      </c>
      <c r="K16" s="18">
        <v>79300</v>
      </c>
      <c r="L16" s="18">
        <v>56700</v>
      </c>
      <c r="M16" s="18">
        <v>54600</v>
      </c>
      <c r="N16" s="18">
        <v>22400</v>
      </c>
      <c r="O16" s="18">
        <v>132800</v>
      </c>
      <c r="P16" s="18">
        <v>8973900</v>
      </c>
      <c r="Q16" s="18">
        <v>7443600</v>
      </c>
      <c r="R16" s="18">
        <v>667900</v>
      </c>
      <c r="S16" s="18">
        <v>1078200</v>
      </c>
      <c r="T16" s="18">
        <v>434500</v>
      </c>
      <c r="U16" s="18">
        <v>1035400</v>
      </c>
      <c r="V16" s="18">
        <v>382300</v>
      </c>
      <c r="W16" s="18">
        <v>240600</v>
      </c>
      <c r="X16" s="18">
        <v>537100</v>
      </c>
      <c r="Y16" s="18">
        <v>1005300</v>
      </c>
      <c r="Z16" s="18">
        <v>961300</v>
      </c>
      <c r="AA16" s="18">
        <v>766900</v>
      </c>
      <c r="AB16" s="18">
        <v>334200</v>
      </c>
      <c r="AC16" s="18">
        <v>1530300</v>
      </c>
      <c r="AD16" s="19">
        <v>126146000</v>
      </c>
      <c r="AE16" s="19">
        <v>106237000</v>
      </c>
      <c r="AF16" s="19">
        <v>6794000</v>
      </c>
      <c r="AG16" s="19">
        <v>17560000</v>
      </c>
      <c r="AH16" s="19">
        <v>5751700</v>
      </c>
      <c r="AI16" s="19">
        <v>14595700</v>
      </c>
      <c r="AJ16" s="19">
        <v>4774200</v>
      </c>
      <c r="AK16" s="19">
        <v>3218000</v>
      </c>
      <c r="AL16" s="19">
        <v>7566000</v>
      </c>
      <c r="AM16" s="19">
        <v>15200000</v>
      </c>
      <c r="AN16" s="19">
        <v>14570000</v>
      </c>
      <c r="AO16" s="19">
        <v>11232000</v>
      </c>
      <c r="AP16" s="19">
        <v>4976000</v>
      </c>
      <c r="AQ16" s="19">
        <v>19909000</v>
      </c>
    </row>
    <row r="17" spans="1:43" s="20" customFormat="1" ht="13.5">
      <c r="A17" s="17">
        <v>1999</v>
      </c>
      <c r="B17" s="18">
        <v>645900</v>
      </c>
      <c r="C17" s="18">
        <v>509200</v>
      </c>
      <c r="D17" s="18">
        <v>38600</v>
      </c>
      <c r="E17" s="18">
        <v>82700</v>
      </c>
      <c r="F17" s="18">
        <v>27100</v>
      </c>
      <c r="G17" s="18">
        <v>65900</v>
      </c>
      <c r="H17" s="18">
        <v>11000</v>
      </c>
      <c r="I17" s="18">
        <v>20800</v>
      </c>
      <c r="J17" s="18">
        <v>35000</v>
      </c>
      <c r="K17" s="18">
        <v>86800</v>
      </c>
      <c r="L17" s="18">
        <v>59900</v>
      </c>
      <c r="M17" s="18">
        <v>58100</v>
      </c>
      <c r="N17" s="18">
        <v>23100</v>
      </c>
      <c r="O17" s="18">
        <v>136700</v>
      </c>
      <c r="P17" s="18">
        <v>9189900</v>
      </c>
      <c r="Q17" s="18">
        <v>7628400</v>
      </c>
      <c r="R17" s="18">
        <v>680600</v>
      </c>
      <c r="S17" s="18">
        <v>1066100</v>
      </c>
      <c r="T17" s="18">
        <v>443700</v>
      </c>
      <c r="U17" s="18">
        <v>1065300</v>
      </c>
      <c r="V17" s="18">
        <v>393100</v>
      </c>
      <c r="W17" s="18">
        <v>252400</v>
      </c>
      <c r="X17" s="18">
        <v>558000</v>
      </c>
      <c r="Y17" s="18">
        <v>1056600</v>
      </c>
      <c r="Z17" s="18">
        <v>977300</v>
      </c>
      <c r="AA17" s="18">
        <v>793400</v>
      </c>
      <c r="AB17" s="18">
        <v>342000</v>
      </c>
      <c r="AC17" s="18">
        <v>1561500</v>
      </c>
      <c r="AD17" s="19">
        <v>129228000</v>
      </c>
      <c r="AE17" s="19">
        <v>108921000</v>
      </c>
      <c r="AF17" s="19">
        <v>7143000</v>
      </c>
      <c r="AG17" s="19">
        <v>17322000</v>
      </c>
      <c r="AH17" s="19">
        <v>5848100</v>
      </c>
      <c r="AI17" s="19">
        <v>14954600</v>
      </c>
      <c r="AJ17" s="19">
        <v>4900400</v>
      </c>
      <c r="AK17" s="19">
        <v>3419000</v>
      </c>
      <c r="AL17" s="19">
        <v>7753000</v>
      </c>
      <c r="AM17" s="19">
        <v>16013000</v>
      </c>
      <c r="AN17" s="19">
        <v>14939000</v>
      </c>
      <c r="AO17" s="19">
        <v>11543000</v>
      </c>
      <c r="AP17" s="19">
        <v>5087000</v>
      </c>
      <c r="AQ17" s="19">
        <v>20307000</v>
      </c>
    </row>
    <row r="18" spans="1:43" s="20" customFormat="1" ht="13.5">
      <c r="A18" s="17">
        <v>2000</v>
      </c>
      <c r="B18" s="18">
        <v>684000</v>
      </c>
      <c r="C18" s="18">
        <v>544200</v>
      </c>
      <c r="D18" s="18">
        <v>41700</v>
      </c>
      <c r="E18" s="18">
        <v>88200</v>
      </c>
      <c r="F18" s="18">
        <v>29900</v>
      </c>
      <c r="G18" s="18">
        <v>70000</v>
      </c>
      <c r="H18" s="18">
        <v>10900</v>
      </c>
      <c r="I18" s="18">
        <v>24700</v>
      </c>
      <c r="J18" s="18">
        <v>35800</v>
      </c>
      <c r="K18" s="18">
        <v>95700</v>
      </c>
      <c r="L18" s="18">
        <v>62400</v>
      </c>
      <c r="M18" s="18">
        <v>60900</v>
      </c>
      <c r="N18" s="18">
        <v>24000</v>
      </c>
      <c r="O18" s="18">
        <v>139800</v>
      </c>
      <c r="P18" s="18">
        <v>9461700</v>
      </c>
      <c r="Q18" s="18">
        <v>7872900</v>
      </c>
      <c r="R18" s="18">
        <v>713400</v>
      </c>
      <c r="S18" s="18">
        <v>1072000</v>
      </c>
      <c r="T18" s="18">
        <v>455200</v>
      </c>
      <c r="U18" s="18">
        <v>1096100</v>
      </c>
      <c r="V18" s="18">
        <v>406300</v>
      </c>
      <c r="W18" s="18">
        <v>273000</v>
      </c>
      <c r="X18" s="18">
        <v>567700</v>
      </c>
      <c r="Y18" s="18">
        <v>1117300</v>
      </c>
      <c r="Z18" s="18">
        <v>1002900</v>
      </c>
      <c r="AA18" s="18">
        <v>818700</v>
      </c>
      <c r="AB18" s="18">
        <v>350300</v>
      </c>
      <c r="AC18" s="18">
        <v>1588800</v>
      </c>
      <c r="AD18" s="19">
        <v>132011000</v>
      </c>
      <c r="AE18" s="19">
        <v>111222000</v>
      </c>
      <c r="AF18" s="19">
        <v>7386000</v>
      </c>
      <c r="AG18" s="19">
        <v>17263000</v>
      </c>
      <c r="AH18" s="19">
        <v>5888400</v>
      </c>
      <c r="AI18" s="19">
        <v>15262300</v>
      </c>
      <c r="AJ18" s="19">
        <v>5002000</v>
      </c>
      <c r="AK18" s="19">
        <v>3630000</v>
      </c>
      <c r="AL18" s="19">
        <v>7783000</v>
      </c>
      <c r="AM18" s="19">
        <v>16725000</v>
      </c>
      <c r="AN18" s="19">
        <v>15252000</v>
      </c>
      <c r="AO18" s="19">
        <v>11862000</v>
      </c>
      <c r="AP18" s="19">
        <v>5168000</v>
      </c>
      <c r="AQ18" s="19">
        <v>20790000</v>
      </c>
    </row>
    <row r="19" spans="1:43" s="20" customFormat="1" ht="13.5">
      <c r="A19" s="17">
        <v>2001</v>
      </c>
      <c r="B19" s="18">
        <v>685300</v>
      </c>
      <c r="C19" s="18">
        <v>541900</v>
      </c>
      <c r="D19" s="18">
        <v>42000</v>
      </c>
      <c r="E19" s="18">
        <v>80800</v>
      </c>
      <c r="F19" s="18">
        <v>31500</v>
      </c>
      <c r="G19" s="18">
        <v>70400</v>
      </c>
      <c r="H19" s="18">
        <v>11500</v>
      </c>
      <c r="I19" s="18">
        <v>23600</v>
      </c>
      <c r="J19" s="18">
        <v>37000</v>
      </c>
      <c r="K19" s="18">
        <v>94900</v>
      </c>
      <c r="L19" s="18">
        <v>63400</v>
      </c>
      <c r="M19" s="18">
        <v>62000</v>
      </c>
      <c r="N19" s="18">
        <v>25000</v>
      </c>
      <c r="O19" s="18">
        <v>143400</v>
      </c>
      <c r="P19" s="18">
        <v>9544300</v>
      </c>
      <c r="Q19" s="18">
        <v>7930900</v>
      </c>
      <c r="R19" s="18">
        <v>736800</v>
      </c>
      <c r="S19" s="18">
        <v>1030000</v>
      </c>
      <c r="T19" s="18">
        <v>461300</v>
      </c>
      <c r="U19" s="18">
        <v>1099700</v>
      </c>
      <c r="V19" s="18">
        <v>406500</v>
      </c>
      <c r="W19" s="18">
        <v>270800</v>
      </c>
      <c r="X19" s="18">
        <v>577700</v>
      </c>
      <c r="Y19" s="18">
        <v>1113800</v>
      </c>
      <c r="Z19" s="18">
        <v>1041300</v>
      </c>
      <c r="AA19" s="18">
        <v>835600</v>
      </c>
      <c r="AB19" s="18">
        <v>357600</v>
      </c>
      <c r="AC19" s="18">
        <v>1613400</v>
      </c>
      <c r="AD19" s="19">
        <v>132073000</v>
      </c>
      <c r="AE19" s="19">
        <v>110955000</v>
      </c>
      <c r="AF19" s="19">
        <v>7432000</v>
      </c>
      <c r="AG19" s="19">
        <v>16441000</v>
      </c>
      <c r="AH19" s="19">
        <v>5728000</v>
      </c>
      <c r="AI19" s="19">
        <v>15219000</v>
      </c>
      <c r="AJ19" s="19">
        <v>4960600</v>
      </c>
      <c r="AK19" s="19">
        <v>3629000</v>
      </c>
      <c r="AL19" s="19">
        <v>7900000</v>
      </c>
      <c r="AM19" s="19">
        <v>16537000</v>
      </c>
      <c r="AN19" s="19">
        <v>15814000</v>
      </c>
      <c r="AO19" s="19">
        <v>12036000</v>
      </c>
      <c r="AP19" s="19">
        <v>5258000</v>
      </c>
      <c r="AQ19" s="19">
        <v>21118000</v>
      </c>
    </row>
    <row r="20" spans="1:43" s="20" customFormat="1" ht="13.5">
      <c r="A20" s="17">
        <v>2002</v>
      </c>
      <c r="B20" s="18">
        <v>669300</v>
      </c>
      <c r="C20" s="18">
        <v>521400</v>
      </c>
      <c r="D20" s="18">
        <v>38600</v>
      </c>
      <c r="E20" s="18">
        <v>68400</v>
      </c>
      <c r="F20" s="18">
        <v>29200</v>
      </c>
      <c r="G20" s="18">
        <v>68900</v>
      </c>
      <c r="H20" s="18">
        <v>11200</v>
      </c>
      <c r="I20" s="18">
        <v>22900</v>
      </c>
      <c r="J20" s="18">
        <v>38600</v>
      </c>
      <c r="K20" s="18">
        <v>90700</v>
      </c>
      <c r="L20" s="18">
        <v>64800</v>
      </c>
      <c r="M20" s="18">
        <v>62500</v>
      </c>
      <c r="N20" s="18">
        <v>25700</v>
      </c>
      <c r="O20" s="18">
        <v>147800</v>
      </c>
      <c r="P20" s="18">
        <v>9446700</v>
      </c>
      <c r="Q20" s="18">
        <v>7793100</v>
      </c>
      <c r="R20" s="18">
        <v>716500</v>
      </c>
      <c r="S20" s="18">
        <v>952000</v>
      </c>
      <c r="T20" s="18">
        <v>450600</v>
      </c>
      <c r="U20" s="18">
        <v>1085900</v>
      </c>
      <c r="V20" s="18">
        <v>393700</v>
      </c>
      <c r="W20" s="18">
        <v>250100</v>
      </c>
      <c r="X20" s="18">
        <v>579900</v>
      </c>
      <c r="Y20" s="18">
        <v>1075400</v>
      </c>
      <c r="Z20" s="18">
        <v>1082800</v>
      </c>
      <c r="AA20" s="18">
        <v>846900</v>
      </c>
      <c r="AB20" s="18">
        <v>359300</v>
      </c>
      <c r="AC20" s="18">
        <v>1653700</v>
      </c>
      <c r="AD20" s="19">
        <v>130634000</v>
      </c>
      <c r="AE20" s="19">
        <v>109121000</v>
      </c>
      <c r="AF20" s="19">
        <v>7299000</v>
      </c>
      <c r="AG20" s="19">
        <v>15259000</v>
      </c>
      <c r="AH20" s="19">
        <v>5605500</v>
      </c>
      <c r="AI20" s="19">
        <v>15003400</v>
      </c>
      <c r="AJ20" s="19">
        <v>4807900</v>
      </c>
      <c r="AK20" s="19">
        <v>3395000</v>
      </c>
      <c r="AL20" s="19">
        <v>7956000</v>
      </c>
      <c r="AM20" s="19">
        <v>16041000</v>
      </c>
      <c r="AN20" s="19">
        <v>16398000</v>
      </c>
      <c r="AO20" s="19">
        <v>11986000</v>
      </c>
      <c r="AP20" s="19">
        <v>5372000</v>
      </c>
      <c r="AQ20" s="19">
        <v>21513000</v>
      </c>
    </row>
    <row r="21" spans="1:43" s="20" customFormat="1" ht="13.5">
      <c r="A21" s="17">
        <v>2003</v>
      </c>
      <c r="B21" s="18">
        <v>663900</v>
      </c>
      <c r="C21" s="18">
        <v>515200</v>
      </c>
      <c r="D21" s="18">
        <v>37700</v>
      </c>
      <c r="E21" s="18">
        <v>62800</v>
      </c>
      <c r="F21" s="18">
        <v>28700</v>
      </c>
      <c r="G21" s="18">
        <v>68400</v>
      </c>
      <c r="H21" s="18">
        <v>10700</v>
      </c>
      <c r="I21" s="18">
        <v>21100</v>
      </c>
      <c r="J21" s="18">
        <v>40200</v>
      </c>
      <c r="K21" s="18">
        <v>89200</v>
      </c>
      <c r="L21" s="18">
        <v>66100</v>
      </c>
      <c r="M21" s="18">
        <v>63900</v>
      </c>
      <c r="N21" s="18">
        <v>26400</v>
      </c>
      <c r="O21" s="18">
        <v>148700</v>
      </c>
      <c r="P21" s="18">
        <v>9401400</v>
      </c>
      <c r="Q21" s="18">
        <v>7727600</v>
      </c>
      <c r="R21" s="18">
        <v>700800</v>
      </c>
      <c r="S21" s="18">
        <v>903800</v>
      </c>
      <c r="T21" s="18">
        <v>445800</v>
      </c>
      <c r="U21" s="18">
        <v>1062900</v>
      </c>
      <c r="V21" s="18">
        <v>389500</v>
      </c>
      <c r="W21" s="18">
        <v>234400</v>
      </c>
      <c r="X21" s="18">
        <v>585700</v>
      </c>
      <c r="Y21" s="18">
        <v>1067800</v>
      </c>
      <c r="Z21" s="18">
        <v>1119400</v>
      </c>
      <c r="AA21" s="18">
        <v>859000</v>
      </c>
      <c r="AB21" s="18">
        <v>358600</v>
      </c>
      <c r="AC21" s="18">
        <v>1673800</v>
      </c>
      <c r="AD21" s="19">
        <v>130330000</v>
      </c>
      <c r="AE21" s="19">
        <v>108747000</v>
      </c>
      <c r="AF21" s="19">
        <v>7307000</v>
      </c>
      <c r="AG21" s="19">
        <v>14509000</v>
      </c>
      <c r="AH21" s="19">
        <v>5556400</v>
      </c>
      <c r="AI21" s="19">
        <v>14894100</v>
      </c>
      <c r="AJ21" s="19">
        <v>4749700</v>
      </c>
      <c r="AK21" s="19">
        <v>3188000</v>
      </c>
      <c r="AL21" s="19">
        <v>8078000</v>
      </c>
      <c r="AM21" s="19">
        <v>16057000</v>
      </c>
      <c r="AN21" s="19">
        <v>16835000</v>
      </c>
      <c r="AO21" s="19">
        <v>12173000</v>
      </c>
      <c r="AP21" s="19">
        <v>5401000</v>
      </c>
      <c r="AQ21" s="19">
        <v>21583000</v>
      </c>
    </row>
    <row r="22" spans="1:43" s="20" customFormat="1" ht="13.5">
      <c r="A22" s="17">
        <v>2004</v>
      </c>
      <c r="B22" s="18">
        <v>679000</v>
      </c>
      <c r="C22" s="18">
        <v>530200</v>
      </c>
      <c r="D22" s="18">
        <v>38000</v>
      </c>
      <c r="E22" s="18">
        <v>62700</v>
      </c>
      <c r="F22" s="18">
        <v>30300</v>
      </c>
      <c r="G22" s="18">
        <v>69700</v>
      </c>
      <c r="H22" s="18">
        <v>11100</v>
      </c>
      <c r="I22" s="18">
        <v>20800</v>
      </c>
      <c r="J22" s="18">
        <v>40600</v>
      </c>
      <c r="K22" s="18">
        <v>93200</v>
      </c>
      <c r="L22" s="18">
        <v>68500</v>
      </c>
      <c r="M22" s="18">
        <v>67300</v>
      </c>
      <c r="N22" s="18">
        <v>28000</v>
      </c>
      <c r="O22" s="18">
        <v>148800</v>
      </c>
      <c r="P22" s="18">
        <v>9528500</v>
      </c>
      <c r="Q22" s="18">
        <v>7845500</v>
      </c>
      <c r="R22" s="18">
        <v>699600</v>
      </c>
      <c r="S22" s="18">
        <v>894400</v>
      </c>
      <c r="T22" s="18">
        <v>450200</v>
      </c>
      <c r="U22" s="18">
        <v>1078800</v>
      </c>
      <c r="V22" s="18">
        <v>399300</v>
      </c>
      <c r="W22" s="18">
        <v>225500</v>
      </c>
      <c r="X22" s="18">
        <v>595600</v>
      </c>
      <c r="Y22" s="18">
        <v>1110600</v>
      </c>
      <c r="Z22" s="18">
        <v>1150400</v>
      </c>
      <c r="AA22" s="18">
        <v>884800</v>
      </c>
      <c r="AB22" s="18">
        <v>356600</v>
      </c>
      <c r="AC22" s="18">
        <v>1683000</v>
      </c>
      <c r="AD22" s="19">
        <v>131769000</v>
      </c>
      <c r="AE22" s="19">
        <v>110148000</v>
      </c>
      <c r="AF22" s="19">
        <v>7567000</v>
      </c>
      <c r="AG22" s="19">
        <v>14315000</v>
      </c>
      <c r="AH22" s="19">
        <v>5607800</v>
      </c>
      <c r="AI22" s="19">
        <v>15032900</v>
      </c>
      <c r="AJ22" s="19">
        <v>4799400</v>
      </c>
      <c r="AK22" s="19">
        <v>3118000</v>
      </c>
      <c r="AL22" s="19">
        <v>8105000</v>
      </c>
      <c r="AM22" s="19">
        <v>16470000</v>
      </c>
      <c r="AN22" s="19">
        <v>17230000</v>
      </c>
      <c r="AO22" s="19">
        <v>12493000</v>
      </c>
      <c r="AP22" s="19">
        <v>5409000</v>
      </c>
      <c r="AQ22" s="19">
        <v>21621000</v>
      </c>
    </row>
    <row r="23" spans="1:43" s="20" customFormat="1" ht="13.5">
      <c r="A23" s="17">
        <v>2005</v>
      </c>
      <c r="B23" s="18">
        <v>704700</v>
      </c>
      <c r="C23" s="18">
        <v>552600</v>
      </c>
      <c r="D23" s="18">
        <v>40600</v>
      </c>
      <c r="E23" s="18">
        <v>63100</v>
      </c>
      <c r="F23" s="18">
        <v>31500</v>
      </c>
      <c r="G23" s="18">
        <v>73300</v>
      </c>
      <c r="H23" s="18">
        <v>11800</v>
      </c>
      <c r="I23" s="18">
        <v>21800</v>
      </c>
      <c r="J23" s="18">
        <v>41900</v>
      </c>
      <c r="K23" s="18">
        <v>99000</v>
      </c>
      <c r="L23" s="18">
        <v>71200</v>
      </c>
      <c r="M23" s="18">
        <v>69900</v>
      </c>
      <c r="N23" s="18">
        <v>28500</v>
      </c>
      <c r="O23" s="18">
        <v>152100</v>
      </c>
      <c r="P23" s="18">
        <v>9772700</v>
      </c>
      <c r="Q23" s="18">
        <v>8060400</v>
      </c>
      <c r="R23" s="18">
        <v>735000</v>
      </c>
      <c r="S23" s="18">
        <v>901200</v>
      </c>
      <c r="T23" s="18">
        <v>463300</v>
      </c>
      <c r="U23" s="18">
        <v>1104300</v>
      </c>
      <c r="V23" s="18">
        <v>408200</v>
      </c>
      <c r="W23" s="18">
        <v>223600</v>
      </c>
      <c r="X23" s="18">
        <v>609800</v>
      </c>
      <c r="Y23" s="18">
        <v>1172500</v>
      </c>
      <c r="Z23" s="18">
        <v>1184700</v>
      </c>
      <c r="AA23" s="18">
        <v>906800</v>
      </c>
      <c r="AB23" s="18">
        <v>351000</v>
      </c>
      <c r="AC23" s="18">
        <v>1712300</v>
      </c>
      <c r="AD23" s="19">
        <v>134033000</v>
      </c>
      <c r="AE23" s="19">
        <v>112229000</v>
      </c>
      <c r="AF23" s="19">
        <v>7964000</v>
      </c>
      <c r="AG23" s="19">
        <v>14227000</v>
      </c>
      <c r="AH23" s="19">
        <v>5705700</v>
      </c>
      <c r="AI23" s="19">
        <v>15252700</v>
      </c>
      <c r="AJ23" s="19">
        <v>4902000</v>
      </c>
      <c r="AK23" s="19">
        <v>3061000</v>
      </c>
      <c r="AL23" s="19">
        <v>8197000</v>
      </c>
      <c r="AM23" s="19">
        <v>17034000</v>
      </c>
      <c r="AN23" s="19">
        <v>17676000</v>
      </c>
      <c r="AO23" s="19">
        <v>12816000</v>
      </c>
      <c r="AP23" s="19">
        <v>5395000</v>
      </c>
      <c r="AQ23" s="19">
        <v>21804000</v>
      </c>
    </row>
    <row r="24" spans="1:43" s="20" customFormat="1" ht="13.5">
      <c r="A24" s="17">
        <v>2006</v>
      </c>
      <c r="B24" s="18">
        <v>736500</v>
      </c>
      <c r="C24" s="18">
        <v>581400</v>
      </c>
      <c r="D24" s="18">
        <v>45000</v>
      </c>
      <c r="E24" s="18">
        <v>64800</v>
      </c>
      <c r="F24" s="18">
        <v>32300</v>
      </c>
      <c r="G24" s="18">
        <v>77000</v>
      </c>
      <c r="H24" s="18">
        <v>12700</v>
      </c>
      <c r="I24" s="18">
        <v>22100</v>
      </c>
      <c r="J24" s="18">
        <v>44000</v>
      </c>
      <c r="K24" s="18">
        <v>105100</v>
      </c>
      <c r="L24" s="18">
        <v>74000</v>
      </c>
      <c r="M24" s="18">
        <v>74500</v>
      </c>
      <c r="N24" s="18">
        <v>29800</v>
      </c>
      <c r="O24" s="18">
        <v>155100</v>
      </c>
      <c r="P24" s="18">
        <v>10099600</v>
      </c>
      <c r="Q24" s="18">
        <v>8363600</v>
      </c>
      <c r="R24" s="18">
        <v>792600</v>
      </c>
      <c r="S24" s="18">
        <v>928700</v>
      </c>
      <c r="T24" s="18">
        <v>483400</v>
      </c>
      <c r="U24" s="18">
        <v>1127400</v>
      </c>
      <c r="V24" s="18">
        <v>420100</v>
      </c>
      <c r="W24" s="18">
        <v>222100</v>
      </c>
      <c r="X24" s="18">
        <v>628400</v>
      </c>
      <c r="Y24" s="18">
        <v>1252800</v>
      </c>
      <c r="Z24" s="18">
        <v>1216900</v>
      </c>
      <c r="AA24" s="18">
        <v>940500</v>
      </c>
      <c r="AB24" s="18">
        <v>350800</v>
      </c>
      <c r="AC24" s="18">
        <v>1735900</v>
      </c>
      <c r="AD24" s="19">
        <v>136435000</v>
      </c>
      <c r="AE24" s="19">
        <v>114462000</v>
      </c>
      <c r="AF24" s="19">
        <v>8375000</v>
      </c>
      <c r="AG24" s="19">
        <v>14155000</v>
      </c>
      <c r="AH24" s="19">
        <v>5842000</v>
      </c>
      <c r="AI24" s="19">
        <v>15324900</v>
      </c>
      <c r="AJ24" s="19">
        <v>5005500</v>
      </c>
      <c r="AK24" s="19">
        <v>3038000</v>
      </c>
      <c r="AL24" s="19">
        <v>8367000</v>
      </c>
      <c r="AM24" s="19">
        <v>17652000</v>
      </c>
      <c r="AN24" s="19">
        <v>18154000</v>
      </c>
      <c r="AO24" s="19">
        <v>13110000</v>
      </c>
      <c r="AP24" s="19">
        <v>5438000</v>
      </c>
      <c r="AQ24" s="19">
        <v>21974000</v>
      </c>
    </row>
    <row r="25" spans="1:43" s="20" customFormat="1" ht="13.5">
      <c r="A25" s="17">
        <v>2007</v>
      </c>
      <c r="B25" s="18">
        <v>772300</v>
      </c>
      <c r="C25" s="18">
        <v>612500</v>
      </c>
      <c r="D25" s="18">
        <v>49500</v>
      </c>
      <c r="E25" s="18">
        <v>66000</v>
      </c>
      <c r="F25" s="18">
        <v>34600</v>
      </c>
      <c r="G25" s="18">
        <v>82000</v>
      </c>
      <c r="H25" s="18">
        <v>13400</v>
      </c>
      <c r="I25" s="18">
        <v>22300</v>
      </c>
      <c r="J25" s="18">
        <v>45600</v>
      </c>
      <c r="K25" s="18">
        <v>112200</v>
      </c>
      <c r="L25" s="18">
        <v>77400</v>
      </c>
      <c r="M25" s="18">
        <v>79100</v>
      </c>
      <c r="N25" s="18">
        <v>30400</v>
      </c>
      <c r="O25" s="18">
        <v>159800</v>
      </c>
      <c r="P25" s="18">
        <v>10430100</v>
      </c>
      <c r="Q25" s="18">
        <v>8665200</v>
      </c>
      <c r="R25" s="18">
        <v>856500</v>
      </c>
      <c r="S25" s="18">
        <v>939400</v>
      </c>
      <c r="T25" s="18">
        <v>503400</v>
      </c>
      <c r="U25" s="18">
        <v>1156400</v>
      </c>
      <c r="V25" s="18">
        <v>434300</v>
      </c>
      <c r="W25" s="18">
        <v>221300</v>
      </c>
      <c r="X25" s="18">
        <v>644100</v>
      </c>
      <c r="Y25" s="18">
        <v>1315500</v>
      </c>
      <c r="Z25" s="18">
        <v>1255600</v>
      </c>
      <c r="AA25" s="18">
        <v>980400</v>
      </c>
      <c r="AB25" s="18">
        <v>358400</v>
      </c>
      <c r="AC25" s="18">
        <v>1764900</v>
      </c>
      <c r="AD25" s="19">
        <v>137981000</v>
      </c>
      <c r="AE25" s="19">
        <v>115763000</v>
      </c>
      <c r="AF25" s="19">
        <v>8354000</v>
      </c>
      <c r="AG25" s="19">
        <v>13879000</v>
      </c>
      <c r="AH25" s="19">
        <v>5948500</v>
      </c>
      <c r="AI25" s="19">
        <v>15489900</v>
      </c>
      <c r="AJ25" s="19">
        <v>5081400</v>
      </c>
      <c r="AK25" s="19">
        <v>3032000</v>
      </c>
      <c r="AL25" s="19">
        <v>8348000</v>
      </c>
      <c r="AM25" s="19">
        <v>18034000</v>
      </c>
      <c r="AN25" s="19">
        <v>18676000</v>
      </c>
      <c r="AO25" s="19">
        <v>13427000</v>
      </c>
      <c r="AP25" s="19">
        <v>5494000</v>
      </c>
      <c r="AQ25" s="19">
        <v>22218000</v>
      </c>
    </row>
    <row r="26" spans="1:43" s="20" customFormat="1" ht="13.5">
      <c r="A26" s="17">
        <v>2008</v>
      </c>
      <c r="B26" s="18">
        <v>791300</v>
      </c>
      <c r="C26" s="18">
        <v>626000</v>
      </c>
      <c r="D26" s="18">
        <v>47800</v>
      </c>
      <c r="E26" s="18">
        <v>62900</v>
      </c>
      <c r="F26" s="18">
        <v>34800</v>
      </c>
      <c r="G26" s="18">
        <v>84900</v>
      </c>
      <c r="H26" s="18">
        <v>13500</v>
      </c>
      <c r="I26" s="18">
        <v>21400</v>
      </c>
      <c r="J26" s="18">
        <v>45900</v>
      </c>
      <c r="K26" s="18">
        <v>118300</v>
      </c>
      <c r="L26" s="18">
        <v>81100</v>
      </c>
      <c r="M26" s="18">
        <v>82200</v>
      </c>
      <c r="N26" s="18">
        <v>33200</v>
      </c>
      <c r="O26" s="18">
        <v>165300</v>
      </c>
      <c r="P26" s="18">
        <v>10644800</v>
      </c>
      <c r="Q26" s="18">
        <v>8834600</v>
      </c>
      <c r="R26" s="18">
        <v>903400</v>
      </c>
      <c r="S26" s="18">
        <v>929300</v>
      </c>
      <c r="T26" s="18">
        <v>512700</v>
      </c>
      <c r="U26" s="18">
        <v>1169300</v>
      </c>
      <c r="V26" s="18">
        <v>441000</v>
      </c>
      <c r="W26" s="18">
        <v>217500</v>
      </c>
      <c r="X26" s="18">
        <v>647200</v>
      </c>
      <c r="Y26" s="18">
        <v>1351800</v>
      </c>
      <c r="Z26" s="18">
        <v>1289700</v>
      </c>
      <c r="AA26" s="18">
        <v>1006500</v>
      </c>
      <c r="AB26" s="18">
        <v>366200</v>
      </c>
      <c r="AC26" s="18">
        <v>1810200</v>
      </c>
      <c r="AD26" s="19">
        <v>137224000</v>
      </c>
      <c r="AE26" s="19">
        <v>114714000</v>
      </c>
      <c r="AF26" s="19">
        <v>7928000</v>
      </c>
      <c r="AG26" s="19">
        <v>13406000</v>
      </c>
      <c r="AH26" s="19">
        <v>5874900</v>
      </c>
      <c r="AI26" s="19">
        <v>15251100</v>
      </c>
      <c r="AJ26" s="19">
        <v>5054800</v>
      </c>
      <c r="AK26" s="19">
        <v>2984000</v>
      </c>
      <c r="AL26" s="19">
        <v>8206000</v>
      </c>
      <c r="AM26" s="19">
        <v>17830000</v>
      </c>
      <c r="AN26" s="19">
        <v>19228000</v>
      </c>
      <c r="AO26" s="19">
        <v>13436000</v>
      </c>
      <c r="AP26" s="19">
        <v>5515000</v>
      </c>
      <c r="AQ26" s="19">
        <v>22509000</v>
      </c>
    </row>
    <row r="27" spans="1:43" s="20" customFormat="1" ht="13.5">
      <c r="A27" s="17">
        <v>2009</v>
      </c>
      <c r="B27" s="18">
        <v>774600</v>
      </c>
      <c r="C27" s="18">
        <v>604300</v>
      </c>
      <c r="D27" s="18">
        <v>41200</v>
      </c>
      <c r="E27" s="18">
        <v>53700</v>
      </c>
      <c r="F27" s="18">
        <v>31300</v>
      </c>
      <c r="G27" s="18">
        <v>82900</v>
      </c>
      <c r="H27" s="18">
        <v>13000</v>
      </c>
      <c r="I27" s="18">
        <v>20100</v>
      </c>
      <c r="J27" s="18">
        <v>44400</v>
      </c>
      <c r="K27" s="18">
        <v>114500</v>
      </c>
      <c r="L27" s="18">
        <v>83600</v>
      </c>
      <c r="M27" s="18">
        <v>83800</v>
      </c>
      <c r="N27" s="18">
        <v>35900</v>
      </c>
      <c r="O27" s="18">
        <v>170300</v>
      </c>
      <c r="P27" s="18">
        <v>10343800</v>
      </c>
      <c r="Q27" s="18">
        <v>8490500</v>
      </c>
      <c r="R27" s="18">
        <v>800100</v>
      </c>
      <c r="S27" s="18">
        <v>843000</v>
      </c>
      <c r="T27" s="18">
        <v>482700</v>
      </c>
      <c r="U27" s="18">
        <v>1136500</v>
      </c>
      <c r="V27" s="18">
        <v>420800</v>
      </c>
      <c r="W27" s="18">
        <v>204400</v>
      </c>
      <c r="X27" s="18">
        <v>628100</v>
      </c>
      <c r="Y27" s="18">
        <v>1268500</v>
      </c>
      <c r="Z27" s="18">
        <v>1336600</v>
      </c>
      <c r="AA27" s="18">
        <v>1005700</v>
      </c>
      <c r="AB27" s="18">
        <v>364000</v>
      </c>
      <c r="AC27" s="18">
        <v>1853300</v>
      </c>
      <c r="AD27" s="19">
        <v>131296000</v>
      </c>
      <c r="AE27" s="19">
        <v>108741000</v>
      </c>
      <c r="AF27" s="19">
        <v>6710000</v>
      </c>
      <c r="AG27" s="19">
        <v>11847000</v>
      </c>
      <c r="AH27" s="19">
        <v>5520900</v>
      </c>
      <c r="AI27" s="19">
        <v>14488200</v>
      </c>
      <c r="AJ27" s="19">
        <v>4784800</v>
      </c>
      <c r="AK27" s="19">
        <v>2804000</v>
      </c>
      <c r="AL27" s="19">
        <v>7838000</v>
      </c>
      <c r="AM27" s="19">
        <v>16674000</v>
      </c>
      <c r="AN27" s="19">
        <v>19630000</v>
      </c>
      <c r="AO27" s="19">
        <v>13077000</v>
      </c>
      <c r="AP27" s="19">
        <v>5367000</v>
      </c>
      <c r="AQ27" s="19">
        <v>22555000</v>
      </c>
    </row>
    <row r="28" spans="1:43" s="20" customFormat="1" ht="13.5">
      <c r="A28" s="17">
        <v>2010</v>
      </c>
      <c r="B28" s="18">
        <v>786000</v>
      </c>
      <c r="C28" s="18">
        <v>612500</v>
      </c>
      <c r="D28" s="18">
        <v>40400</v>
      </c>
      <c r="E28" s="18">
        <v>52800</v>
      </c>
      <c r="F28" s="18">
        <v>33300</v>
      </c>
      <c r="G28" s="18">
        <v>83300</v>
      </c>
      <c r="H28" s="18">
        <v>13000</v>
      </c>
      <c r="I28" s="18">
        <v>19900</v>
      </c>
      <c r="J28" s="18">
        <v>43400</v>
      </c>
      <c r="K28" s="18">
        <v>117400</v>
      </c>
      <c r="L28" s="18">
        <v>87800</v>
      </c>
      <c r="M28" s="18">
        <v>85500</v>
      </c>
      <c r="N28" s="18">
        <v>35700</v>
      </c>
      <c r="O28" s="18">
        <v>173500</v>
      </c>
      <c r="P28" s="18">
        <v>10377900</v>
      </c>
      <c r="Q28" s="18">
        <v>8484600</v>
      </c>
      <c r="R28" s="18">
        <v>771000</v>
      </c>
      <c r="S28" s="18">
        <v>817200</v>
      </c>
      <c r="T28" s="18">
        <v>478600</v>
      </c>
      <c r="U28" s="18">
        <v>1131300</v>
      </c>
      <c r="V28" s="18">
        <v>419900</v>
      </c>
      <c r="W28" s="18">
        <v>195700</v>
      </c>
      <c r="X28" s="18">
        <v>625500</v>
      </c>
      <c r="Y28" s="18">
        <v>1292700</v>
      </c>
      <c r="Z28" s="18">
        <v>1381200</v>
      </c>
      <c r="AA28" s="18">
        <v>1008000</v>
      </c>
      <c r="AB28" s="18">
        <v>363600</v>
      </c>
      <c r="AC28" s="18">
        <v>1893200</v>
      </c>
      <c r="AD28" s="19">
        <v>130345000</v>
      </c>
      <c r="AE28" s="19">
        <v>107854000</v>
      </c>
      <c r="AF28" s="19">
        <v>6223000</v>
      </c>
      <c r="AG28" s="19">
        <v>11528000</v>
      </c>
      <c r="AH28" s="19">
        <v>5386500</v>
      </c>
      <c r="AI28" s="19">
        <v>14404400</v>
      </c>
      <c r="AJ28" s="19">
        <v>4732000</v>
      </c>
      <c r="AK28" s="19">
        <v>2707000</v>
      </c>
      <c r="AL28" s="19">
        <v>7695000</v>
      </c>
      <c r="AM28" s="19">
        <v>16824000</v>
      </c>
      <c r="AN28" s="19">
        <v>19975000</v>
      </c>
      <c r="AO28" s="19">
        <v>13049000</v>
      </c>
      <c r="AP28" s="19">
        <v>5330000</v>
      </c>
      <c r="AQ28" s="19">
        <v>22490000</v>
      </c>
    </row>
    <row r="29" spans="1:43" s="20" customFormat="1" ht="13.5">
      <c r="A29" s="17">
        <v>2011</v>
      </c>
      <c r="B29" s="18">
        <v>812700</v>
      </c>
      <c r="C29" s="18">
        <v>641500</v>
      </c>
      <c r="D29" s="18">
        <v>40000</v>
      </c>
      <c r="E29" s="18">
        <v>55100</v>
      </c>
      <c r="F29" s="18">
        <v>35200</v>
      </c>
      <c r="G29" s="18">
        <v>86000</v>
      </c>
      <c r="H29" s="18">
        <v>13600</v>
      </c>
      <c r="I29" s="18">
        <v>21000</v>
      </c>
      <c r="J29" s="18">
        <v>44800</v>
      </c>
      <c r="K29" s="18">
        <v>126700</v>
      </c>
      <c r="L29" s="18">
        <v>92900</v>
      </c>
      <c r="M29" s="18">
        <v>90200</v>
      </c>
      <c r="N29" s="18">
        <v>36100</v>
      </c>
      <c r="O29" s="18">
        <v>171200</v>
      </c>
      <c r="P29" s="18">
        <v>10608500</v>
      </c>
      <c r="Q29" s="18">
        <v>8751400</v>
      </c>
      <c r="R29" s="18">
        <v>801500</v>
      </c>
      <c r="S29" s="18">
        <v>841700</v>
      </c>
      <c r="T29" s="18">
        <v>496600</v>
      </c>
      <c r="U29" s="18">
        <v>1154700</v>
      </c>
      <c r="V29" s="18">
        <v>434500</v>
      </c>
      <c r="W29" s="18">
        <v>195800</v>
      </c>
      <c r="X29" s="18">
        <v>641100</v>
      </c>
      <c r="Y29" s="18">
        <v>1359100</v>
      </c>
      <c r="Z29" s="18">
        <v>1413900</v>
      </c>
      <c r="AA29" s="18">
        <v>1041700</v>
      </c>
      <c r="AB29" s="18">
        <v>370700</v>
      </c>
      <c r="AC29" s="18">
        <v>1857100</v>
      </c>
      <c r="AD29" s="19">
        <v>131914000</v>
      </c>
      <c r="AE29" s="19">
        <v>109828000</v>
      </c>
      <c r="AF29" s="19">
        <v>6321000</v>
      </c>
      <c r="AG29" s="19">
        <v>11726000</v>
      </c>
      <c r="AH29" s="19">
        <v>5474700</v>
      </c>
      <c r="AI29" s="19">
        <v>14629900</v>
      </c>
      <c r="AJ29" s="19">
        <v>4841900</v>
      </c>
      <c r="AK29" s="19">
        <v>2674000</v>
      </c>
      <c r="AL29" s="19">
        <v>7697000</v>
      </c>
      <c r="AM29" s="19">
        <v>17433000</v>
      </c>
      <c r="AN29" s="19">
        <v>20318000</v>
      </c>
      <c r="AO29" s="19">
        <v>13353000</v>
      </c>
      <c r="AP29" s="19">
        <v>5360000</v>
      </c>
      <c r="AQ29" s="19">
        <v>22086000</v>
      </c>
    </row>
    <row r="30" spans="1:43" s="20" customFormat="1" ht="13.5">
      <c r="A30" s="17">
        <v>2012</v>
      </c>
      <c r="B30" s="18">
        <v>845400</v>
      </c>
      <c r="C30" s="18">
        <v>675300</v>
      </c>
      <c r="D30" s="18">
        <v>42700</v>
      </c>
      <c r="E30" s="18">
        <v>56600</v>
      </c>
      <c r="F30" s="18">
        <v>36200</v>
      </c>
      <c r="G30" s="18">
        <v>89400</v>
      </c>
      <c r="H30" s="18">
        <v>14100</v>
      </c>
      <c r="I30" s="18">
        <v>22700</v>
      </c>
      <c r="J30" s="18">
        <v>47000</v>
      </c>
      <c r="K30" s="18">
        <v>136000</v>
      </c>
      <c r="L30" s="18">
        <v>98100</v>
      </c>
      <c r="M30" s="18">
        <v>94300</v>
      </c>
      <c r="N30" s="18">
        <v>38300</v>
      </c>
      <c r="O30" s="18">
        <v>170100</v>
      </c>
      <c r="P30" s="18">
        <v>10917900</v>
      </c>
      <c r="Q30" s="18">
        <v>9087600</v>
      </c>
      <c r="R30" s="18">
        <v>855000</v>
      </c>
      <c r="S30" s="18">
        <v>870800</v>
      </c>
      <c r="T30" s="18">
        <v>519400</v>
      </c>
      <c r="U30" s="18">
        <v>1181400</v>
      </c>
      <c r="V30" s="18">
        <v>451200</v>
      </c>
      <c r="W30" s="18">
        <v>197400</v>
      </c>
      <c r="X30" s="18">
        <v>661800</v>
      </c>
      <c r="Y30" s="18">
        <v>1431000</v>
      </c>
      <c r="Z30" s="18">
        <v>1446900</v>
      </c>
      <c r="AA30" s="18">
        <v>1086700</v>
      </c>
      <c r="AB30" s="18">
        <v>385900</v>
      </c>
      <c r="AC30" s="18">
        <v>1830300</v>
      </c>
      <c r="AD30" s="19">
        <v>134157000</v>
      </c>
      <c r="AE30" s="19">
        <v>112237000</v>
      </c>
      <c r="AF30" s="19">
        <v>6494000</v>
      </c>
      <c r="AG30" s="19">
        <v>11927000</v>
      </c>
      <c r="AH30" s="19">
        <v>5595200</v>
      </c>
      <c r="AI30" s="19">
        <v>14800900</v>
      </c>
      <c r="AJ30" s="19">
        <v>4956500</v>
      </c>
      <c r="AK30" s="19">
        <v>2676000</v>
      </c>
      <c r="AL30" s="19">
        <v>7783000</v>
      </c>
      <c r="AM30" s="19">
        <v>18037000</v>
      </c>
      <c r="AN30" s="19">
        <v>20769000</v>
      </c>
      <c r="AO30" s="19">
        <v>13768000</v>
      </c>
      <c r="AP30" s="19">
        <v>5430000</v>
      </c>
      <c r="AQ30" s="19">
        <v>21920000</v>
      </c>
    </row>
    <row r="31" spans="1:43" s="20" customFormat="1" ht="13.5">
      <c r="A31" s="17">
        <v>2013</v>
      </c>
      <c r="B31" s="18">
        <v>885100</v>
      </c>
      <c r="C31" s="18">
        <v>712900</v>
      </c>
      <c r="D31" s="18">
        <v>46000</v>
      </c>
      <c r="E31" s="18">
        <v>57300</v>
      </c>
      <c r="F31" s="18">
        <v>37300</v>
      </c>
      <c r="G31" s="18">
        <v>94000</v>
      </c>
      <c r="H31" s="18">
        <v>14800</v>
      </c>
      <c r="I31" s="18">
        <v>23900</v>
      </c>
      <c r="J31" s="18">
        <v>49300</v>
      </c>
      <c r="K31" s="18">
        <v>146500</v>
      </c>
      <c r="L31" s="18">
        <v>102500</v>
      </c>
      <c r="M31" s="18">
        <v>100600</v>
      </c>
      <c r="N31" s="18">
        <v>40600</v>
      </c>
      <c r="O31" s="18">
        <v>172200</v>
      </c>
      <c r="P31" s="18">
        <v>11244700</v>
      </c>
      <c r="Q31" s="18">
        <v>9399300</v>
      </c>
      <c r="R31" s="18">
        <v>902000</v>
      </c>
      <c r="S31" s="18">
        <v>876500</v>
      </c>
      <c r="T31" s="18">
        <v>536000</v>
      </c>
      <c r="U31" s="18">
        <v>1216100</v>
      </c>
      <c r="V31" s="18">
        <v>465000</v>
      </c>
      <c r="W31" s="18">
        <v>201300</v>
      </c>
      <c r="X31" s="18">
        <v>684100</v>
      </c>
      <c r="Y31" s="18">
        <v>1491600</v>
      </c>
      <c r="Z31" s="18">
        <v>1486300</v>
      </c>
      <c r="AA31" s="18">
        <v>1140000</v>
      </c>
      <c r="AB31" s="18">
        <v>400400</v>
      </c>
      <c r="AC31" s="18">
        <v>1845400</v>
      </c>
      <c r="AD31" s="19">
        <v>136363000</v>
      </c>
      <c r="AE31" s="19">
        <v>114511000</v>
      </c>
      <c r="AF31" s="19">
        <v>6719000</v>
      </c>
      <c r="AG31" s="19">
        <v>12020000</v>
      </c>
      <c r="AH31" s="19">
        <v>5660300</v>
      </c>
      <c r="AI31" s="19">
        <v>15037000</v>
      </c>
      <c r="AJ31" s="19">
        <v>5037900</v>
      </c>
      <c r="AK31" s="19">
        <v>2706000</v>
      </c>
      <c r="AL31" s="19">
        <v>7886000</v>
      </c>
      <c r="AM31" s="19">
        <v>18623000</v>
      </c>
      <c r="AN31" s="19">
        <v>21086000</v>
      </c>
      <c r="AO31" s="19">
        <v>14254000</v>
      </c>
      <c r="AP31" s="19">
        <v>5483000</v>
      </c>
      <c r="AQ31" s="19">
        <v>21853000</v>
      </c>
    </row>
    <row r="32" spans="1:43" s="20" customFormat="1" ht="13.5">
      <c r="A32" s="17">
        <v>2014</v>
      </c>
      <c r="B32" s="18">
        <v>924400</v>
      </c>
      <c r="C32" s="18">
        <v>751100</v>
      </c>
      <c r="D32" s="18">
        <v>50700</v>
      </c>
      <c r="E32" s="18">
        <v>57200</v>
      </c>
      <c r="F32" s="18">
        <v>38300</v>
      </c>
      <c r="G32" s="18">
        <v>97800</v>
      </c>
      <c r="H32" s="18">
        <v>15600</v>
      </c>
      <c r="I32" s="18">
        <v>25400</v>
      </c>
      <c r="J32" s="18">
        <v>51900</v>
      </c>
      <c r="K32" s="18">
        <v>158400</v>
      </c>
      <c r="L32" s="18">
        <v>106400</v>
      </c>
      <c r="M32" s="18">
        <v>107100</v>
      </c>
      <c r="N32" s="18">
        <v>42300</v>
      </c>
      <c r="O32" s="18">
        <v>173200</v>
      </c>
      <c r="P32" s="18">
        <v>11597300</v>
      </c>
      <c r="Q32" s="18">
        <v>9732800</v>
      </c>
      <c r="R32" s="18">
        <v>962900</v>
      </c>
      <c r="S32" s="18">
        <v>888100</v>
      </c>
      <c r="T32" s="18">
        <v>554700</v>
      </c>
      <c r="U32" s="18">
        <v>1252500</v>
      </c>
      <c r="V32" s="18">
        <v>483900</v>
      </c>
      <c r="W32" s="18">
        <v>202200</v>
      </c>
      <c r="X32" s="18">
        <v>700600</v>
      </c>
      <c r="Y32" s="18">
        <v>1564600</v>
      </c>
      <c r="Z32" s="18">
        <v>1521600</v>
      </c>
      <c r="AA32" s="18">
        <v>1188500</v>
      </c>
      <c r="AB32" s="18">
        <v>413300</v>
      </c>
      <c r="AC32" s="18">
        <v>1864600</v>
      </c>
      <c r="AD32" s="19">
        <v>138939000</v>
      </c>
      <c r="AE32" s="19">
        <v>117058000</v>
      </c>
      <c r="AF32" s="19">
        <v>7042000</v>
      </c>
      <c r="AG32" s="19">
        <v>12185000</v>
      </c>
      <c r="AH32" s="19">
        <v>5739500</v>
      </c>
      <c r="AI32" s="19">
        <v>15313400</v>
      </c>
      <c r="AJ32" s="19">
        <v>5200100</v>
      </c>
      <c r="AK32" s="19">
        <v>2726000</v>
      </c>
      <c r="AL32" s="19">
        <v>7977000</v>
      </c>
      <c r="AM32" s="19">
        <v>19174000</v>
      </c>
      <c r="AN32" s="19">
        <v>21439000</v>
      </c>
      <c r="AO32" s="19">
        <v>14696000</v>
      </c>
      <c r="AP32" s="19">
        <v>5567000</v>
      </c>
      <c r="AQ32" s="19">
        <v>21882000</v>
      </c>
    </row>
    <row r="33" spans="1:59" s="20" customFormat="1" ht="13.5">
      <c r="A33" s="17">
        <v>2015</v>
      </c>
      <c r="B33" s="18">
        <v>964900</v>
      </c>
      <c r="C33" s="18">
        <v>789700</v>
      </c>
      <c r="D33" s="18">
        <v>55300</v>
      </c>
      <c r="E33" s="18">
        <v>55600</v>
      </c>
      <c r="F33" s="18">
        <v>40100</v>
      </c>
      <c r="G33" s="18">
        <v>100600</v>
      </c>
      <c r="H33" s="18">
        <v>16500</v>
      </c>
      <c r="I33" s="18">
        <v>27700</v>
      </c>
      <c r="J33" s="18">
        <v>54100</v>
      </c>
      <c r="K33" s="18">
        <v>170100</v>
      </c>
      <c r="L33" s="18">
        <v>111600</v>
      </c>
      <c r="M33" s="18">
        <v>115500</v>
      </c>
      <c r="N33" s="18">
        <v>42700</v>
      </c>
      <c r="O33" s="18">
        <v>175200</v>
      </c>
      <c r="P33" s="18">
        <v>11869800</v>
      </c>
      <c r="Q33" s="18">
        <v>9981100</v>
      </c>
      <c r="R33" s="18">
        <v>956200</v>
      </c>
      <c r="S33" s="18">
        <v>879700</v>
      </c>
      <c r="T33" s="18">
        <v>565600</v>
      </c>
      <c r="U33" s="18">
        <v>1293200</v>
      </c>
      <c r="V33" s="18">
        <v>508900</v>
      </c>
      <c r="W33" s="18">
        <v>201000</v>
      </c>
      <c r="X33" s="18">
        <v>719000</v>
      </c>
      <c r="Y33" s="18">
        <v>1617800</v>
      </c>
      <c r="Z33" s="18">
        <v>1577100</v>
      </c>
      <c r="AA33" s="18">
        <v>1242200</v>
      </c>
      <c r="AB33" s="18">
        <v>420200</v>
      </c>
      <c r="AC33" s="18">
        <v>1888700</v>
      </c>
      <c r="AD33" s="18">
        <v>141824000</v>
      </c>
      <c r="AE33" s="18">
        <v>119795000</v>
      </c>
      <c r="AF33" s="18">
        <v>7274000</v>
      </c>
      <c r="AG33" s="18">
        <v>12336000</v>
      </c>
      <c r="AH33" s="18">
        <v>5780400</v>
      </c>
      <c r="AI33" s="18">
        <v>15558900</v>
      </c>
      <c r="AJ33" s="18">
        <v>5414700</v>
      </c>
      <c r="AK33" s="18">
        <v>2750000</v>
      </c>
      <c r="AL33" s="18">
        <v>8123000</v>
      </c>
      <c r="AM33" s="18">
        <v>19747000</v>
      </c>
      <c r="AN33" s="18">
        <v>22029000</v>
      </c>
      <c r="AO33" s="18">
        <v>15160000</v>
      </c>
      <c r="AP33" s="18">
        <v>5622000</v>
      </c>
      <c r="AQ33" s="18">
        <v>22029000</v>
      </c>
    </row>
    <row r="34" spans="1:59" s="20" customFormat="1" ht="13.5">
      <c r="A34" s="17">
        <v>2016</v>
      </c>
      <c r="B34" s="18">
        <v>1002700</v>
      </c>
      <c r="C34" s="18">
        <v>824600</v>
      </c>
      <c r="D34" s="18">
        <v>58800</v>
      </c>
      <c r="E34" s="18">
        <v>55800</v>
      </c>
      <c r="F34" s="18">
        <v>41200</v>
      </c>
      <c r="G34" s="18">
        <v>104200</v>
      </c>
      <c r="H34" s="18">
        <v>18400</v>
      </c>
      <c r="I34" s="18">
        <v>29000</v>
      </c>
      <c r="J34" s="18">
        <v>57000</v>
      </c>
      <c r="K34" s="18">
        <v>179000</v>
      </c>
      <c r="L34" s="18">
        <v>115600</v>
      </c>
      <c r="M34" s="18">
        <v>122000</v>
      </c>
      <c r="N34" s="18">
        <v>43800</v>
      </c>
      <c r="O34" s="18">
        <v>178100</v>
      </c>
      <c r="P34" s="18">
        <v>12017600</v>
      </c>
      <c r="Q34" s="18">
        <v>10092500</v>
      </c>
      <c r="R34" s="18">
        <v>914000</v>
      </c>
      <c r="S34" s="18">
        <v>847300</v>
      </c>
      <c r="T34" s="18">
        <v>561400</v>
      </c>
      <c r="U34" s="18">
        <v>1317800</v>
      </c>
      <c r="V34" s="18">
        <v>522900</v>
      </c>
      <c r="W34" s="18">
        <v>203100</v>
      </c>
      <c r="X34" s="18">
        <v>736400</v>
      </c>
      <c r="Y34" s="18">
        <v>1650400</v>
      </c>
      <c r="Z34" s="18">
        <v>1625400</v>
      </c>
      <c r="AA34" s="18">
        <v>1290000</v>
      </c>
      <c r="AB34" s="18">
        <v>424000</v>
      </c>
      <c r="AC34" s="18">
        <v>1925100</v>
      </c>
      <c r="AD34" s="18">
        <v>144335000</v>
      </c>
      <c r="AE34" s="18">
        <v>122111000</v>
      </c>
      <c r="AF34" s="18">
        <v>7396000</v>
      </c>
      <c r="AG34" s="18">
        <v>12354000</v>
      </c>
      <c r="AH34" s="18">
        <v>5786900</v>
      </c>
      <c r="AI34" s="18">
        <v>15777300</v>
      </c>
      <c r="AJ34" s="18">
        <v>5559900</v>
      </c>
      <c r="AK34" s="18">
        <v>2794000</v>
      </c>
      <c r="AL34" s="18">
        <v>8287000</v>
      </c>
      <c r="AM34" s="18">
        <v>20168000</v>
      </c>
      <c r="AN34" s="18">
        <v>22639000</v>
      </c>
      <c r="AO34" s="18">
        <v>15660000</v>
      </c>
      <c r="AP34" s="18">
        <v>5691000</v>
      </c>
      <c r="AQ34" s="18">
        <v>22224000</v>
      </c>
    </row>
    <row r="35" spans="1:59" s="20" customFormat="1" ht="13.5">
      <c r="A35" s="17">
        <v>2017</v>
      </c>
      <c r="B35" s="18">
        <v>1037000</v>
      </c>
      <c r="C35" s="18">
        <v>856300</v>
      </c>
      <c r="D35" s="18">
        <v>62100</v>
      </c>
      <c r="E35" s="18">
        <v>57400</v>
      </c>
      <c r="F35" s="18">
        <v>41900</v>
      </c>
      <c r="G35" s="18">
        <v>106200</v>
      </c>
      <c r="H35" s="18">
        <v>20600</v>
      </c>
      <c r="I35" s="18">
        <v>30800</v>
      </c>
      <c r="J35" s="18">
        <v>60200</v>
      </c>
      <c r="K35" s="18">
        <v>185800</v>
      </c>
      <c r="L35" s="18">
        <v>120600</v>
      </c>
      <c r="M35" s="18">
        <v>125700</v>
      </c>
      <c r="N35" s="18">
        <v>45000</v>
      </c>
      <c r="O35" s="18">
        <v>180700</v>
      </c>
      <c r="P35" s="18">
        <v>12232200</v>
      </c>
      <c r="Q35" s="18">
        <v>10288000</v>
      </c>
      <c r="R35" s="18">
        <v>934300</v>
      </c>
      <c r="S35" s="18">
        <v>853100</v>
      </c>
      <c r="T35" s="18">
        <v>569400</v>
      </c>
      <c r="U35" s="18">
        <v>1321800</v>
      </c>
      <c r="V35" s="18">
        <v>543000</v>
      </c>
      <c r="W35" s="18">
        <v>203900</v>
      </c>
      <c r="X35" s="18">
        <v>761000</v>
      </c>
      <c r="Y35" s="18">
        <v>1687800</v>
      </c>
      <c r="Z35" s="18">
        <v>1666500</v>
      </c>
      <c r="AA35" s="18">
        <v>1319900</v>
      </c>
      <c r="AB35" s="18">
        <v>427300</v>
      </c>
      <c r="AC35" s="18">
        <v>1944100</v>
      </c>
      <c r="AD35" s="18">
        <v>146607000</v>
      </c>
      <c r="AE35" s="18">
        <v>124257000</v>
      </c>
      <c r="AF35" s="18">
        <v>7645000</v>
      </c>
      <c r="AG35" s="18">
        <v>12439000</v>
      </c>
      <c r="AH35" s="18">
        <v>5813500</v>
      </c>
      <c r="AI35" s="18">
        <v>15789200</v>
      </c>
      <c r="AJ35" s="18">
        <v>5733600</v>
      </c>
      <c r="AK35" s="18">
        <v>2814000</v>
      </c>
      <c r="AL35" s="18">
        <v>8451000</v>
      </c>
      <c r="AM35" s="18">
        <v>20563000</v>
      </c>
      <c r="AN35" s="18">
        <v>23188000</v>
      </c>
      <c r="AO35" s="18">
        <v>16051000</v>
      </c>
      <c r="AP35" s="18">
        <v>5770000</v>
      </c>
      <c r="AQ35" s="18">
        <v>22350000</v>
      </c>
    </row>
    <row r="36" spans="1:59" s="20" customFormat="1" ht="13.5">
      <c r="A36" s="17">
        <v>2018</v>
      </c>
      <c r="B36" s="18">
        <v>1077900</v>
      </c>
      <c r="C36" s="18">
        <v>894800</v>
      </c>
      <c r="D36" s="18">
        <v>64500</v>
      </c>
      <c r="E36" s="18">
        <v>60700</v>
      </c>
      <c r="F36" s="18">
        <v>43000</v>
      </c>
      <c r="G36" s="18">
        <v>107900</v>
      </c>
      <c r="H36" s="18">
        <v>22100</v>
      </c>
      <c r="I36" s="18">
        <v>34700</v>
      </c>
      <c r="J36" s="18">
        <v>63000</v>
      </c>
      <c r="K36" s="18">
        <v>196600</v>
      </c>
      <c r="L36" s="18">
        <v>125300</v>
      </c>
      <c r="M36" s="18">
        <v>130700</v>
      </c>
      <c r="N36" s="18">
        <v>46300</v>
      </c>
      <c r="O36" s="18">
        <v>183000</v>
      </c>
      <c r="P36" s="18">
        <v>12523300</v>
      </c>
      <c r="Q36" s="18">
        <v>10566900</v>
      </c>
      <c r="R36" s="18">
        <v>986400</v>
      </c>
      <c r="S36" s="18">
        <v>882400</v>
      </c>
      <c r="T36" s="18">
        <v>587200</v>
      </c>
      <c r="U36" s="18">
        <v>1323400</v>
      </c>
      <c r="V36" s="18">
        <v>562500</v>
      </c>
      <c r="W36" s="18">
        <v>205800</v>
      </c>
      <c r="X36" s="18">
        <v>778900</v>
      </c>
      <c r="Y36" s="18">
        <v>1748500</v>
      </c>
      <c r="Z36" s="18">
        <v>1698900</v>
      </c>
      <c r="AA36" s="18">
        <v>1357000</v>
      </c>
      <c r="AB36" s="18">
        <v>436100</v>
      </c>
      <c r="AC36" s="18">
        <v>1956400</v>
      </c>
      <c r="AD36" s="18">
        <v>148908000</v>
      </c>
      <c r="AE36" s="18">
        <v>126454000</v>
      </c>
      <c r="AF36" s="18">
        <v>8015000</v>
      </c>
      <c r="AG36" s="18">
        <v>12688000</v>
      </c>
      <c r="AH36" s="18">
        <v>5840800</v>
      </c>
      <c r="AI36" s="18">
        <v>15727700</v>
      </c>
      <c r="AJ36" s="18">
        <v>5979800</v>
      </c>
      <c r="AK36" s="18">
        <v>2839000</v>
      </c>
      <c r="AL36" s="18">
        <v>8590000</v>
      </c>
      <c r="AM36" s="18">
        <v>21008000</v>
      </c>
      <c r="AN36" s="18">
        <v>23638000</v>
      </c>
      <c r="AO36" s="18">
        <v>16295000</v>
      </c>
      <c r="AP36" s="18">
        <v>5831000</v>
      </c>
      <c r="AQ36" s="18">
        <v>22455000</v>
      </c>
    </row>
    <row r="37" spans="1:59" s="20" customFormat="1" ht="13.5">
      <c r="A37" s="17">
        <v>2019</v>
      </c>
      <c r="B37" s="18">
        <v>1120300</v>
      </c>
      <c r="C37" s="18">
        <v>933600</v>
      </c>
      <c r="D37" s="18">
        <v>68500</v>
      </c>
      <c r="E37" s="18">
        <v>62700</v>
      </c>
      <c r="F37" s="18">
        <v>44800</v>
      </c>
      <c r="G37" s="18">
        <v>109400</v>
      </c>
      <c r="H37" s="18">
        <v>23800</v>
      </c>
      <c r="I37" s="18">
        <v>39000</v>
      </c>
      <c r="J37" s="18">
        <v>66000</v>
      </c>
      <c r="K37" s="18">
        <v>207600</v>
      </c>
      <c r="L37" s="18">
        <v>129800</v>
      </c>
      <c r="M37" s="18">
        <v>134900</v>
      </c>
      <c r="N37" s="18">
        <v>47200</v>
      </c>
      <c r="O37" s="18">
        <v>186700</v>
      </c>
      <c r="P37" s="18">
        <v>12813600</v>
      </c>
      <c r="Q37" s="18">
        <v>10836100</v>
      </c>
      <c r="R37" s="18">
        <v>1023600</v>
      </c>
      <c r="S37" s="18">
        <v>907700</v>
      </c>
      <c r="T37" s="18">
        <v>600200</v>
      </c>
      <c r="U37" s="18">
        <v>1314900</v>
      </c>
      <c r="V37" s="18">
        <v>586600</v>
      </c>
      <c r="W37" s="18">
        <v>210500</v>
      </c>
      <c r="X37" s="18">
        <v>802400</v>
      </c>
      <c r="Y37" s="18">
        <v>1805600</v>
      </c>
      <c r="Z37" s="18">
        <v>1742100</v>
      </c>
      <c r="AA37" s="18">
        <v>1396300</v>
      </c>
      <c r="AB37" s="18">
        <v>446100</v>
      </c>
      <c r="AC37" s="18">
        <v>1977500</v>
      </c>
      <c r="AD37" s="18">
        <v>150904000</v>
      </c>
      <c r="AE37" s="18">
        <v>128291000</v>
      </c>
      <c r="AF37" s="18">
        <v>8220000</v>
      </c>
      <c r="AG37" s="18">
        <v>12817000</v>
      </c>
      <c r="AH37" s="18">
        <v>5888600</v>
      </c>
      <c r="AI37" s="18">
        <v>15559500</v>
      </c>
      <c r="AJ37" s="18">
        <v>6214300</v>
      </c>
      <c r="AK37" s="18">
        <v>2864000</v>
      </c>
      <c r="AL37" s="18">
        <v>8754000</v>
      </c>
      <c r="AM37" s="18">
        <v>21334000</v>
      </c>
      <c r="AN37" s="18">
        <v>24163000</v>
      </c>
      <c r="AO37" s="18">
        <v>16586000</v>
      </c>
      <c r="AP37" s="18">
        <v>5891000</v>
      </c>
      <c r="AQ37" s="18">
        <v>22613000</v>
      </c>
    </row>
    <row r="38" spans="1:59" s="20" customFormat="1" ht="13.5">
      <c r="A38" s="17">
        <v>2020</v>
      </c>
      <c r="B38" s="18">
        <v>1091400</v>
      </c>
      <c r="C38" s="18">
        <v>903900</v>
      </c>
      <c r="D38" s="18">
        <v>69700</v>
      </c>
      <c r="E38" s="18">
        <v>62600</v>
      </c>
      <c r="F38" s="18">
        <v>45100</v>
      </c>
      <c r="G38" s="18">
        <v>106300</v>
      </c>
      <c r="H38" s="18">
        <v>26500</v>
      </c>
      <c r="I38" s="18">
        <v>40000</v>
      </c>
      <c r="J38" s="18">
        <v>67700</v>
      </c>
      <c r="K38" s="18">
        <v>210700</v>
      </c>
      <c r="L38" s="18">
        <v>126800</v>
      </c>
      <c r="M38" s="18">
        <v>106400</v>
      </c>
      <c r="N38" s="18">
        <v>42200</v>
      </c>
      <c r="O38" s="18">
        <v>187600</v>
      </c>
      <c r="P38" s="18">
        <v>12275500</v>
      </c>
      <c r="Q38" s="18">
        <v>10309500</v>
      </c>
      <c r="R38" s="18">
        <v>929000</v>
      </c>
      <c r="S38" s="18">
        <v>870000</v>
      </c>
      <c r="T38" s="18">
        <v>580100</v>
      </c>
      <c r="U38" s="18">
        <v>1273500</v>
      </c>
      <c r="V38" s="18">
        <v>605500</v>
      </c>
      <c r="W38" s="18">
        <v>199900</v>
      </c>
      <c r="X38" s="18">
        <v>804000</v>
      </c>
      <c r="Y38" s="18">
        <v>1769700</v>
      </c>
      <c r="Z38" s="18">
        <v>1699900</v>
      </c>
      <c r="AA38" s="18">
        <v>1179600</v>
      </c>
      <c r="AB38" s="18">
        <v>398200</v>
      </c>
      <c r="AC38" s="18">
        <v>1966000</v>
      </c>
      <c r="AD38" s="18">
        <v>142186000</v>
      </c>
      <c r="AE38" s="18">
        <v>120200000</v>
      </c>
      <c r="AF38" s="18">
        <v>7857000</v>
      </c>
      <c r="AG38" s="18">
        <v>12167000</v>
      </c>
      <c r="AH38" s="18">
        <v>5632700</v>
      </c>
      <c r="AI38" s="18">
        <v>14809300</v>
      </c>
      <c r="AJ38" s="18">
        <v>6182500</v>
      </c>
      <c r="AK38" s="18">
        <v>2721000</v>
      </c>
      <c r="AL38" s="18">
        <v>8704000</v>
      </c>
      <c r="AM38" s="18">
        <v>20376000</v>
      </c>
      <c r="AN38" s="18">
        <v>23275000</v>
      </c>
      <c r="AO38" s="18">
        <v>13148000</v>
      </c>
      <c r="AP38" s="18">
        <v>5329000</v>
      </c>
      <c r="AQ38" s="18">
        <v>21986000</v>
      </c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</row>
    <row r="39" spans="1:59" s="20" customFormat="1" ht="13.5">
      <c r="A39" s="17">
        <v>2021</v>
      </c>
      <c r="B39" s="18">
        <v>1172100</v>
      </c>
      <c r="C39" s="18">
        <v>986300</v>
      </c>
      <c r="D39" s="18">
        <v>74000</v>
      </c>
      <c r="E39" s="18">
        <v>65000</v>
      </c>
      <c r="F39" s="18">
        <v>48300</v>
      </c>
      <c r="G39" s="18">
        <v>111900</v>
      </c>
      <c r="H39" s="18">
        <v>29600</v>
      </c>
      <c r="I39" s="18">
        <v>45600</v>
      </c>
      <c r="J39" s="18">
        <v>72900</v>
      </c>
      <c r="K39" s="18">
        <v>239800</v>
      </c>
      <c r="L39" s="18">
        <v>134400</v>
      </c>
      <c r="M39" s="18">
        <v>119900</v>
      </c>
      <c r="N39" s="18">
        <v>44900</v>
      </c>
      <c r="O39" s="18">
        <v>185800</v>
      </c>
      <c r="P39" s="18">
        <v>12722800</v>
      </c>
      <c r="Q39" s="18">
        <v>10759500</v>
      </c>
      <c r="R39" s="18">
        <v>918100</v>
      </c>
      <c r="S39" s="18">
        <v>876500</v>
      </c>
      <c r="T39" s="18">
        <v>593100</v>
      </c>
      <c r="U39" s="18">
        <v>1333100</v>
      </c>
      <c r="V39" s="18">
        <v>637900</v>
      </c>
      <c r="W39" s="18">
        <v>208300</v>
      </c>
      <c r="X39" s="18">
        <v>833500</v>
      </c>
      <c r="Y39" s="18">
        <v>1905900</v>
      </c>
      <c r="Z39" s="18">
        <v>1737500</v>
      </c>
      <c r="AA39" s="18">
        <v>1297000</v>
      </c>
      <c r="AB39" s="18">
        <v>418600</v>
      </c>
      <c r="AC39" s="18">
        <v>1963300</v>
      </c>
      <c r="AD39" s="18">
        <v>146285000</v>
      </c>
      <c r="AE39" s="18">
        <v>124311000</v>
      </c>
      <c r="AF39" s="18">
        <v>7996000</v>
      </c>
      <c r="AG39" s="18">
        <v>12354000</v>
      </c>
      <c r="AH39" s="18">
        <v>5709700</v>
      </c>
      <c r="AI39" s="18">
        <v>15253300</v>
      </c>
      <c r="AJ39" s="18">
        <v>6690100</v>
      </c>
      <c r="AK39" s="18">
        <v>2856000</v>
      </c>
      <c r="AL39" s="18">
        <v>8806000</v>
      </c>
      <c r="AM39" s="18">
        <v>21386000</v>
      </c>
      <c r="AN39" s="18">
        <v>23652000</v>
      </c>
      <c r="AO39" s="18">
        <v>14151000</v>
      </c>
      <c r="AP39" s="18">
        <v>5457000</v>
      </c>
      <c r="AQ39" s="18">
        <v>21973000</v>
      </c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</row>
    <row r="40" spans="1:59" s="20" customFormat="1" ht="13.5">
      <c r="A40" s="17">
        <v>2022</v>
      </c>
      <c r="B40" s="18">
        <v>1275900</v>
      </c>
      <c r="C40" s="18">
        <v>1089200</v>
      </c>
      <c r="D40" s="18">
        <v>79500</v>
      </c>
      <c r="E40" s="18">
        <v>70500</v>
      </c>
      <c r="F40" s="18">
        <v>54000</v>
      </c>
      <c r="G40" s="18">
        <v>115600</v>
      </c>
      <c r="H40" s="18">
        <v>34100</v>
      </c>
      <c r="I40" s="18">
        <v>52300</v>
      </c>
      <c r="J40" s="18">
        <v>79400</v>
      </c>
      <c r="K40" s="18">
        <v>273800</v>
      </c>
      <c r="L40" s="18">
        <v>144200</v>
      </c>
      <c r="M40" s="18">
        <v>137300</v>
      </c>
      <c r="N40" s="18">
        <v>48500</v>
      </c>
      <c r="O40" s="18">
        <v>186700</v>
      </c>
      <c r="P40" s="18">
        <v>13463100</v>
      </c>
      <c r="Q40" s="18">
        <v>11471400</v>
      </c>
      <c r="R40" s="18">
        <v>983800</v>
      </c>
      <c r="S40" s="18">
        <v>927000</v>
      </c>
      <c r="T40" s="18">
        <v>636500</v>
      </c>
      <c r="U40" s="18">
        <v>1377700</v>
      </c>
      <c r="V40" s="18">
        <v>692600</v>
      </c>
      <c r="W40" s="18">
        <v>230700</v>
      </c>
      <c r="X40" s="18">
        <v>880500</v>
      </c>
      <c r="Y40" s="18">
        <v>2075800</v>
      </c>
      <c r="Z40" s="18">
        <v>1806600</v>
      </c>
      <c r="AA40" s="18">
        <v>1410500</v>
      </c>
      <c r="AB40" s="18">
        <v>449900</v>
      </c>
      <c r="AC40" s="18">
        <v>1991700</v>
      </c>
      <c r="AD40" s="18">
        <v>152520000</v>
      </c>
      <c r="AE40" s="18">
        <v>130329000</v>
      </c>
      <c r="AF40" s="18">
        <v>8368000</v>
      </c>
      <c r="AG40" s="18">
        <v>12812000</v>
      </c>
      <c r="AH40" s="18">
        <v>5978400</v>
      </c>
      <c r="AI40" s="18">
        <v>15488900</v>
      </c>
      <c r="AJ40" s="18">
        <v>7165000</v>
      </c>
      <c r="AK40" s="18">
        <v>3063000</v>
      </c>
      <c r="AL40" s="18">
        <v>9062000</v>
      </c>
      <c r="AM40" s="18">
        <v>22537000</v>
      </c>
      <c r="AN40" s="18">
        <v>24336000</v>
      </c>
      <c r="AO40" s="18">
        <v>15827000</v>
      </c>
      <c r="AP40" s="18">
        <v>5694000</v>
      </c>
      <c r="AQ40" s="18">
        <v>22191000</v>
      </c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</row>
    <row r="41" spans="1:59" s="20" customFormat="1" ht="13.5">
      <c r="A41" s="17">
        <v>2023</v>
      </c>
      <c r="B41" s="18">
        <v>1333000</v>
      </c>
      <c r="C41" s="18">
        <v>1139600</v>
      </c>
      <c r="D41" s="18">
        <v>83400</v>
      </c>
      <c r="E41" s="18">
        <v>73300</v>
      </c>
      <c r="F41" s="18">
        <v>55400</v>
      </c>
      <c r="G41" s="18">
        <v>118700</v>
      </c>
      <c r="H41" s="18">
        <v>34000</v>
      </c>
      <c r="I41" s="18">
        <v>53100</v>
      </c>
      <c r="J41" s="18">
        <v>82700</v>
      </c>
      <c r="K41" s="18">
        <v>285800</v>
      </c>
      <c r="L41" s="18">
        <v>155100</v>
      </c>
      <c r="M41" s="18">
        <v>146700</v>
      </c>
      <c r="N41" s="18">
        <v>51500</v>
      </c>
      <c r="O41" s="18">
        <v>193400</v>
      </c>
      <c r="P41" s="18">
        <v>13912700</v>
      </c>
      <c r="Q41" s="18">
        <v>11864400</v>
      </c>
      <c r="R41" s="18">
        <v>1037400</v>
      </c>
      <c r="S41" s="18">
        <v>955900</v>
      </c>
      <c r="T41" s="18">
        <v>661100</v>
      </c>
      <c r="U41" s="18">
        <v>1396800</v>
      </c>
      <c r="V41" s="18">
        <v>702900</v>
      </c>
      <c r="W41" s="18">
        <v>234700</v>
      </c>
      <c r="X41" s="18">
        <v>904000</v>
      </c>
      <c r="Y41" s="18">
        <v>2122600</v>
      </c>
      <c r="Z41" s="18">
        <v>1893500</v>
      </c>
      <c r="AA41" s="18">
        <v>1482900</v>
      </c>
      <c r="AB41" s="18">
        <v>472800</v>
      </c>
      <c r="AC41" s="18">
        <v>2048300</v>
      </c>
      <c r="AD41" s="18">
        <v>156051000</v>
      </c>
      <c r="AE41" s="18">
        <v>133269000</v>
      </c>
      <c r="AF41" s="18">
        <v>8658000</v>
      </c>
      <c r="AG41" s="18">
        <v>12940000</v>
      </c>
      <c r="AH41" s="18">
        <v>6116100</v>
      </c>
      <c r="AI41" s="18">
        <v>15590100</v>
      </c>
      <c r="AJ41" s="18">
        <v>7140700</v>
      </c>
      <c r="AK41" s="18">
        <v>3027000</v>
      </c>
      <c r="AL41" s="18">
        <v>9197000</v>
      </c>
      <c r="AM41" s="18">
        <v>22840000</v>
      </c>
      <c r="AN41" s="18">
        <v>25342000</v>
      </c>
      <c r="AO41" s="18">
        <v>16593000</v>
      </c>
      <c r="AP41" s="18">
        <v>5826000</v>
      </c>
      <c r="AQ41" s="18">
        <v>22782000</v>
      </c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</row>
    <row r="42" spans="1:59" s="20" customFormat="1" ht="13.5">
      <c r="A42" s="17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</row>
    <row r="43" spans="1:59" s="20" customFormat="1" ht="13.5">
      <c r="A43" s="17" t="s">
        <v>24</v>
      </c>
      <c r="B43" s="22">
        <f>AVERAGE(B382:B387)</f>
        <v>1322316.6666666667</v>
      </c>
      <c r="C43" s="22">
        <f t="shared" ref="C43:AQ43" si="0">AVERAGE(C382:C387)</f>
        <v>1128300</v>
      </c>
      <c r="D43" s="22">
        <f t="shared" si="0"/>
        <v>81500</v>
      </c>
      <c r="E43" s="22">
        <f t="shared" si="0"/>
        <v>72866.666666666672</v>
      </c>
      <c r="F43" s="22">
        <f t="shared" si="0"/>
        <v>54816.666666666664</v>
      </c>
      <c r="G43" s="22">
        <f t="shared" si="0"/>
        <v>116850</v>
      </c>
      <c r="H43" s="22">
        <f t="shared" si="0"/>
        <v>33450</v>
      </c>
      <c r="I43" s="22">
        <f t="shared" si="0"/>
        <v>53650</v>
      </c>
      <c r="J43" s="22">
        <f t="shared" si="0"/>
        <v>81566.666666666672</v>
      </c>
      <c r="K43" s="22">
        <f t="shared" si="0"/>
        <v>284900</v>
      </c>
      <c r="L43" s="22">
        <f t="shared" si="0"/>
        <v>152683.33333333334</v>
      </c>
      <c r="M43" s="22">
        <f t="shared" si="0"/>
        <v>145533.33333333334</v>
      </c>
      <c r="N43" s="22">
        <f t="shared" si="0"/>
        <v>50483.333333333336</v>
      </c>
      <c r="O43" s="22">
        <f t="shared" si="0"/>
        <v>194016.66666666666</v>
      </c>
      <c r="P43" s="22">
        <f t="shared" si="0"/>
        <v>13812800</v>
      </c>
      <c r="Q43" s="22">
        <f t="shared" si="0"/>
        <v>11770516.666666666</v>
      </c>
      <c r="R43" s="22">
        <f t="shared" si="0"/>
        <v>1026583.3333333334</v>
      </c>
      <c r="S43" s="22">
        <f t="shared" si="0"/>
        <v>950350</v>
      </c>
      <c r="T43" s="22">
        <f t="shared" si="0"/>
        <v>656916.66666666663</v>
      </c>
      <c r="U43" s="22">
        <f t="shared" si="0"/>
        <v>1384016.6666666667</v>
      </c>
      <c r="V43" s="22">
        <f t="shared" si="0"/>
        <v>695000</v>
      </c>
      <c r="W43" s="22">
        <f t="shared" si="0"/>
        <v>236033.33333333334</v>
      </c>
      <c r="X43" s="22">
        <f t="shared" si="0"/>
        <v>898116.66666666663</v>
      </c>
      <c r="Y43" s="22">
        <f t="shared" si="0"/>
        <v>2111233.3333333335</v>
      </c>
      <c r="Z43" s="22">
        <f t="shared" si="0"/>
        <v>1874933.3333333333</v>
      </c>
      <c r="AA43" s="22">
        <f t="shared" si="0"/>
        <v>1471433.3333333333</v>
      </c>
      <c r="AB43" s="22">
        <f t="shared" si="0"/>
        <v>465900</v>
      </c>
      <c r="AC43" s="22">
        <f t="shared" si="0"/>
        <v>2042283.3333333333</v>
      </c>
      <c r="AD43" s="22">
        <f t="shared" si="0"/>
        <v>154822166.66666666</v>
      </c>
      <c r="AE43" s="22">
        <f t="shared" si="0"/>
        <v>132055833.33333333</v>
      </c>
      <c r="AF43" s="22">
        <f t="shared" si="0"/>
        <v>8469333.333333334</v>
      </c>
      <c r="AG43" s="22">
        <f t="shared" si="0"/>
        <v>12910000</v>
      </c>
      <c r="AH43" s="22">
        <f t="shared" si="0"/>
        <v>6080083.333333333</v>
      </c>
      <c r="AI43" s="22">
        <f t="shared" si="0"/>
        <v>15473000</v>
      </c>
      <c r="AJ43" s="22">
        <f t="shared" si="0"/>
        <v>7101833.333333333</v>
      </c>
      <c r="AK43" s="22">
        <f t="shared" si="0"/>
        <v>3036833.3333333335</v>
      </c>
      <c r="AL43" s="22">
        <f t="shared" si="0"/>
        <v>9138500</v>
      </c>
      <c r="AM43" s="22">
        <f t="shared" si="0"/>
        <v>22676666.666666668</v>
      </c>
      <c r="AN43" s="22">
        <f t="shared" si="0"/>
        <v>25068500</v>
      </c>
      <c r="AO43" s="22">
        <f t="shared" si="0"/>
        <v>16318000</v>
      </c>
      <c r="AP43" s="22">
        <f t="shared" si="0"/>
        <v>5783000</v>
      </c>
      <c r="AQ43" s="22">
        <f t="shared" si="0"/>
        <v>22766333.333333332</v>
      </c>
    </row>
    <row r="44" spans="1:59" s="20" customFormat="1" ht="13.5">
      <c r="A44" s="17" t="s">
        <v>394</v>
      </c>
      <c r="B44" s="22">
        <f>AVERAGE(B394:B399)</f>
        <v>1350933.3333333333</v>
      </c>
      <c r="C44" s="22">
        <f t="shared" ref="C44:AQ44" si="1">AVERAGE(C394:C399)</f>
        <v>1151216.6666666667</v>
      </c>
      <c r="D44" s="22">
        <f t="shared" si="1"/>
        <v>85450</v>
      </c>
      <c r="E44" s="22">
        <f t="shared" si="1"/>
        <v>73433.333333333328</v>
      </c>
      <c r="F44" s="22">
        <f t="shared" si="1"/>
        <v>55300</v>
      </c>
      <c r="G44" s="22">
        <f t="shared" si="1"/>
        <v>119966.66666666667</v>
      </c>
      <c r="H44" s="22">
        <f t="shared" si="1"/>
        <v>34183.333333333336</v>
      </c>
      <c r="I44" s="22">
        <f t="shared" si="1"/>
        <v>50916.666666666664</v>
      </c>
      <c r="J44" s="22">
        <f t="shared" si="1"/>
        <v>83816.666666666672</v>
      </c>
      <c r="K44" s="22">
        <f t="shared" si="1"/>
        <v>285016.66666666669</v>
      </c>
      <c r="L44" s="22">
        <f t="shared" si="1"/>
        <v>159050</v>
      </c>
      <c r="M44" s="22">
        <f t="shared" si="1"/>
        <v>150350</v>
      </c>
      <c r="N44" s="22">
        <f t="shared" si="1"/>
        <v>53733.333333333336</v>
      </c>
      <c r="O44" s="22">
        <f t="shared" si="1"/>
        <v>199716.66666666666</v>
      </c>
      <c r="P44" s="22">
        <f t="shared" si="1"/>
        <v>14100600</v>
      </c>
      <c r="Q44" s="22">
        <f t="shared" si="1"/>
        <v>11991366.666666666</v>
      </c>
      <c r="R44" s="22">
        <f t="shared" si="1"/>
        <v>1049016.6666666667</v>
      </c>
      <c r="S44" s="22">
        <f t="shared" si="1"/>
        <v>969116.66666666663</v>
      </c>
      <c r="T44" s="22">
        <f t="shared" si="1"/>
        <v>665033.33333333337</v>
      </c>
      <c r="U44" s="22">
        <f t="shared" si="1"/>
        <v>1392700</v>
      </c>
      <c r="V44" s="22">
        <f t="shared" si="1"/>
        <v>704700</v>
      </c>
      <c r="W44" s="22">
        <f t="shared" si="1"/>
        <v>233166.66666666666</v>
      </c>
      <c r="X44" s="22">
        <f t="shared" si="1"/>
        <v>912183.33333333337</v>
      </c>
      <c r="Y44" s="22">
        <f t="shared" si="1"/>
        <v>2129950</v>
      </c>
      <c r="Z44" s="22">
        <f t="shared" si="1"/>
        <v>1934250</v>
      </c>
      <c r="AA44" s="22">
        <f t="shared" si="1"/>
        <v>1511566.6666666667</v>
      </c>
      <c r="AB44" s="22">
        <f t="shared" si="1"/>
        <v>489683.33333333331</v>
      </c>
      <c r="AC44" s="22">
        <f t="shared" si="1"/>
        <v>2109233.3333333335</v>
      </c>
      <c r="AD44" s="22">
        <f t="shared" si="1"/>
        <v>157571833.33333334</v>
      </c>
      <c r="AE44" s="22">
        <f t="shared" si="1"/>
        <v>134173166.66666667</v>
      </c>
      <c r="AF44" s="22">
        <f t="shared" si="1"/>
        <v>8707166.666666666</v>
      </c>
      <c r="AG44" s="22">
        <f t="shared" si="1"/>
        <v>12926500</v>
      </c>
      <c r="AH44" s="22">
        <f t="shared" si="1"/>
        <v>6146866.666666667</v>
      </c>
      <c r="AI44" s="22">
        <f t="shared" si="1"/>
        <v>15562583.333333334</v>
      </c>
      <c r="AJ44" s="22">
        <f t="shared" si="1"/>
        <v>7094683.333333333</v>
      </c>
      <c r="AK44" s="22">
        <f t="shared" si="1"/>
        <v>3001166.6666666665</v>
      </c>
      <c r="AL44" s="22">
        <f t="shared" si="1"/>
        <v>9194500</v>
      </c>
      <c r="AM44" s="22">
        <f t="shared" si="1"/>
        <v>22815666.666666668</v>
      </c>
      <c r="AN44" s="22">
        <f t="shared" si="1"/>
        <v>26120666.666666668</v>
      </c>
      <c r="AO44" s="22">
        <f t="shared" si="1"/>
        <v>16723000</v>
      </c>
      <c r="AP44" s="22">
        <f t="shared" si="1"/>
        <v>5880166.666666667</v>
      </c>
      <c r="AQ44" s="22">
        <f t="shared" si="1"/>
        <v>23398666.666666668</v>
      </c>
    </row>
    <row r="45" spans="1:59" s="20" customFormat="1" ht="13.5">
      <c r="A45" s="1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spans="1:59" s="20" customFormat="1" ht="13.5">
      <c r="A46" s="17" t="s">
        <v>25</v>
      </c>
      <c r="B46" s="18">
        <v>505800</v>
      </c>
      <c r="C46" s="18">
        <v>372900</v>
      </c>
      <c r="D46" s="18">
        <v>24400</v>
      </c>
      <c r="E46" s="18">
        <v>63500</v>
      </c>
      <c r="F46" s="18">
        <v>14500</v>
      </c>
      <c r="G46" s="18">
        <v>52700</v>
      </c>
      <c r="H46" s="18">
        <v>8300</v>
      </c>
      <c r="I46" s="18">
        <v>13200</v>
      </c>
      <c r="J46" s="18">
        <v>28800</v>
      </c>
      <c r="K46" s="18">
        <v>58900</v>
      </c>
      <c r="L46" s="18">
        <v>46000</v>
      </c>
      <c r="M46" s="18">
        <v>43700</v>
      </c>
      <c r="N46" s="18">
        <v>18900</v>
      </c>
      <c r="O46" s="18">
        <v>132900</v>
      </c>
      <c r="P46" s="18">
        <v>7852000</v>
      </c>
      <c r="Q46" s="18">
        <v>6389800</v>
      </c>
      <c r="R46" s="18">
        <v>538200</v>
      </c>
      <c r="S46" s="18">
        <v>977600</v>
      </c>
      <c r="T46" s="18">
        <v>373200</v>
      </c>
      <c r="U46" s="18">
        <v>968800</v>
      </c>
      <c r="V46" s="18">
        <v>344900</v>
      </c>
      <c r="W46" s="18">
        <v>191000</v>
      </c>
      <c r="X46" s="18">
        <v>464500</v>
      </c>
      <c r="Y46" s="18">
        <v>763500</v>
      </c>
      <c r="Z46" s="18">
        <v>823700</v>
      </c>
      <c r="AA46" s="18">
        <v>650000</v>
      </c>
      <c r="AB46" s="18">
        <v>294400</v>
      </c>
      <c r="AC46" s="18">
        <v>1462200</v>
      </c>
      <c r="AD46" s="19">
        <v>114655000</v>
      </c>
      <c r="AE46" s="19">
        <v>95326000</v>
      </c>
      <c r="AF46" s="19">
        <v>5426000</v>
      </c>
      <c r="AG46" s="19">
        <v>17133000</v>
      </c>
      <c r="AH46" s="19">
        <v>5289600</v>
      </c>
      <c r="AI46" s="19">
        <v>13764700</v>
      </c>
      <c r="AJ46" s="19">
        <v>4430000</v>
      </c>
      <c r="AK46" s="19">
        <v>2773000</v>
      </c>
      <c r="AL46" s="19">
        <v>6806000</v>
      </c>
      <c r="AM46" s="19">
        <v>12402000</v>
      </c>
      <c r="AN46" s="19">
        <v>13087000</v>
      </c>
      <c r="AO46" s="19">
        <v>9751000</v>
      </c>
      <c r="AP46" s="19">
        <v>4464000</v>
      </c>
      <c r="AQ46" s="19">
        <v>19329000</v>
      </c>
    </row>
    <row r="47" spans="1:59" s="20" customFormat="1" ht="13.5">
      <c r="A47" s="17" t="s">
        <v>26</v>
      </c>
      <c r="B47" s="18">
        <v>513400</v>
      </c>
      <c r="C47" s="18">
        <v>377000</v>
      </c>
      <c r="D47" s="18">
        <v>24700</v>
      </c>
      <c r="E47" s="18">
        <v>64000</v>
      </c>
      <c r="F47" s="18">
        <v>14800</v>
      </c>
      <c r="G47" s="18">
        <v>52100</v>
      </c>
      <c r="H47" s="18">
        <v>8400</v>
      </c>
      <c r="I47" s="18">
        <v>13400</v>
      </c>
      <c r="J47" s="18">
        <v>28900</v>
      </c>
      <c r="K47" s="18">
        <v>60000</v>
      </c>
      <c r="L47" s="18">
        <v>46600</v>
      </c>
      <c r="M47" s="18">
        <v>44800</v>
      </c>
      <c r="N47" s="18">
        <v>19300</v>
      </c>
      <c r="O47" s="18">
        <v>136400</v>
      </c>
      <c r="P47" s="18">
        <v>7912700</v>
      </c>
      <c r="Q47" s="18">
        <v>6429300</v>
      </c>
      <c r="R47" s="18">
        <v>544000</v>
      </c>
      <c r="S47" s="18">
        <v>982500</v>
      </c>
      <c r="T47" s="18">
        <v>375700</v>
      </c>
      <c r="U47" s="18">
        <v>956100</v>
      </c>
      <c r="V47" s="18">
        <v>344900</v>
      </c>
      <c r="W47" s="18">
        <v>193300</v>
      </c>
      <c r="X47" s="18">
        <v>464800</v>
      </c>
      <c r="Y47" s="18">
        <v>776000</v>
      </c>
      <c r="Z47" s="18">
        <v>832200</v>
      </c>
      <c r="AA47" s="18">
        <v>663700</v>
      </c>
      <c r="AB47" s="18">
        <v>296100</v>
      </c>
      <c r="AC47" s="18">
        <v>1483400</v>
      </c>
      <c r="AD47" s="19">
        <v>115315000</v>
      </c>
      <c r="AE47" s="19">
        <v>95610000</v>
      </c>
      <c r="AF47" s="19">
        <v>5347000</v>
      </c>
      <c r="AG47" s="19">
        <v>17158000</v>
      </c>
      <c r="AH47" s="19">
        <v>5314100</v>
      </c>
      <c r="AI47" s="19">
        <v>13569300</v>
      </c>
      <c r="AJ47" s="19">
        <v>4426300</v>
      </c>
      <c r="AK47" s="19">
        <v>2805000</v>
      </c>
      <c r="AL47" s="19">
        <v>6791000</v>
      </c>
      <c r="AM47" s="19">
        <v>12518000</v>
      </c>
      <c r="AN47" s="19">
        <v>13305000</v>
      </c>
      <c r="AO47" s="19">
        <v>9879000</v>
      </c>
      <c r="AP47" s="19">
        <v>4497000</v>
      </c>
      <c r="AQ47" s="19">
        <v>19705000</v>
      </c>
    </row>
    <row r="48" spans="1:59" s="20" customFormat="1" ht="13.5">
      <c r="A48" s="17" t="s">
        <v>27</v>
      </c>
      <c r="B48" s="18">
        <v>516800</v>
      </c>
      <c r="C48" s="18">
        <v>380600</v>
      </c>
      <c r="D48" s="18">
        <v>25400</v>
      </c>
      <c r="E48" s="18">
        <v>64400</v>
      </c>
      <c r="F48" s="18">
        <v>14900</v>
      </c>
      <c r="G48" s="18">
        <v>52000</v>
      </c>
      <c r="H48" s="18">
        <v>8400</v>
      </c>
      <c r="I48" s="18">
        <v>13500</v>
      </c>
      <c r="J48" s="18">
        <v>29100</v>
      </c>
      <c r="K48" s="18">
        <v>60600</v>
      </c>
      <c r="L48" s="18">
        <v>46800</v>
      </c>
      <c r="M48" s="18">
        <v>45800</v>
      </c>
      <c r="N48" s="18">
        <v>19700</v>
      </c>
      <c r="O48" s="18">
        <v>136200</v>
      </c>
      <c r="P48" s="18">
        <v>7965000</v>
      </c>
      <c r="Q48" s="18">
        <v>6479000</v>
      </c>
      <c r="R48" s="18">
        <v>550400</v>
      </c>
      <c r="S48" s="18">
        <v>985900</v>
      </c>
      <c r="T48" s="18">
        <v>378300</v>
      </c>
      <c r="U48" s="18">
        <v>955600</v>
      </c>
      <c r="V48" s="18">
        <v>347200</v>
      </c>
      <c r="W48" s="18">
        <v>195100</v>
      </c>
      <c r="X48" s="18">
        <v>466700</v>
      </c>
      <c r="Y48" s="18">
        <v>786700</v>
      </c>
      <c r="Z48" s="18">
        <v>838400</v>
      </c>
      <c r="AA48" s="18">
        <v>675300</v>
      </c>
      <c r="AB48" s="18">
        <v>299400</v>
      </c>
      <c r="AC48" s="18">
        <v>1486000</v>
      </c>
      <c r="AD48" s="19">
        <v>116071000</v>
      </c>
      <c r="AE48" s="19">
        <v>96258000</v>
      </c>
      <c r="AF48" s="19">
        <v>5488000</v>
      </c>
      <c r="AG48" s="19">
        <v>17177000</v>
      </c>
      <c r="AH48" s="19">
        <v>5339800</v>
      </c>
      <c r="AI48" s="19">
        <v>13528800</v>
      </c>
      <c r="AJ48" s="19">
        <v>4442000</v>
      </c>
      <c r="AK48" s="19">
        <v>2818000</v>
      </c>
      <c r="AL48" s="19">
        <v>6815000</v>
      </c>
      <c r="AM48" s="19">
        <v>12638000</v>
      </c>
      <c r="AN48" s="19">
        <v>13375000</v>
      </c>
      <c r="AO48" s="19">
        <v>10110000</v>
      </c>
      <c r="AP48" s="19">
        <v>4526000</v>
      </c>
      <c r="AQ48" s="19">
        <v>19813000</v>
      </c>
    </row>
    <row r="49" spans="1:43" s="20" customFormat="1" ht="13.5">
      <c r="A49" s="17" t="s">
        <v>28</v>
      </c>
      <c r="B49" s="18">
        <v>521100</v>
      </c>
      <c r="C49" s="18">
        <v>384700</v>
      </c>
      <c r="D49" s="18">
        <v>26000</v>
      </c>
      <c r="E49" s="18">
        <v>64900</v>
      </c>
      <c r="F49" s="18">
        <v>14900</v>
      </c>
      <c r="G49" s="18">
        <v>52200</v>
      </c>
      <c r="H49" s="18">
        <v>8800</v>
      </c>
      <c r="I49" s="18">
        <v>13400</v>
      </c>
      <c r="J49" s="18">
        <v>29500</v>
      </c>
      <c r="K49" s="18">
        <v>60700</v>
      </c>
      <c r="L49" s="18">
        <v>47600</v>
      </c>
      <c r="M49" s="18">
        <v>46900</v>
      </c>
      <c r="N49" s="18">
        <v>19800</v>
      </c>
      <c r="O49" s="18">
        <v>136400</v>
      </c>
      <c r="P49" s="18">
        <v>7999800</v>
      </c>
      <c r="Q49" s="18">
        <v>6512700</v>
      </c>
      <c r="R49" s="18">
        <v>550600</v>
      </c>
      <c r="S49" s="18">
        <v>988000</v>
      </c>
      <c r="T49" s="18">
        <v>378800</v>
      </c>
      <c r="U49" s="18">
        <v>956600</v>
      </c>
      <c r="V49" s="18">
        <v>347100</v>
      </c>
      <c r="W49" s="18">
        <v>193000</v>
      </c>
      <c r="X49" s="18">
        <v>469500</v>
      </c>
      <c r="Y49" s="18">
        <v>793500</v>
      </c>
      <c r="Z49" s="18">
        <v>844700</v>
      </c>
      <c r="AA49" s="18">
        <v>687000</v>
      </c>
      <c r="AB49" s="18">
        <v>303900</v>
      </c>
      <c r="AC49" s="18">
        <v>1487100</v>
      </c>
      <c r="AD49" s="19">
        <v>116902000</v>
      </c>
      <c r="AE49" s="19">
        <v>97090000</v>
      </c>
      <c r="AF49" s="19">
        <v>5728000</v>
      </c>
      <c r="AG49" s="19">
        <v>17206000</v>
      </c>
      <c r="AH49" s="19">
        <v>5363100</v>
      </c>
      <c r="AI49" s="19">
        <v>13643300</v>
      </c>
      <c r="AJ49" s="19">
        <v>4458900</v>
      </c>
      <c r="AK49" s="19">
        <v>2827000</v>
      </c>
      <c r="AL49" s="19">
        <v>6816000</v>
      </c>
      <c r="AM49" s="19">
        <v>12752000</v>
      </c>
      <c r="AN49" s="19">
        <v>13398000</v>
      </c>
      <c r="AO49" s="19">
        <v>10358000</v>
      </c>
      <c r="AP49" s="19">
        <v>4540000</v>
      </c>
      <c r="AQ49" s="19">
        <v>19812000</v>
      </c>
    </row>
    <row r="50" spans="1:43" s="20" customFormat="1" ht="13.5">
      <c r="A50" s="17" t="s">
        <v>29</v>
      </c>
      <c r="B50" s="18">
        <v>525300</v>
      </c>
      <c r="C50" s="18">
        <v>388800</v>
      </c>
      <c r="D50" s="18">
        <v>26400</v>
      </c>
      <c r="E50" s="18">
        <v>65600</v>
      </c>
      <c r="F50" s="18">
        <v>15100</v>
      </c>
      <c r="G50" s="18">
        <v>52400</v>
      </c>
      <c r="H50" s="18">
        <v>8900</v>
      </c>
      <c r="I50" s="18">
        <v>13600</v>
      </c>
      <c r="J50" s="18">
        <v>29800</v>
      </c>
      <c r="K50" s="18">
        <v>61800</v>
      </c>
      <c r="L50" s="18">
        <v>47700</v>
      </c>
      <c r="M50" s="18">
        <v>47600</v>
      </c>
      <c r="N50" s="18">
        <v>19900</v>
      </c>
      <c r="O50" s="18">
        <v>136500</v>
      </c>
      <c r="P50" s="18">
        <v>8051000</v>
      </c>
      <c r="Q50" s="18">
        <v>6557300</v>
      </c>
      <c r="R50" s="18">
        <v>558300</v>
      </c>
      <c r="S50" s="18">
        <v>990500</v>
      </c>
      <c r="T50" s="18">
        <v>380600</v>
      </c>
      <c r="U50" s="18">
        <v>960300</v>
      </c>
      <c r="V50" s="18">
        <v>347700</v>
      </c>
      <c r="W50" s="18">
        <v>192800</v>
      </c>
      <c r="X50" s="18">
        <v>471300</v>
      </c>
      <c r="Y50" s="18">
        <v>797200</v>
      </c>
      <c r="Z50" s="18">
        <v>848700</v>
      </c>
      <c r="AA50" s="18">
        <v>703300</v>
      </c>
      <c r="AB50" s="18">
        <v>306600</v>
      </c>
      <c r="AC50" s="18">
        <v>1493700</v>
      </c>
      <c r="AD50" s="19">
        <v>117625000</v>
      </c>
      <c r="AE50" s="19">
        <v>97824000</v>
      </c>
      <c r="AF50" s="19">
        <v>5919000</v>
      </c>
      <c r="AG50" s="19">
        <v>17234000</v>
      </c>
      <c r="AH50" s="19">
        <v>5388900</v>
      </c>
      <c r="AI50" s="19">
        <v>13746400</v>
      </c>
      <c r="AJ50" s="19">
        <v>4483600</v>
      </c>
      <c r="AK50" s="19">
        <v>2831000</v>
      </c>
      <c r="AL50" s="19">
        <v>6840000</v>
      </c>
      <c r="AM50" s="19">
        <v>12779000</v>
      </c>
      <c r="AN50" s="19">
        <v>13352000</v>
      </c>
      <c r="AO50" s="19">
        <v>10683000</v>
      </c>
      <c r="AP50" s="19">
        <v>4567000</v>
      </c>
      <c r="AQ50" s="19">
        <v>19801000</v>
      </c>
    </row>
    <row r="51" spans="1:43" s="20" customFormat="1" ht="13.5">
      <c r="A51" s="17" t="s">
        <v>30</v>
      </c>
      <c r="B51" s="18">
        <v>524900</v>
      </c>
      <c r="C51" s="18">
        <v>394400</v>
      </c>
      <c r="D51" s="18">
        <v>26900</v>
      </c>
      <c r="E51" s="18">
        <v>66400</v>
      </c>
      <c r="F51" s="18">
        <v>16200</v>
      </c>
      <c r="G51" s="18">
        <v>53400</v>
      </c>
      <c r="H51" s="18">
        <v>8600</v>
      </c>
      <c r="I51" s="18">
        <v>13800</v>
      </c>
      <c r="J51" s="18">
        <v>29900</v>
      </c>
      <c r="K51" s="18">
        <v>63000</v>
      </c>
      <c r="L51" s="18">
        <v>47400</v>
      </c>
      <c r="M51" s="18">
        <v>48300</v>
      </c>
      <c r="N51" s="18">
        <v>20500</v>
      </c>
      <c r="O51" s="18">
        <v>130500</v>
      </c>
      <c r="P51" s="18">
        <v>8090300</v>
      </c>
      <c r="Q51" s="18">
        <v>6635200</v>
      </c>
      <c r="R51" s="18">
        <v>566100</v>
      </c>
      <c r="S51" s="18">
        <v>999600</v>
      </c>
      <c r="T51" s="18">
        <v>384000</v>
      </c>
      <c r="U51" s="18">
        <v>970600</v>
      </c>
      <c r="V51" s="18">
        <v>349000</v>
      </c>
      <c r="W51" s="18">
        <v>196000</v>
      </c>
      <c r="X51" s="18">
        <v>475700</v>
      </c>
      <c r="Y51" s="18">
        <v>807900</v>
      </c>
      <c r="Z51" s="18">
        <v>849100</v>
      </c>
      <c r="AA51" s="18">
        <v>717700</v>
      </c>
      <c r="AB51" s="18">
        <v>319500</v>
      </c>
      <c r="AC51" s="18">
        <v>1455100</v>
      </c>
      <c r="AD51" s="19">
        <v>118340000</v>
      </c>
      <c r="AE51" s="19">
        <v>98837000</v>
      </c>
      <c r="AF51" s="19">
        <v>6119000</v>
      </c>
      <c r="AG51" s="19">
        <v>17342000</v>
      </c>
      <c r="AH51" s="19">
        <v>5437100</v>
      </c>
      <c r="AI51" s="19">
        <v>13863200</v>
      </c>
      <c r="AJ51" s="19">
        <v>4503800</v>
      </c>
      <c r="AK51" s="19">
        <v>2845000</v>
      </c>
      <c r="AL51" s="19">
        <v>6909000</v>
      </c>
      <c r="AM51" s="19">
        <v>12947000</v>
      </c>
      <c r="AN51" s="19">
        <v>13205000</v>
      </c>
      <c r="AO51" s="19">
        <v>11056000</v>
      </c>
      <c r="AP51" s="19">
        <v>4610000</v>
      </c>
      <c r="AQ51" s="19">
        <v>19503000</v>
      </c>
    </row>
    <row r="52" spans="1:43" s="20" customFormat="1" ht="13.5">
      <c r="A52" s="17" t="s">
        <v>31</v>
      </c>
      <c r="B52" s="18">
        <v>513500</v>
      </c>
      <c r="C52" s="18">
        <v>396200</v>
      </c>
      <c r="D52" s="18">
        <v>27000</v>
      </c>
      <c r="E52" s="18">
        <v>66300</v>
      </c>
      <c r="F52" s="18">
        <v>17300</v>
      </c>
      <c r="G52" s="18">
        <v>53600</v>
      </c>
      <c r="H52" s="18">
        <v>8800</v>
      </c>
      <c r="I52" s="18">
        <v>13900</v>
      </c>
      <c r="J52" s="18">
        <v>29800</v>
      </c>
      <c r="K52" s="18">
        <v>64000</v>
      </c>
      <c r="L52" s="18">
        <v>47100</v>
      </c>
      <c r="M52" s="18">
        <v>47900</v>
      </c>
      <c r="N52" s="18">
        <v>20500</v>
      </c>
      <c r="O52" s="18">
        <v>117300</v>
      </c>
      <c r="P52" s="18">
        <v>8034500</v>
      </c>
      <c r="Q52" s="18">
        <v>6621900</v>
      </c>
      <c r="R52" s="18">
        <v>567600</v>
      </c>
      <c r="S52" s="18">
        <v>993400</v>
      </c>
      <c r="T52" s="18">
        <v>385300</v>
      </c>
      <c r="U52" s="18">
        <v>967600</v>
      </c>
      <c r="V52" s="18">
        <v>350200</v>
      </c>
      <c r="W52" s="18">
        <v>196000</v>
      </c>
      <c r="X52" s="18">
        <v>475900</v>
      </c>
      <c r="Y52" s="18">
        <v>805500</v>
      </c>
      <c r="Z52" s="18">
        <v>848400</v>
      </c>
      <c r="AA52" s="18">
        <v>714400</v>
      </c>
      <c r="AB52" s="18">
        <v>317600</v>
      </c>
      <c r="AC52" s="18">
        <v>1412600</v>
      </c>
      <c r="AD52" s="19">
        <v>117106000</v>
      </c>
      <c r="AE52" s="19">
        <v>98750000</v>
      </c>
      <c r="AF52" s="19">
        <v>6222000</v>
      </c>
      <c r="AG52" s="19">
        <v>17177000</v>
      </c>
      <c r="AH52" s="19">
        <v>5438200</v>
      </c>
      <c r="AI52" s="19">
        <v>13866900</v>
      </c>
      <c r="AJ52" s="19">
        <v>4448400</v>
      </c>
      <c r="AK52" s="19">
        <v>2862000</v>
      </c>
      <c r="AL52" s="19">
        <v>6934000</v>
      </c>
      <c r="AM52" s="19">
        <v>12961000</v>
      </c>
      <c r="AN52" s="19">
        <v>13122000</v>
      </c>
      <c r="AO52" s="19">
        <v>11076000</v>
      </c>
      <c r="AP52" s="19">
        <v>4642000</v>
      </c>
      <c r="AQ52" s="19">
        <v>18356000</v>
      </c>
    </row>
    <row r="53" spans="1:43" s="20" customFormat="1" ht="13.5">
      <c r="A53" s="17" t="s">
        <v>32</v>
      </c>
      <c r="B53" s="18">
        <v>518500</v>
      </c>
      <c r="C53" s="18">
        <v>399900</v>
      </c>
      <c r="D53" s="18">
        <v>27000</v>
      </c>
      <c r="E53" s="18">
        <v>67000</v>
      </c>
      <c r="F53" s="18">
        <v>17400</v>
      </c>
      <c r="G53" s="18">
        <v>54600</v>
      </c>
      <c r="H53" s="18">
        <v>9200</v>
      </c>
      <c r="I53" s="18">
        <v>14000</v>
      </c>
      <c r="J53" s="18">
        <v>30000</v>
      </c>
      <c r="K53" s="18">
        <v>64500</v>
      </c>
      <c r="L53" s="18">
        <v>47800</v>
      </c>
      <c r="M53" s="18">
        <v>48200</v>
      </c>
      <c r="N53" s="18">
        <v>20200</v>
      </c>
      <c r="O53" s="18">
        <v>118600</v>
      </c>
      <c r="P53" s="18">
        <v>8076400</v>
      </c>
      <c r="Q53" s="18">
        <v>6655100</v>
      </c>
      <c r="R53" s="18">
        <v>570100</v>
      </c>
      <c r="S53" s="18">
        <v>997900</v>
      </c>
      <c r="T53" s="18">
        <v>385900</v>
      </c>
      <c r="U53" s="18">
        <v>977900</v>
      </c>
      <c r="V53" s="18">
        <v>350700</v>
      </c>
      <c r="W53" s="18">
        <v>196700</v>
      </c>
      <c r="X53" s="18">
        <v>476100</v>
      </c>
      <c r="Y53" s="18">
        <v>814400</v>
      </c>
      <c r="Z53" s="18">
        <v>856100</v>
      </c>
      <c r="AA53" s="18">
        <v>714100</v>
      </c>
      <c r="AB53" s="18">
        <v>315200</v>
      </c>
      <c r="AC53" s="18">
        <v>1421300</v>
      </c>
      <c r="AD53" s="19">
        <v>117370000</v>
      </c>
      <c r="AE53" s="19">
        <v>99143000</v>
      </c>
      <c r="AF53" s="19">
        <v>6267000</v>
      </c>
      <c r="AG53" s="19">
        <v>17335000</v>
      </c>
      <c r="AH53" s="19">
        <v>5432900</v>
      </c>
      <c r="AI53" s="19">
        <v>13896400</v>
      </c>
      <c r="AJ53" s="19">
        <v>4470800</v>
      </c>
      <c r="AK53" s="19">
        <v>2864000</v>
      </c>
      <c r="AL53" s="19">
        <v>6937000</v>
      </c>
      <c r="AM53" s="19">
        <v>13081000</v>
      </c>
      <c r="AN53" s="19">
        <v>13123000</v>
      </c>
      <c r="AO53" s="19">
        <v>11106000</v>
      </c>
      <c r="AP53" s="19">
        <v>4630000</v>
      </c>
      <c r="AQ53" s="19">
        <v>18227000</v>
      </c>
    </row>
    <row r="54" spans="1:43" s="20" customFormat="1" ht="13.5">
      <c r="A54" s="17" t="s">
        <v>33</v>
      </c>
      <c r="B54" s="18">
        <v>535400</v>
      </c>
      <c r="C54" s="18">
        <v>403000</v>
      </c>
      <c r="D54" s="18">
        <v>27100</v>
      </c>
      <c r="E54" s="18">
        <v>67500</v>
      </c>
      <c r="F54" s="18">
        <v>17700</v>
      </c>
      <c r="G54" s="18">
        <v>55900</v>
      </c>
      <c r="H54" s="18">
        <v>9400</v>
      </c>
      <c r="I54" s="18">
        <v>14100</v>
      </c>
      <c r="J54" s="18">
        <v>29900</v>
      </c>
      <c r="K54" s="18">
        <v>64800</v>
      </c>
      <c r="L54" s="18">
        <v>48800</v>
      </c>
      <c r="M54" s="18">
        <v>48000</v>
      </c>
      <c r="N54" s="18">
        <v>19800</v>
      </c>
      <c r="O54" s="18">
        <v>132400</v>
      </c>
      <c r="P54" s="18">
        <v>8126500</v>
      </c>
      <c r="Q54" s="18">
        <v>6656500</v>
      </c>
      <c r="R54" s="18">
        <v>572400</v>
      </c>
      <c r="S54" s="18">
        <v>1001000</v>
      </c>
      <c r="T54" s="18">
        <v>386700</v>
      </c>
      <c r="U54" s="18">
        <v>981700</v>
      </c>
      <c r="V54" s="18">
        <v>351600</v>
      </c>
      <c r="W54" s="18">
        <v>195900</v>
      </c>
      <c r="X54" s="18">
        <v>475900</v>
      </c>
      <c r="Y54" s="18">
        <v>816200</v>
      </c>
      <c r="Z54" s="18">
        <v>866600</v>
      </c>
      <c r="AA54" s="18">
        <v>700200</v>
      </c>
      <c r="AB54" s="18">
        <v>308300</v>
      </c>
      <c r="AC54" s="18">
        <v>1470000</v>
      </c>
      <c r="AD54" s="19">
        <v>118286000</v>
      </c>
      <c r="AE54" s="19">
        <v>99072000</v>
      </c>
      <c r="AF54" s="19">
        <v>6237000</v>
      </c>
      <c r="AG54" s="19">
        <v>17341000</v>
      </c>
      <c r="AH54" s="19">
        <v>5422000</v>
      </c>
      <c r="AI54" s="19">
        <v>13882500</v>
      </c>
      <c r="AJ54" s="19">
        <v>4530200</v>
      </c>
      <c r="AK54" s="19">
        <v>2857000</v>
      </c>
      <c r="AL54" s="19">
        <v>6885000</v>
      </c>
      <c r="AM54" s="19">
        <v>13110000</v>
      </c>
      <c r="AN54" s="19">
        <v>13396000</v>
      </c>
      <c r="AO54" s="19">
        <v>10835000</v>
      </c>
      <c r="AP54" s="19">
        <v>4576000</v>
      </c>
      <c r="AQ54" s="19">
        <v>19214000</v>
      </c>
    </row>
    <row r="55" spans="1:43" s="20" customFormat="1" ht="13.5">
      <c r="A55" s="17" t="s">
        <v>34</v>
      </c>
      <c r="B55" s="18">
        <v>538100</v>
      </c>
      <c r="C55" s="18">
        <v>406700</v>
      </c>
      <c r="D55" s="18">
        <v>27500</v>
      </c>
      <c r="E55" s="18">
        <v>68500</v>
      </c>
      <c r="F55" s="18">
        <v>17700</v>
      </c>
      <c r="G55" s="18">
        <v>56800</v>
      </c>
      <c r="H55" s="18">
        <v>9600</v>
      </c>
      <c r="I55" s="18">
        <v>14400</v>
      </c>
      <c r="J55" s="18">
        <v>30000</v>
      </c>
      <c r="K55" s="18">
        <v>65500</v>
      </c>
      <c r="L55" s="18">
        <v>49100</v>
      </c>
      <c r="M55" s="18">
        <v>47700</v>
      </c>
      <c r="N55" s="18">
        <v>19900</v>
      </c>
      <c r="O55" s="18">
        <v>131400</v>
      </c>
      <c r="P55" s="18">
        <v>8156200</v>
      </c>
      <c r="Q55" s="18">
        <v>6660100</v>
      </c>
      <c r="R55" s="18">
        <v>574600</v>
      </c>
      <c r="S55" s="18">
        <v>1001300</v>
      </c>
      <c r="T55" s="18">
        <v>387400</v>
      </c>
      <c r="U55" s="18">
        <v>989300</v>
      </c>
      <c r="V55" s="18">
        <v>350400</v>
      </c>
      <c r="W55" s="18">
        <v>197000</v>
      </c>
      <c r="X55" s="18">
        <v>473700</v>
      </c>
      <c r="Y55" s="18">
        <v>823100</v>
      </c>
      <c r="Z55" s="18">
        <v>868100</v>
      </c>
      <c r="AA55" s="18">
        <v>689100</v>
      </c>
      <c r="AB55" s="18">
        <v>306100</v>
      </c>
      <c r="AC55" s="18">
        <v>1496100</v>
      </c>
      <c r="AD55" s="19">
        <v>118888000</v>
      </c>
      <c r="AE55" s="19">
        <v>99140000</v>
      </c>
      <c r="AF55" s="19">
        <v>6231000</v>
      </c>
      <c r="AG55" s="19">
        <v>17290000</v>
      </c>
      <c r="AH55" s="19">
        <v>5428700</v>
      </c>
      <c r="AI55" s="19">
        <v>13994600</v>
      </c>
      <c r="AJ55" s="19">
        <v>4578200</v>
      </c>
      <c r="AK55" s="19">
        <v>2866000</v>
      </c>
      <c r="AL55" s="19">
        <v>6870000</v>
      </c>
      <c r="AM55" s="19">
        <v>13184000</v>
      </c>
      <c r="AN55" s="19">
        <v>13603000</v>
      </c>
      <c r="AO55" s="19">
        <v>10503000</v>
      </c>
      <c r="AP55" s="19">
        <v>4591000</v>
      </c>
      <c r="AQ55" s="19">
        <v>19748000</v>
      </c>
    </row>
    <row r="56" spans="1:43" s="20" customFormat="1" ht="13.5">
      <c r="A56" s="17" t="s">
        <v>35</v>
      </c>
      <c r="B56" s="18">
        <v>541800</v>
      </c>
      <c r="C56" s="18">
        <v>410600</v>
      </c>
      <c r="D56" s="18">
        <v>27500</v>
      </c>
      <c r="E56" s="18">
        <v>69300</v>
      </c>
      <c r="F56" s="18">
        <v>17900</v>
      </c>
      <c r="G56" s="18">
        <v>58500</v>
      </c>
      <c r="H56" s="18">
        <v>9800</v>
      </c>
      <c r="I56" s="18">
        <v>14600</v>
      </c>
      <c r="J56" s="18">
        <v>30000</v>
      </c>
      <c r="K56" s="18">
        <v>65500</v>
      </c>
      <c r="L56" s="18">
        <v>49700</v>
      </c>
      <c r="M56" s="18">
        <v>47800</v>
      </c>
      <c r="N56" s="18">
        <v>20000</v>
      </c>
      <c r="O56" s="18">
        <v>131200</v>
      </c>
      <c r="P56" s="18">
        <v>8197000</v>
      </c>
      <c r="Q56" s="18">
        <v>6693600</v>
      </c>
      <c r="R56" s="18">
        <v>571200</v>
      </c>
      <c r="S56" s="18">
        <v>1002500</v>
      </c>
      <c r="T56" s="18">
        <v>387800</v>
      </c>
      <c r="U56" s="18">
        <v>1017900</v>
      </c>
      <c r="V56" s="18">
        <v>352300</v>
      </c>
      <c r="W56" s="18">
        <v>199400</v>
      </c>
      <c r="X56" s="18">
        <v>474900</v>
      </c>
      <c r="Y56" s="18">
        <v>826600</v>
      </c>
      <c r="Z56" s="18">
        <v>872100</v>
      </c>
      <c r="AA56" s="18">
        <v>683500</v>
      </c>
      <c r="AB56" s="18">
        <v>305400</v>
      </c>
      <c r="AC56" s="18">
        <v>1503400</v>
      </c>
      <c r="AD56" s="19">
        <v>119125000</v>
      </c>
      <c r="AE56" s="19">
        <v>99260000</v>
      </c>
      <c r="AF56" s="19">
        <v>6108000</v>
      </c>
      <c r="AG56" s="19">
        <v>17248000</v>
      </c>
      <c r="AH56" s="19">
        <v>5428600</v>
      </c>
      <c r="AI56" s="19">
        <v>14335000</v>
      </c>
      <c r="AJ56" s="19">
        <v>4605300</v>
      </c>
      <c r="AK56" s="19">
        <v>2884000</v>
      </c>
      <c r="AL56" s="19">
        <v>6883000</v>
      </c>
      <c r="AM56" s="19">
        <v>13167000</v>
      </c>
      <c r="AN56" s="19">
        <v>13677000</v>
      </c>
      <c r="AO56" s="19">
        <v>10322000</v>
      </c>
      <c r="AP56" s="19">
        <v>4602000</v>
      </c>
      <c r="AQ56" s="19">
        <v>19865000</v>
      </c>
    </row>
    <row r="57" spans="1:43" s="20" customFormat="1" ht="13.5">
      <c r="A57" s="17" t="s">
        <v>36</v>
      </c>
      <c r="B57" s="18">
        <v>543600</v>
      </c>
      <c r="C57" s="18">
        <v>413500</v>
      </c>
      <c r="D57" s="18">
        <v>27700</v>
      </c>
      <c r="E57" s="18">
        <v>69900</v>
      </c>
      <c r="F57" s="18">
        <v>18000</v>
      </c>
      <c r="G57" s="18">
        <v>59800</v>
      </c>
      <c r="H57" s="18">
        <v>10000</v>
      </c>
      <c r="I57" s="18">
        <v>14700</v>
      </c>
      <c r="J57" s="18">
        <v>30200</v>
      </c>
      <c r="K57" s="18">
        <v>65600</v>
      </c>
      <c r="L57" s="18">
        <v>49900</v>
      </c>
      <c r="M57" s="18">
        <v>47500</v>
      </c>
      <c r="N57" s="18">
        <v>20200</v>
      </c>
      <c r="O57" s="18">
        <v>130100</v>
      </c>
      <c r="P57" s="18">
        <v>8242800</v>
      </c>
      <c r="Q57" s="18">
        <v>6741400</v>
      </c>
      <c r="R57" s="18">
        <v>572800</v>
      </c>
      <c r="S57" s="18">
        <v>1007900</v>
      </c>
      <c r="T57" s="18">
        <v>389600</v>
      </c>
      <c r="U57" s="18">
        <v>1040700</v>
      </c>
      <c r="V57" s="18">
        <v>357100</v>
      </c>
      <c r="W57" s="18">
        <v>202600</v>
      </c>
      <c r="X57" s="18">
        <v>477700</v>
      </c>
      <c r="Y57" s="18">
        <v>830300</v>
      </c>
      <c r="Z57" s="18">
        <v>874400</v>
      </c>
      <c r="AA57" s="18">
        <v>683200</v>
      </c>
      <c r="AB57" s="18">
        <v>305100</v>
      </c>
      <c r="AC57" s="18">
        <v>1501400</v>
      </c>
      <c r="AD57" s="19">
        <v>119123000</v>
      </c>
      <c r="AE57" s="19">
        <v>99309000</v>
      </c>
      <c r="AF57" s="19">
        <v>5884000</v>
      </c>
      <c r="AG57" s="19">
        <v>17251000</v>
      </c>
      <c r="AH57" s="19">
        <v>5427900</v>
      </c>
      <c r="AI57" s="19">
        <v>14576400</v>
      </c>
      <c r="AJ57" s="19">
        <v>4624200</v>
      </c>
      <c r="AK57" s="19">
        <v>2890000</v>
      </c>
      <c r="AL57" s="19">
        <v>6901000</v>
      </c>
      <c r="AM57" s="19">
        <v>13133000</v>
      </c>
      <c r="AN57" s="19">
        <v>13671000</v>
      </c>
      <c r="AO57" s="19">
        <v>10333000</v>
      </c>
      <c r="AP57" s="19">
        <v>4617000</v>
      </c>
      <c r="AQ57" s="19">
        <v>19814000</v>
      </c>
    </row>
    <row r="58" spans="1:43" s="20" customFormat="1" ht="13.5">
      <c r="A58" s="17" t="s">
        <v>37</v>
      </c>
      <c r="B58" s="18">
        <v>533300</v>
      </c>
      <c r="C58" s="18">
        <v>404000</v>
      </c>
      <c r="D58" s="18">
        <v>27500</v>
      </c>
      <c r="E58" s="18">
        <v>69700</v>
      </c>
      <c r="F58" s="18">
        <v>18400</v>
      </c>
      <c r="G58" s="18">
        <v>56700</v>
      </c>
      <c r="H58" s="18">
        <v>9500</v>
      </c>
      <c r="I58" s="18">
        <v>14400</v>
      </c>
      <c r="J58" s="18">
        <v>30400</v>
      </c>
      <c r="K58" s="18">
        <v>62700</v>
      </c>
      <c r="L58" s="18">
        <v>49000</v>
      </c>
      <c r="M58" s="18">
        <v>46000</v>
      </c>
      <c r="N58" s="18">
        <v>19700</v>
      </c>
      <c r="O58" s="18">
        <v>129300</v>
      </c>
      <c r="P58" s="18">
        <v>8064500</v>
      </c>
      <c r="Q58" s="18">
        <v>6585800</v>
      </c>
      <c r="R58" s="18">
        <v>559700</v>
      </c>
      <c r="S58" s="18">
        <v>997500</v>
      </c>
      <c r="T58" s="18">
        <v>385000</v>
      </c>
      <c r="U58" s="18">
        <v>988700</v>
      </c>
      <c r="V58" s="18">
        <v>348500</v>
      </c>
      <c r="W58" s="18">
        <v>197500</v>
      </c>
      <c r="X58" s="18">
        <v>473700</v>
      </c>
      <c r="Y58" s="18">
        <v>804400</v>
      </c>
      <c r="Z58" s="18">
        <v>862500</v>
      </c>
      <c r="AA58" s="18">
        <v>666600</v>
      </c>
      <c r="AB58" s="18">
        <v>301700</v>
      </c>
      <c r="AC58" s="18">
        <v>1478700</v>
      </c>
      <c r="AD58" s="19">
        <v>116423000</v>
      </c>
      <c r="AE58" s="19">
        <v>97046000</v>
      </c>
      <c r="AF58" s="19">
        <v>5527000</v>
      </c>
      <c r="AG58" s="19">
        <v>17083000</v>
      </c>
      <c r="AH58" s="19">
        <v>5385500</v>
      </c>
      <c r="AI58" s="19">
        <v>13915500</v>
      </c>
      <c r="AJ58" s="19">
        <v>4497000</v>
      </c>
      <c r="AK58" s="19">
        <v>2875000</v>
      </c>
      <c r="AL58" s="19">
        <v>6869000</v>
      </c>
      <c r="AM58" s="19">
        <v>12873000</v>
      </c>
      <c r="AN58" s="19">
        <v>13464000</v>
      </c>
      <c r="AO58" s="19">
        <v>9994000</v>
      </c>
      <c r="AP58" s="19">
        <v>4563000</v>
      </c>
      <c r="AQ58" s="19">
        <v>19377000</v>
      </c>
    </row>
    <row r="59" spans="1:43" s="20" customFormat="1" ht="13.5">
      <c r="A59" s="17" t="s">
        <v>38</v>
      </c>
      <c r="B59" s="18">
        <v>540700</v>
      </c>
      <c r="C59" s="18">
        <v>408400</v>
      </c>
      <c r="D59" s="18">
        <v>28400</v>
      </c>
      <c r="E59" s="18">
        <v>70300</v>
      </c>
      <c r="F59" s="18">
        <v>18400</v>
      </c>
      <c r="G59" s="18">
        <v>56100</v>
      </c>
      <c r="H59" s="18">
        <v>9500</v>
      </c>
      <c r="I59" s="18">
        <v>14600</v>
      </c>
      <c r="J59" s="18">
        <v>30800</v>
      </c>
      <c r="K59" s="18">
        <v>63700</v>
      </c>
      <c r="L59" s="18">
        <v>49500</v>
      </c>
      <c r="M59" s="18">
        <v>47200</v>
      </c>
      <c r="N59" s="18">
        <v>19900</v>
      </c>
      <c r="O59" s="18">
        <v>132300</v>
      </c>
      <c r="P59" s="18">
        <v>8114200</v>
      </c>
      <c r="Q59" s="18">
        <v>6618700</v>
      </c>
      <c r="R59" s="18">
        <v>566800</v>
      </c>
      <c r="S59" s="18">
        <v>1002000</v>
      </c>
      <c r="T59" s="18">
        <v>387300</v>
      </c>
      <c r="U59" s="18">
        <v>972500</v>
      </c>
      <c r="V59" s="18">
        <v>349500</v>
      </c>
      <c r="W59" s="18">
        <v>199000</v>
      </c>
      <c r="X59" s="18">
        <v>474800</v>
      </c>
      <c r="Y59" s="18">
        <v>817100</v>
      </c>
      <c r="Z59" s="18">
        <v>869300</v>
      </c>
      <c r="AA59" s="18">
        <v>676300</v>
      </c>
      <c r="AB59" s="18">
        <v>304100</v>
      </c>
      <c r="AC59" s="18">
        <v>1495500</v>
      </c>
      <c r="AD59" s="19">
        <v>117364000</v>
      </c>
      <c r="AE59" s="19">
        <v>97579000</v>
      </c>
      <c r="AF59" s="19">
        <v>5564000</v>
      </c>
      <c r="AG59" s="19">
        <v>17130000</v>
      </c>
      <c r="AH59" s="19">
        <v>5390800</v>
      </c>
      <c r="AI59" s="19">
        <v>13718400</v>
      </c>
      <c r="AJ59" s="19">
        <v>4495200</v>
      </c>
      <c r="AK59" s="19">
        <v>2884000</v>
      </c>
      <c r="AL59" s="19">
        <v>6886000</v>
      </c>
      <c r="AM59" s="19">
        <v>13067000</v>
      </c>
      <c r="AN59" s="19">
        <v>13699000</v>
      </c>
      <c r="AO59" s="19">
        <v>10139000</v>
      </c>
      <c r="AP59" s="19">
        <v>4606000</v>
      </c>
      <c r="AQ59" s="19">
        <v>19785000</v>
      </c>
    </row>
    <row r="60" spans="1:43" s="20" customFormat="1" ht="13.5">
      <c r="A60" s="17" t="s">
        <v>39</v>
      </c>
      <c r="B60" s="18">
        <v>545000</v>
      </c>
      <c r="C60" s="18">
        <v>413300</v>
      </c>
      <c r="D60" s="18">
        <v>29100</v>
      </c>
      <c r="E60" s="18">
        <v>70900</v>
      </c>
      <c r="F60" s="18">
        <v>18600</v>
      </c>
      <c r="G60" s="18">
        <v>56100</v>
      </c>
      <c r="H60" s="18">
        <v>9600</v>
      </c>
      <c r="I60" s="18">
        <v>14700</v>
      </c>
      <c r="J60" s="18">
        <v>31000</v>
      </c>
      <c r="K60" s="18">
        <v>64600</v>
      </c>
      <c r="L60" s="18">
        <v>50100</v>
      </c>
      <c r="M60" s="18">
        <v>48200</v>
      </c>
      <c r="N60" s="18">
        <v>20400</v>
      </c>
      <c r="O60" s="18">
        <v>131700</v>
      </c>
      <c r="P60" s="18">
        <v>8168700</v>
      </c>
      <c r="Q60" s="18">
        <v>6672000</v>
      </c>
      <c r="R60" s="18">
        <v>575700</v>
      </c>
      <c r="S60" s="18">
        <v>1005900</v>
      </c>
      <c r="T60" s="18">
        <v>389600</v>
      </c>
      <c r="U60" s="18">
        <v>975700</v>
      </c>
      <c r="V60" s="18">
        <v>350300</v>
      </c>
      <c r="W60" s="18">
        <v>200200</v>
      </c>
      <c r="X60" s="18">
        <v>477100</v>
      </c>
      <c r="Y60" s="18">
        <v>827000</v>
      </c>
      <c r="Z60" s="18">
        <v>874700</v>
      </c>
      <c r="AA60" s="18">
        <v>689400</v>
      </c>
      <c r="AB60" s="18">
        <v>306400</v>
      </c>
      <c r="AC60" s="18">
        <v>1496700</v>
      </c>
      <c r="AD60" s="19">
        <v>118167000</v>
      </c>
      <c r="AE60" s="19">
        <v>98249000</v>
      </c>
      <c r="AF60" s="19">
        <v>5688000</v>
      </c>
      <c r="AG60" s="19">
        <v>17113000</v>
      </c>
      <c r="AH60" s="19">
        <v>5411000</v>
      </c>
      <c r="AI60" s="19">
        <v>13734900</v>
      </c>
      <c r="AJ60" s="19">
        <v>4512200</v>
      </c>
      <c r="AK60" s="19">
        <v>2898000</v>
      </c>
      <c r="AL60" s="19">
        <v>6914000</v>
      </c>
      <c r="AM60" s="19">
        <v>13190000</v>
      </c>
      <c r="AN60" s="19">
        <v>13772000</v>
      </c>
      <c r="AO60" s="19">
        <v>10381000</v>
      </c>
      <c r="AP60" s="19">
        <v>4635000</v>
      </c>
      <c r="AQ60" s="19">
        <v>19918000</v>
      </c>
    </row>
    <row r="61" spans="1:43" s="20" customFormat="1" ht="13.5">
      <c r="A61" s="17" t="s">
        <v>40</v>
      </c>
      <c r="B61" s="18">
        <v>550000</v>
      </c>
      <c r="C61" s="18">
        <v>416100</v>
      </c>
      <c r="D61" s="18">
        <v>29800</v>
      </c>
      <c r="E61" s="18">
        <v>71100</v>
      </c>
      <c r="F61" s="18">
        <v>18900</v>
      </c>
      <c r="G61" s="18">
        <v>55900</v>
      </c>
      <c r="H61" s="18">
        <v>9800</v>
      </c>
      <c r="I61" s="18">
        <v>14800</v>
      </c>
      <c r="J61" s="18">
        <v>30600</v>
      </c>
      <c r="K61" s="18">
        <v>65600</v>
      </c>
      <c r="L61" s="18">
        <v>50500</v>
      </c>
      <c r="M61" s="18">
        <v>48700</v>
      </c>
      <c r="N61" s="18">
        <v>20400</v>
      </c>
      <c r="O61" s="18">
        <v>133900</v>
      </c>
      <c r="P61" s="18">
        <v>8227400</v>
      </c>
      <c r="Q61" s="18">
        <v>6728500</v>
      </c>
      <c r="R61" s="18">
        <v>580600</v>
      </c>
      <c r="S61" s="18">
        <v>1006300</v>
      </c>
      <c r="T61" s="18">
        <v>392200</v>
      </c>
      <c r="U61" s="18">
        <v>980800</v>
      </c>
      <c r="V61" s="18">
        <v>352300</v>
      </c>
      <c r="W61" s="18">
        <v>203000</v>
      </c>
      <c r="X61" s="18">
        <v>478200</v>
      </c>
      <c r="Y61" s="18">
        <v>835600</v>
      </c>
      <c r="Z61" s="18">
        <v>878700</v>
      </c>
      <c r="AA61" s="18">
        <v>707400</v>
      </c>
      <c r="AB61" s="18">
        <v>313400</v>
      </c>
      <c r="AC61" s="18">
        <v>1498900</v>
      </c>
      <c r="AD61" s="19">
        <v>119005000</v>
      </c>
      <c r="AE61" s="19">
        <v>99112000</v>
      </c>
      <c r="AF61" s="19">
        <v>5947000</v>
      </c>
      <c r="AG61" s="19">
        <v>17137000</v>
      </c>
      <c r="AH61" s="19">
        <v>5432900</v>
      </c>
      <c r="AI61" s="19">
        <v>13798700</v>
      </c>
      <c r="AJ61" s="19">
        <v>4532700</v>
      </c>
      <c r="AK61" s="19">
        <v>2904000</v>
      </c>
      <c r="AL61" s="19">
        <v>6937000</v>
      </c>
      <c r="AM61" s="19">
        <v>13327000</v>
      </c>
      <c r="AN61" s="19">
        <v>13801000</v>
      </c>
      <c r="AO61" s="19">
        <v>10638000</v>
      </c>
      <c r="AP61" s="19">
        <v>4657000</v>
      </c>
      <c r="AQ61" s="19">
        <v>19893000</v>
      </c>
    </row>
    <row r="62" spans="1:43" s="20" customFormat="1" ht="13.5">
      <c r="A62" s="17" t="s">
        <v>41</v>
      </c>
      <c r="B62" s="18">
        <v>551400</v>
      </c>
      <c r="C62" s="18">
        <v>419200</v>
      </c>
      <c r="D62" s="18">
        <v>30200</v>
      </c>
      <c r="E62" s="18">
        <v>71500</v>
      </c>
      <c r="F62" s="18">
        <v>19100</v>
      </c>
      <c r="G62" s="18">
        <v>56500</v>
      </c>
      <c r="H62" s="18">
        <v>9900</v>
      </c>
      <c r="I62" s="18">
        <v>15000</v>
      </c>
      <c r="J62" s="18">
        <v>30800</v>
      </c>
      <c r="K62" s="18">
        <v>65800</v>
      </c>
      <c r="L62" s="18">
        <v>50300</v>
      </c>
      <c r="M62" s="18">
        <v>49700</v>
      </c>
      <c r="N62" s="18">
        <v>20400</v>
      </c>
      <c r="O62" s="18">
        <v>132200</v>
      </c>
      <c r="P62" s="18">
        <v>8289000</v>
      </c>
      <c r="Q62" s="18">
        <v>6784800</v>
      </c>
      <c r="R62" s="18">
        <v>588800</v>
      </c>
      <c r="S62" s="18">
        <v>1011700</v>
      </c>
      <c r="T62" s="18">
        <v>394100</v>
      </c>
      <c r="U62" s="18">
        <v>988900</v>
      </c>
      <c r="V62" s="18">
        <v>353600</v>
      </c>
      <c r="W62" s="18">
        <v>204700</v>
      </c>
      <c r="X62" s="18">
        <v>480600</v>
      </c>
      <c r="Y62" s="18">
        <v>839900</v>
      </c>
      <c r="Z62" s="18">
        <v>884100</v>
      </c>
      <c r="AA62" s="18">
        <v>723700</v>
      </c>
      <c r="AB62" s="18">
        <v>314700</v>
      </c>
      <c r="AC62" s="18">
        <v>1504200</v>
      </c>
      <c r="AD62" s="19">
        <v>120132000</v>
      </c>
      <c r="AE62" s="19">
        <v>100188000</v>
      </c>
      <c r="AF62" s="19">
        <v>6194000</v>
      </c>
      <c r="AG62" s="19">
        <v>17210000</v>
      </c>
      <c r="AH62" s="19">
        <v>5468600</v>
      </c>
      <c r="AI62" s="19">
        <v>13980500</v>
      </c>
      <c r="AJ62" s="19">
        <v>4572400</v>
      </c>
      <c r="AK62" s="19">
        <v>2917000</v>
      </c>
      <c r="AL62" s="19">
        <v>6989000</v>
      </c>
      <c r="AM62" s="19">
        <v>13407000</v>
      </c>
      <c r="AN62" s="19">
        <v>13760000</v>
      </c>
      <c r="AO62" s="19">
        <v>10999000</v>
      </c>
      <c r="AP62" s="19">
        <v>4690000</v>
      </c>
      <c r="AQ62" s="19">
        <v>19944000</v>
      </c>
    </row>
    <row r="63" spans="1:43" s="20" customFormat="1" ht="13.5">
      <c r="A63" s="17" t="s">
        <v>42</v>
      </c>
      <c r="B63" s="18">
        <v>548400</v>
      </c>
      <c r="C63" s="18">
        <v>423400</v>
      </c>
      <c r="D63" s="18">
        <v>30500</v>
      </c>
      <c r="E63" s="18">
        <v>71900</v>
      </c>
      <c r="F63" s="18">
        <v>19400</v>
      </c>
      <c r="G63" s="18">
        <v>57000</v>
      </c>
      <c r="H63" s="18">
        <v>10000</v>
      </c>
      <c r="I63" s="18">
        <v>15300</v>
      </c>
      <c r="J63" s="18">
        <v>31200</v>
      </c>
      <c r="K63" s="18">
        <v>66500</v>
      </c>
      <c r="L63" s="18">
        <v>50400</v>
      </c>
      <c r="M63" s="18">
        <v>50100</v>
      </c>
      <c r="N63" s="18">
        <v>21100</v>
      </c>
      <c r="O63" s="18">
        <v>125000</v>
      </c>
      <c r="P63" s="18">
        <v>8308000</v>
      </c>
      <c r="Q63" s="18">
        <v>6849700</v>
      </c>
      <c r="R63" s="18">
        <v>596900</v>
      </c>
      <c r="S63" s="18">
        <v>1018500</v>
      </c>
      <c r="T63" s="18">
        <v>397300</v>
      </c>
      <c r="U63" s="18">
        <v>996100</v>
      </c>
      <c r="V63" s="18">
        <v>354900</v>
      </c>
      <c r="W63" s="18">
        <v>206700</v>
      </c>
      <c r="X63" s="18">
        <v>485300</v>
      </c>
      <c r="Y63" s="18">
        <v>847900</v>
      </c>
      <c r="Z63" s="18">
        <v>882800</v>
      </c>
      <c r="AA63" s="18">
        <v>735500</v>
      </c>
      <c r="AB63" s="18">
        <v>327800</v>
      </c>
      <c r="AC63" s="18">
        <v>1458300</v>
      </c>
      <c r="AD63" s="19">
        <v>120795000</v>
      </c>
      <c r="AE63" s="19">
        <v>101205000</v>
      </c>
      <c r="AF63" s="19">
        <v>6398000</v>
      </c>
      <c r="AG63" s="19">
        <v>17323000</v>
      </c>
      <c r="AH63" s="19">
        <v>5505900</v>
      </c>
      <c r="AI63" s="19">
        <v>14094200</v>
      </c>
      <c r="AJ63" s="19">
        <v>4599200</v>
      </c>
      <c r="AK63" s="19">
        <v>2943000</v>
      </c>
      <c r="AL63" s="19">
        <v>7073000</v>
      </c>
      <c r="AM63" s="19">
        <v>13592000</v>
      </c>
      <c r="AN63" s="19">
        <v>13599000</v>
      </c>
      <c r="AO63" s="19">
        <v>11344000</v>
      </c>
      <c r="AP63" s="19">
        <v>4734000</v>
      </c>
      <c r="AQ63" s="19">
        <v>19590000</v>
      </c>
    </row>
    <row r="64" spans="1:43" s="20" customFormat="1" ht="13.5">
      <c r="A64" s="17" t="s">
        <v>43</v>
      </c>
      <c r="B64" s="18">
        <v>539400</v>
      </c>
      <c r="C64" s="18">
        <v>423300</v>
      </c>
      <c r="D64" s="18">
        <v>30900</v>
      </c>
      <c r="E64" s="18">
        <v>71800</v>
      </c>
      <c r="F64" s="18">
        <v>19400</v>
      </c>
      <c r="G64" s="18">
        <v>56500</v>
      </c>
      <c r="H64" s="18">
        <v>9900</v>
      </c>
      <c r="I64" s="18">
        <v>15300</v>
      </c>
      <c r="J64" s="18">
        <v>31200</v>
      </c>
      <c r="K64" s="18">
        <v>67100</v>
      </c>
      <c r="L64" s="18">
        <v>49500</v>
      </c>
      <c r="M64" s="18">
        <v>50400</v>
      </c>
      <c r="N64" s="18">
        <v>21300</v>
      </c>
      <c r="O64" s="18">
        <v>116100</v>
      </c>
      <c r="P64" s="18">
        <v>8270400</v>
      </c>
      <c r="Q64" s="18">
        <v>6852200</v>
      </c>
      <c r="R64" s="18">
        <v>598800</v>
      </c>
      <c r="S64" s="18">
        <v>1019700</v>
      </c>
      <c r="T64" s="18">
        <v>398500</v>
      </c>
      <c r="U64" s="18">
        <v>988800</v>
      </c>
      <c r="V64" s="18">
        <v>352600</v>
      </c>
      <c r="W64" s="18">
        <v>207500</v>
      </c>
      <c r="X64" s="18">
        <v>486700</v>
      </c>
      <c r="Y64" s="18">
        <v>861100</v>
      </c>
      <c r="Z64" s="18">
        <v>881400</v>
      </c>
      <c r="AA64" s="18">
        <v>731000</v>
      </c>
      <c r="AB64" s="18">
        <v>326100</v>
      </c>
      <c r="AC64" s="18">
        <v>1418200</v>
      </c>
      <c r="AD64" s="19">
        <v>119758000</v>
      </c>
      <c r="AE64" s="19">
        <v>101300000</v>
      </c>
      <c r="AF64" s="19">
        <v>6522000</v>
      </c>
      <c r="AG64" s="19">
        <v>17181000</v>
      </c>
      <c r="AH64" s="19">
        <v>5512400</v>
      </c>
      <c r="AI64" s="19">
        <v>14122600</v>
      </c>
      <c r="AJ64" s="19">
        <v>4565200</v>
      </c>
      <c r="AK64" s="19">
        <v>2960000</v>
      </c>
      <c r="AL64" s="19">
        <v>7114000</v>
      </c>
      <c r="AM64" s="19">
        <v>13645000</v>
      </c>
      <c r="AN64" s="19">
        <v>13547000</v>
      </c>
      <c r="AO64" s="19">
        <v>11363000</v>
      </c>
      <c r="AP64" s="19">
        <v>4768000</v>
      </c>
      <c r="AQ64" s="19">
        <v>18458000</v>
      </c>
    </row>
    <row r="65" spans="1:43" s="20" customFormat="1" ht="13.5">
      <c r="A65" s="17" t="s">
        <v>44</v>
      </c>
      <c r="B65" s="18">
        <v>545700</v>
      </c>
      <c r="C65" s="18">
        <v>426100</v>
      </c>
      <c r="D65" s="18">
        <v>30800</v>
      </c>
      <c r="E65" s="18">
        <v>71900</v>
      </c>
      <c r="F65" s="18">
        <v>19700</v>
      </c>
      <c r="G65" s="18">
        <v>57300</v>
      </c>
      <c r="H65" s="18">
        <v>10000</v>
      </c>
      <c r="I65" s="18">
        <v>15500</v>
      </c>
      <c r="J65" s="18">
        <v>31200</v>
      </c>
      <c r="K65" s="18">
        <v>67500</v>
      </c>
      <c r="L65" s="18">
        <v>50400</v>
      </c>
      <c r="M65" s="18">
        <v>50700</v>
      </c>
      <c r="N65" s="18">
        <v>21100</v>
      </c>
      <c r="O65" s="18">
        <v>119600</v>
      </c>
      <c r="P65" s="18">
        <v>8312900</v>
      </c>
      <c r="Q65" s="18">
        <v>6884000</v>
      </c>
      <c r="R65" s="18">
        <v>601500</v>
      </c>
      <c r="S65" s="18">
        <v>1024000</v>
      </c>
      <c r="T65" s="18">
        <v>399900</v>
      </c>
      <c r="U65" s="18">
        <v>995200</v>
      </c>
      <c r="V65" s="18">
        <v>354300</v>
      </c>
      <c r="W65" s="18">
        <v>208400</v>
      </c>
      <c r="X65" s="18">
        <v>488100</v>
      </c>
      <c r="Y65" s="18">
        <v>867800</v>
      </c>
      <c r="Z65" s="18">
        <v>891300</v>
      </c>
      <c r="AA65" s="18">
        <v>730200</v>
      </c>
      <c r="AB65" s="18">
        <v>323300</v>
      </c>
      <c r="AC65" s="18">
        <v>1428900</v>
      </c>
      <c r="AD65" s="19">
        <v>120051000</v>
      </c>
      <c r="AE65" s="19">
        <v>101687000</v>
      </c>
      <c r="AF65" s="19">
        <v>6566000</v>
      </c>
      <c r="AG65" s="19">
        <v>17362000</v>
      </c>
      <c r="AH65" s="19">
        <v>5518300</v>
      </c>
      <c r="AI65" s="19">
        <v>14153400</v>
      </c>
      <c r="AJ65" s="19">
        <v>4562400</v>
      </c>
      <c r="AK65" s="19">
        <v>2974000</v>
      </c>
      <c r="AL65" s="19">
        <v>7123000</v>
      </c>
      <c r="AM65" s="19">
        <v>13763000</v>
      </c>
      <c r="AN65" s="19">
        <v>13518000</v>
      </c>
      <c r="AO65" s="19">
        <v>11395000</v>
      </c>
      <c r="AP65" s="19">
        <v>4752000</v>
      </c>
      <c r="AQ65" s="19">
        <v>18364000</v>
      </c>
    </row>
    <row r="66" spans="1:43" s="20" customFormat="1" ht="13.5">
      <c r="A66" s="17" t="s">
        <v>45</v>
      </c>
      <c r="B66" s="18">
        <v>555600</v>
      </c>
      <c r="C66" s="18">
        <v>425500</v>
      </c>
      <c r="D66" s="18">
        <v>30400</v>
      </c>
      <c r="E66" s="18">
        <v>71700</v>
      </c>
      <c r="F66" s="18">
        <v>19700</v>
      </c>
      <c r="G66" s="18">
        <v>57400</v>
      </c>
      <c r="H66" s="18">
        <v>10000</v>
      </c>
      <c r="I66" s="18">
        <v>15600</v>
      </c>
      <c r="J66" s="18">
        <v>30900</v>
      </c>
      <c r="K66" s="18">
        <v>67500</v>
      </c>
      <c r="L66" s="18">
        <v>51200</v>
      </c>
      <c r="M66" s="18">
        <v>50200</v>
      </c>
      <c r="N66" s="18">
        <v>20900</v>
      </c>
      <c r="O66" s="18">
        <v>130100</v>
      </c>
      <c r="P66" s="18">
        <v>8342400</v>
      </c>
      <c r="Q66" s="18">
        <v>6861700</v>
      </c>
      <c r="R66" s="18">
        <v>597700</v>
      </c>
      <c r="S66" s="18">
        <v>1024800</v>
      </c>
      <c r="T66" s="18">
        <v>399300</v>
      </c>
      <c r="U66" s="18">
        <v>994000</v>
      </c>
      <c r="V66" s="18">
        <v>352200</v>
      </c>
      <c r="W66" s="18">
        <v>208000</v>
      </c>
      <c r="X66" s="18">
        <v>485700</v>
      </c>
      <c r="Y66" s="18">
        <v>867700</v>
      </c>
      <c r="Z66" s="18">
        <v>900000</v>
      </c>
      <c r="AA66" s="18">
        <v>716700</v>
      </c>
      <c r="AB66" s="18">
        <v>315600</v>
      </c>
      <c r="AC66" s="18">
        <v>1480700</v>
      </c>
      <c r="AD66" s="19">
        <v>120795000</v>
      </c>
      <c r="AE66" s="19">
        <v>101450000</v>
      </c>
      <c r="AF66" s="19">
        <v>6518000</v>
      </c>
      <c r="AG66" s="19">
        <v>17348000</v>
      </c>
      <c r="AH66" s="19">
        <v>5515600</v>
      </c>
      <c r="AI66" s="19">
        <v>14139700</v>
      </c>
      <c r="AJ66" s="19">
        <v>4608600</v>
      </c>
      <c r="AK66" s="19">
        <v>2962000</v>
      </c>
      <c r="AL66" s="19">
        <v>7069000</v>
      </c>
      <c r="AM66" s="19">
        <v>13759000</v>
      </c>
      <c r="AN66" s="19">
        <v>13774000</v>
      </c>
      <c r="AO66" s="19">
        <v>11055000</v>
      </c>
      <c r="AP66" s="19">
        <v>4701000</v>
      </c>
      <c r="AQ66" s="19">
        <v>19345000</v>
      </c>
    </row>
    <row r="67" spans="1:43" s="20" customFormat="1" ht="13.5">
      <c r="A67" s="17" t="s">
        <v>46</v>
      </c>
      <c r="B67" s="18">
        <v>559700</v>
      </c>
      <c r="C67" s="18">
        <v>428900</v>
      </c>
      <c r="D67" s="18">
        <v>30500</v>
      </c>
      <c r="E67" s="18">
        <v>71700</v>
      </c>
      <c r="F67" s="18">
        <v>19800</v>
      </c>
      <c r="G67" s="18">
        <v>58300</v>
      </c>
      <c r="H67" s="18">
        <v>10100</v>
      </c>
      <c r="I67" s="18">
        <v>15500</v>
      </c>
      <c r="J67" s="18">
        <v>31400</v>
      </c>
      <c r="K67" s="18">
        <v>68300</v>
      </c>
      <c r="L67" s="18">
        <v>51600</v>
      </c>
      <c r="M67" s="18">
        <v>50700</v>
      </c>
      <c r="N67" s="18">
        <v>21000</v>
      </c>
      <c r="O67" s="18">
        <v>130800</v>
      </c>
      <c r="P67" s="18">
        <v>8423300</v>
      </c>
      <c r="Q67" s="18">
        <v>6910900</v>
      </c>
      <c r="R67" s="18">
        <v>604700</v>
      </c>
      <c r="S67" s="18">
        <v>1024200</v>
      </c>
      <c r="T67" s="18">
        <v>400800</v>
      </c>
      <c r="U67" s="18">
        <v>1003900</v>
      </c>
      <c r="V67" s="18">
        <v>356500</v>
      </c>
      <c r="W67" s="18">
        <v>212000</v>
      </c>
      <c r="X67" s="18">
        <v>489600</v>
      </c>
      <c r="Y67" s="18">
        <v>881400</v>
      </c>
      <c r="Z67" s="18">
        <v>905900</v>
      </c>
      <c r="AA67" s="18">
        <v>714900</v>
      </c>
      <c r="AB67" s="18">
        <v>317000</v>
      </c>
      <c r="AC67" s="18">
        <v>1512400</v>
      </c>
      <c r="AD67" s="19">
        <v>121516000</v>
      </c>
      <c r="AE67" s="19">
        <v>101675000</v>
      </c>
      <c r="AF67" s="19">
        <v>6512000</v>
      </c>
      <c r="AG67" s="19">
        <v>17333000</v>
      </c>
      <c r="AH67" s="19">
        <v>5539800</v>
      </c>
      <c r="AI67" s="19">
        <v>14314100</v>
      </c>
      <c r="AJ67" s="19">
        <v>4617200</v>
      </c>
      <c r="AK67" s="19">
        <v>2969000</v>
      </c>
      <c r="AL67" s="19">
        <v>7062000</v>
      </c>
      <c r="AM67" s="19">
        <v>13806000</v>
      </c>
      <c r="AN67" s="19">
        <v>14020000</v>
      </c>
      <c r="AO67" s="19">
        <v>10782000</v>
      </c>
      <c r="AP67" s="19">
        <v>4720000</v>
      </c>
      <c r="AQ67" s="19">
        <v>19841000</v>
      </c>
    </row>
    <row r="68" spans="1:43" s="20" customFormat="1" ht="13.5">
      <c r="A68" s="17" t="s">
        <v>47</v>
      </c>
      <c r="B68" s="18">
        <v>563500</v>
      </c>
      <c r="C68" s="18">
        <v>431900</v>
      </c>
      <c r="D68" s="18">
        <v>30500</v>
      </c>
      <c r="E68" s="18">
        <v>71800</v>
      </c>
      <c r="F68" s="18">
        <v>19800</v>
      </c>
      <c r="G68" s="18">
        <v>60200</v>
      </c>
      <c r="H68" s="18">
        <v>10100</v>
      </c>
      <c r="I68" s="18">
        <v>15700</v>
      </c>
      <c r="J68" s="18">
        <v>31500</v>
      </c>
      <c r="K68" s="18">
        <v>68400</v>
      </c>
      <c r="L68" s="18">
        <v>52300</v>
      </c>
      <c r="M68" s="18">
        <v>50500</v>
      </c>
      <c r="N68" s="18">
        <v>21100</v>
      </c>
      <c r="O68" s="18">
        <v>131600</v>
      </c>
      <c r="P68" s="18">
        <v>8476800</v>
      </c>
      <c r="Q68" s="18">
        <v>6958200</v>
      </c>
      <c r="R68" s="18">
        <v>603200</v>
      </c>
      <c r="S68" s="18">
        <v>1026900</v>
      </c>
      <c r="T68" s="18">
        <v>402400</v>
      </c>
      <c r="U68" s="18">
        <v>1032400</v>
      </c>
      <c r="V68" s="18">
        <v>358700</v>
      </c>
      <c r="W68" s="18">
        <v>215800</v>
      </c>
      <c r="X68" s="18">
        <v>492600</v>
      </c>
      <c r="Y68" s="18">
        <v>884900</v>
      </c>
      <c r="Z68" s="18">
        <v>912200</v>
      </c>
      <c r="AA68" s="18">
        <v>711300</v>
      </c>
      <c r="AB68" s="18">
        <v>317800</v>
      </c>
      <c r="AC68" s="18">
        <v>1518600</v>
      </c>
      <c r="AD68" s="19">
        <v>121976000</v>
      </c>
      <c r="AE68" s="19">
        <v>101946000</v>
      </c>
      <c r="AF68" s="19">
        <v>6420000</v>
      </c>
      <c r="AG68" s="19">
        <v>17312000</v>
      </c>
      <c r="AH68" s="19">
        <v>5544000</v>
      </c>
      <c r="AI68" s="19">
        <v>14678200</v>
      </c>
      <c r="AJ68" s="19">
        <v>4631800</v>
      </c>
      <c r="AK68" s="19">
        <v>2993000</v>
      </c>
      <c r="AL68" s="19">
        <v>7077000</v>
      </c>
      <c r="AM68" s="19">
        <v>13857000</v>
      </c>
      <c r="AN68" s="19">
        <v>14105000</v>
      </c>
      <c r="AO68" s="19">
        <v>10603000</v>
      </c>
      <c r="AP68" s="19">
        <v>4725000</v>
      </c>
      <c r="AQ68" s="19">
        <v>20030000</v>
      </c>
    </row>
    <row r="69" spans="1:43" s="20" customFormat="1" ht="13.5">
      <c r="A69" s="17" t="s">
        <v>48</v>
      </c>
      <c r="B69" s="18">
        <v>564000</v>
      </c>
      <c r="C69" s="18">
        <v>433800</v>
      </c>
      <c r="D69" s="18">
        <v>30400</v>
      </c>
      <c r="E69" s="18">
        <v>72000</v>
      </c>
      <c r="F69" s="18">
        <v>20100</v>
      </c>
      <c r="G69" s="18">
        <v>61400</v>
      </c>
      <c r="H69" s="18">
        <v>10300</v>
      </c>
      <c r="I69" s="18">
        <v>15800</v>
      </c>
      <c r="J69" s="18">
        <v>31800</v>
      </c>
      <c r="K69" s="18">
        <v>68800</v>
      </c>
      <c r="L69" s="18">
        <v>52100</v>
      </c>
      <c r="M69" s="18">
        <v>50100</v>
      </c>
      <c r="N69" s="18">
        <v>21000</v>
      </c>
      <c r="O69" s="18">
        <v>130200</v>
      </c>
      <c r="P69" s="18">
        <v>8501100</v>
      </c>
      <c r="Q69" s="18">
        <v>6986400</v>
      </c>
      <c r="R69" s="18">
        <v>599500</v>
      </c>
      <c r="S69" s="18">
        <v>1028400</v>
      </c>
      <c r="T69" s="18">
        <v>404100</v>
      </c>
      <c r="U69" s="18">
        <v>1055800</v>
      </c>
      <c r="V69" s="18">
        <v>359400</v>
      </c>
      <c r="W69" s="18">
        <v>217500</v>
      </c>
      <c r="X69" s="18">
        <v>494200</v>
      </c>
      <c r="Y69" s="18">
        <v>887800</v>
      </c>
      <c r="Z69" s="18">
        <v>913300</v>
      </c>
      <c r="AA69" s="18">
        <v>709600</v>
      </c>
      <c r="AB69" s="18">
        <v>316800</v>
      </c>
      <c r="AC69" s="18">
        <v>1514700</v>
      </c>
      <c r="AD69" s="19">
        <v>121955000</v>
      </c>
      <c r="AE69" s="19">
        <v>102030000</v>
      </c>
      <c r="AF69" s="19">
        <v>6216000</v>
      </c>
      <c r="AG69" s="19">
        <v>17308000</v>
      </c>
      <c r="AH69" s="19">
        <v>5543200</v>
      </c>
      <c r="AI69" s="19">
        <v>14941900</v>
      </c>
      <c r="AJ69" s="19">
        <v>4646000</v>
      </c>
      <c r="AK69" s="19">
        <v>3003000</v>
      </c>
      <c r="AL69" s="19">
        <v>7101000</v>
      </c>
      <c r="AM69" s="19">
        <v>13834000</v>
      </c>
      <c r="AN69" s="19">
        <v>14078000</v>
      </c>
      <c r="AO69" s="19">
        <v>10625000</v>
      </c>
      <c r="AP69" s="19">
        <v>4734000</v>
      </c>
      <c r="AQ69" s="19">
        <v>19925000</v>
      </c>
    </row>
    <row r="70" spans="1:43" s="20" customFormat="1" ht="13.5">
      <c r="A70" s="17" t="s">
        <v>49</v>
      </c>
      <c r="B70" s="18">
        <v>553200</v>
      </c>
      <c r="C70" s="18">
        <v>423500</v>
      </c>
      <c r="D70" s="18">
        <v>29300</v>
      </c>
      <c r="E70" s="18">
        <v>71900</v>
      </c>
      <c r="F70" s="18">
        <v>19600</v>
      </c>
      <c r="G70" s="18">
        <v>58400</v>
      </c>
      <c r="H70" s="18">
        <v>10000</v>
      </c>
      <c r="I70" s="18">
        <v>16000</v>
      </c>
      <c r="J70" s="18">
        <v>31400</v>
      </c>
      <c r="K70" s="18">
        <v>66700</v>
      </c>
      <c r="L70" s="18">
        <v>51200</v>
      </c>
      <c r="M70" s="18">
        <v>48500</v>
      </c>
      <c r="N70" s="18">
        <v>20500</v>
      </c>
      <c r="O70" s="18">
        <v>129700</v>
      </c>
      <c r="P70" s="18">
        <v>8357800</v>
      </c>
      <c r="Q70" s="18">
        <v>6856400</v>
      </c>
      <c r="R70" s="18">
        <v>592300</v>
      </c>
      <c r="S70" s="18">
        <v>1020100</v>
      </c>
      <c r="T70" s="18">
        <v>399900</v>
      </c>
      <c r="U70" s="18">
        <v>1000700</v>
      </c>
      <c r="V70" s="18">
        <v>356300</v>
      </c>
      <c r="W70" s="18">
        <v>217500</v>
      </c>
      <c r="X70" s="18">
        <v>490100</v>
      </c>
      <c r="Y70" s="18">
        <v>869200</v>
      </c>
      <c r="Z70" s="18">
        <v>903000</v>
      </c>
      <c r="AA70" s="18">
        <v>694900</v>
      </c>
      <c r="AB70" s="18">
        <v>312400</v>
      </c>
      <c r="AC70" s="18">
        <v>1501400</v>
      </c>
      <c r="AD70" s="19">
        <v>119413000</v>
      </c>
      <c r="AE70" s="19">
        <v>99907000</v>
      </c>
      <c r="AF70" s="19">
        <v>5864000</v>
      </c>
      <c r="AG70" s="19">
        <v>17183000</v>
      </c>
      <c r="AH70" s="19">
        <v>5503800</v>
      </c>
      <c r="AI70" s="19">
        <v>14212800</v>
      </c>
      <c r="AJ70" s="19">
        <v>4564100</v>
      </c>
      <c r="AK70" s="19">
        <v>2999000</v>
      </c>
      <c r="AL70" s="19">
        <v>7076000</v>
      </c>
      <c r="AM70" s="19">
        <v>13626000</v>
      </c>
      <c r="AN70" s="19">
        <v>13912000</v>
      </c>
      <c r="AO70" s="19">
        <v>10275000</v>
      </c>
      <c r="AP70" s="19">
        <v>4691000</v>
      </c>
      <c r="AQ70" s="19">
        <v>19506000</v>
      </c>
    </row>
    <row r="71" spans="1:43" s="20" customFormat="1" ht="13.5">
      <c r="A71" s="17" t="s">
        <v>50</v>
      </c>
      <c r="B71" s="18">
        <v>563600</v>
      </c>
      <c r="C71" s="18">
        <v>429700</v>
      </c>
      <c r="D71" s="18">
        <v>30100</v>
      </c>
      <c r="E71" s="18">
        <v>72400</v>
      </c>
      <c r="F71" s="18">
        <v>19800</v>
      </c>
      <c r="G71" s="18">
        <v>57900</v>
      </c>
      <c r="H71" s="18">
        <v>10000</v>
      </c>
      <c r="I71" s="18">
        <v>16500</v>
      </c>
      <c r="J71" s="18">
        <v>31600</v>
      </c>
      <c r="K71" s="18">
        <v>68400</v>
      </c>
      <c r="L71" s="18">
        <v>52100</v>
      </c>
      <c r="M71" s="18">
        <v>50100</v>
      </c>
      <c r="N71" s="18">
        <v>20800</v>
      </c>
      <c r="O71" s="18">
        <v>133900</v>
      </c>
      <c r="P71" s="18">
        <v>8437400</v>
      </c>
      <c r="Q71" s="18">
        <v>6916800</v>
      </c>
      <c r="R71" s="18">
        <v>607200</v>
      </c>
      <c r="S71" s="18">
        <v>1025900</v>
      </c>
      <c r="T71" s="18">
        <v>404000</v>
      </c>
      <c r="U71" s="18">
        <v>988100</v>
      </c>
      <c r="V71" s="18">
        <v>356300</v>
      </c>
      <c r="W71" s="18">
        <v>219600</v>
      </c>
      <c r="X71" s="18">
        <v>492200</v>
      </c>
      <c r="Y71" s="18">
        <v>884300</v>
      </c>
      <c r="Z71" s="18">
        <v>913200</v>
      </c>
      <c r="AA71" s="18">
        <v>709500</v>
      </c>
      <c r="AB71" s="18">
        <v>316500</v>
      </c>
      <c r="AC71" s="18">
        <v>1520600</v>
      </c>
      <c r="AD71" s="19">
        <v>120274000</v>
      </c>
      <c r="AE71" s="19">
        <v>100393000</v>
      </c>
      <c r="AF71" s="19">
        <v>5893000</v>
      </c>
      <c r="AG71" s="19">
        <v>17223000</v>
      </c>
      <c r="AH71" s="19">
        <v>5522600</v>
      </c>
      <c r="AI71" s="19">
        <v>14008600</v>
      </c>
      <c r="AJ71" s="19">
        <v>4565300</v>
      </c>
      <c r="AK71" s="19">
        <v>3017000</v>
      </c>
      <c r="AL71" s="19">
        <v>7089000</v>
      </c>
      <c r="AM71" s="19">
        <v>13801000</v>
      </c>
      <c r="AN71" s="19">
        <v>14119000</v>
      </c>
      <c r="AO71" s="19">
        <v>10428000</v>
      </c>
      <c r="AP71" s="19">
        <v>4726000</v>
      </c>
      <c r="AQ71" s="19">
        <v>19881000</v>
      </c>
    </row>
    <row r="72" spans="1:43" s="20" customFormat="1" ht="13.5">
      <c r="A72" s="17" t="s">
        <v>51</v>
      </c>
      <c r="B72" s="18">
        <v>567600</v>
      </c>
      <c r="C72" s="18">
        <v>434100</v>
      </c>
      <c r="D72" s="18">
        <v>30400</v>
      </c>
      <c r="E72" s="18">
        <v>73500</v>
      </c>
      <c r="F72" s="18">
        <v>20000</v>
      </c>
      <c r="G72" s="18">
        <v>57900</v>
      </c>
      <c r="H72" s="18">
        <v>10100</v>
      </c>
      <c r="I72" s="18">
        <v>16700</v>
      </c>
      <c r="J72" s="18">
        <v>31900</v>
      </c>
      <c r="K72" s="18">
        <v>68900</v>
      </c>
      <c r="L72" s="18">
        <v>52400</v>
      </c>
      <c r="M72" s="18">
        <v>51100</v>
      </c>
      <c r="N72" s="18">
        <v>21200</v>
      </c>
      <c r="O72" s="18">
        <v>133500</v>
      </c>
      <c r="P72" s="18">
        <v>8510900</v>
      </c>
      <c r="Q72" s="18">
        <v>6985400</v>
      </c>
      <c r="R72" s="18">
        <v>614100</v>
      </c>
      <c r="S72" s="18">
        <v>1033000</v>
      </c>
      <c r="T72" s="18">
        <v>408000</v>
      </c>
      <c r="U72" s="18">
        <v>993600</v>
      </c>
      <c r="V72" s="18">
        <v>356700</v>
      </c>
      <c r="W72" s="18">
        <v>219900</v>
      </c>
      <c r="X72" s="18">
        <v>495800</v>
      </c>
      <c r="Y72" s="18">
        <v>898700</v>
      </c>
      <c r="Z72" s="18">
        <v>920000</v>
      </c>
      <c r="AA72" s="18">
        <v>726200</v>
      </c>
      <c r="AB72" s="18">
        <v>319400</v>
      </c>
      <c r="AC72" s="18">
        <v>1525500</v>
      </c>
      <c r="AD72" s="19">
        <v>121155000</v>
      </c>
      <c r="AE72" s="19">
        <v>101163000</v>
      </c>
      <c r="AF72" s="19">
        <v>6009000</v>
      </c>
      <c r="AG72" s="19">
        <v>17268000</v>
      </c>
      <c r="AH72" s="19">
        <v>5550200</v>
      </c>
      <c r="AI72" s="19">
        <v>14025000</v>
      </c>
      <c r="AJ72" s="19">
        <v>4583100</v>
      </c>
      <c r="AK72" s="19">
        <v>3038000</v>
      </c>
      <c r="AL72" s="19">
        <v>7124000</v>
      </c>
      <c r="AM72" s="19">
        <v>13979000</v>
      </c>
      <c r="AN72" s="19">
        <v>14185000</v>
      </c>
      <c r="AO72" s="19">
        <v>10645000</v>
      </c>
      <c r="AP72" s="19">
        <v>4757000</v>
      </c>
      <c r="AQ72" s="19">
        <v>19992000</v>
      </c>
    </row>
    <row r="73" spans="1:43" s="20" customFormat="1" ht="13.5">
      <c r="A73" s="17" t="s">
        <v>52</v>
      </c>
      <c r="B73" s="18">
        <v>571500</v>
      </c>
      <c r="C73" s="18">
        <v>437400</v>
      </c>
      <c r="D73" s="18">
        <v>30600</v>
      </c>
      <c r="E73" s="18">
        <v>73000</v>
      </c>
      <c r="F73" s="18">
        <v>20200</v>
      </c>
      <c r="G73" s="18">
        <v>58300</v>
      </c>
      <c r="H73" s="18">
        <v>9400</v>
      </c>
      <c r="I73" s="18">
        <v>16700</v>
      </c>
      <c r="J73" s="18">
        <v>31700</v>
      </c>
      <c r="K73" s="18">
        <v>71500</v>
      </c>
      <c r="L73" s="18">
        <v>52700</v>
      </c>
      <c r="M73" s="18">
        <v>51700</v>
      </c>
      <c r="N73" s="18">
        <v>21600</v>
      </c>
      <c r="O73" s="18">
        <v>134100</v>
      </c>
      <c r="P73" s="18">
        <v>8561700</v>
      </c>
      <c r="Q73" s="18">
        <v>7035500</v>
      </c>
      <c r="R73" s="18">
        <v>613200</v>
      </c>
      <c r="S73" s="18">
        <v>1034100</v>
      </c>
      <c r="T73" s="18">
        <v>408600</v>
      </c>
      <c r="U73" s="18">
        <v>993600</v>
      </c>
      <c r="V73" s="18">
        <v>358500</v>
      </c>
      <c r="W73" s="18">
        <v>223500</v>
      </c>
      <c r="X73" s="18">
        <v>498600</v>
      </c>
      <c r="Y73" s="18">
        <v>916800</v>
      </c>
      <c r="Z73" s="18">
        <v>927000</v>
      </c>
      <c r="AA73" s="18">
        <v>737000</v>
      </c>
      <c r="AB73" s="18">
        <v>324600</v>
      </c>
      <c r="AC73" s="18">
        <v>1526200</v>
      </c>
      <c r="AD73" s="19">
        <v>122132000</v>
      </c>
      <c r="AE73" s="19">
        <v>102153000</v>
      </c>
      <c r="AF73" s="19">
        <v>6253000</v>
      </c>
      <c r="AG73" s="19">
        <v>17288000</v>
      </c>
      <c r="AH73" s="19">
        <v>5576800</v>
      </c>
      <c r="AI73" s="19">
        <v>14104400</v>
      </c>
      <c r="AJ73" s="19">
        <v>4605900</v>
      </c>
      <c r="AK73" s="19">
        <v>3050000</v>
      </c>
      <c r="AL73" s="19">
        <v>7165000</v>
      </c>
      <c r="AM73" s="19">
        <v>14193000</v>
      </c>
      <c r="AN73" s="19">
        <v>14232000</v>
      </c>
      <c r="AO73" s="19">
        <v>10899000</v>
      </c>
      <c r="AP73" s="19">
        <v>4786000</v>
      </c>
      <c r="AQ73" s="19">
        <v>19979000</v>
      </c>
    </row>
    <row r="74" spans="1:43" s="20" customFormat="1" ht="13.5">
      <c r="A74" s="17" t="s">
        <v>53</v>
      </c>
      <c r="B74" s="18">
        <v>572600</v>
      </c>
      <c r="C74" s="18">
        <v>440700</v>
      </c>
      <c r="D74" s="18">
        <v>31100</v>
      </c>
      <c r="E74" s="18">
        <v>73800</v>
      </c>
      <c r="F74" s="18">
        <v>20600</v>
      </c>
      <c r="G74" s="18">
        <v>58300</v>
      </c>
      <c r="H74" s="18">
        <v>9500</v>
      </c>
      <c r="I74" s="18">
        <v>16800</v>
      </c>
      <c r="J74" s="18">
        <v>32000</v>
      </c>
      <c r="K74" s="18">
        <v>71700</v>
      </c>
      <c r="L74" s="18">
        <v>52500</v>
      </c>
      <c r="M74" s="18">
        <v>52500</v>
      </c>
      <c r="N74" s="18">
        <v>21900</v>
      </c>
      <c r="O74" s="18">
        <v>131900</v>
      </c>
      <c r="P74" s="18">
        <v>8633800</v>
      </c>
      <c r="Q74" s="18">
        <v>7103100</v>
      </c>
      <c r="R74" s="18">
        <v>624200</v>
      </c>
      <c r="S74" s="18">
        <v>1041600</v>
      </c>
      <c r="T74" s="18">
        <v>411600</v>
      </c>
      <c r="U74" s="18">
        <v>999000</v>
      </c>
      <c r="V74" s="18">
        <v>359400</v>
      </c>
      <c r="W74" s="18">
        <v>225900</v>
      </c>
      <c r="X74" s="18">
        <v>502900</v>
      </c>
      <c r="Y74" s="18">
        <v>923700</v>
      </c>
      <c r="Z74" s="18">
        <v>932600</v>
      </c>
      <c r="AA74" s="18">
        <v>754700</v>
      </c>
      <c r="AB74" s="18">
        <v>327500</v>
      </c>
      <c r="AC74" s="18">
        <v>1530700</v>
      </c>
      <c r="AD74" s="19">
        <v>123211000</v>
      </c>
      <c r="AE74" s="19">
        <v>103193000</v>
      </c>
      <c r="AF74" s="19">
        <v>6504000</v>
      </c>
      <c r="AG74" s="19">
        <v>17356000</v>
      </c>
      <c r="AH74" s="19">
        <v>5609400</v>
      </c>
      <c r="AI74" s="19">
        <v>14226700</v>
      </c>
      <c r="AJ74" s="19">
        <v>4644300</v>
      </c>
      <c r="AK74" s="19">
        <v>3068000</v>
      </c>
      <c r="AL74" s="19">
        <v>7214000</v>
      </c>
      <c r="AM74" s="19">
        <v>14295000</v>
      </c>
      <c r="AN74" s="19">
        <v>14189000</v>
      </c>
      <c r="AO74" s="19">
        <v>11267000</v>
      </c>
      <c r="AP74" s="19">
        <v>4820000</v>
      </c>
      <c r="AQ74" s="19">
        <v>20018000</v>
      </c>
    </row>
    <row r="75" spans="1:43" s="20" customFormat="1" ht="13.5">
      <c r="A75" s="17" t="s">
        <v>54</v>
      </c>
      <c r="B75" s="18">
        <v>571800</v>
      </c>
      <c r="C75" s="18">
        <v>446700</v>
      </c>
      <c r="D75" s="18">
        <v>32000</v>
      </c>
      <c r="E75" s="18">
        <v>75000</v>
      </c>
      <c r="F75" s="18">
        <v>21000</v>
      </c>
      <c r="G75" s="18">
        <v>58700</v>
      </c>
      <c r="H75" s="18">
        <v>9600</v>
      </c>
      <c r="I75" s="18">
        <v>17100</v>
      </c>
      <c r="J75" s="18">
        <v>32300</v>
      </c>
      <c r="K75" s="18">
        <v>73000</v>
      </c>
      <c r="L75" s="18">
        <v>52600</v>
      </c>
      <c r="M75" s="18">
        <v>52900</v>
      </c>
      <c r="N75" s="18">
        <v>22500</v>
      </c>
      <c r="O75" s="18">
        <v>125100</v>
      </c>
      <c r="P75" s="18">
        <v>8674800</v>
      </c>
      <c r="Q75" s="18">
        <v>7189900</v>
      </c>
      <c r="R75" s="18">
        <v>633100</v>
      </c>
      <c r="S75" s="18">
        <v>1049800</v>
      </c>
      <c r="T75" s="18">
        <v>415900</v>
      </c>
      <c r="U75" s="18">
        <v>1006600</v>
      </c>
      <c r="V75" s="18">
        <v>361800</v>
      </c>
      <c r="W75" s="18">
        <v>229700</v>
      </c>
      <c r="X75" s="18">
        <v>507700</v>
      </c>
      <c r="Y75" s="18">
        <v>941600</v>
      </c>
      <c r="Z75" s="18">
        <v>931800</v>
      </c>
      <c r="AA75" s="18">
        <v>770400</v>
      </c>
      <c r="AB75" s="18">
        <v>341500</v>
      </c>
      <c r="AC75" s="18">
        <v>1484900</v>
      </c>
      <c r="AD75" s="19">
        <v>123861000</v>
      </c>
      <c r="AE75" s="19">
        <v>104147000</v>
      </c>
      <c r="AF75" s="19">
        <v>6678000</v>
      </c>
      <c r="AG75" s="19">
        <v>17485000</v>
      </c>
      <c r="AH75" s="19">
        <v>5642500</v>
      </c>
      <c r="AI75" s="19">
        <v>14324100</v>
      </c>
      <c r="AJ75" s="19">
        <v>4668100</v>
      </c>
      <c r="AK75" s="19">
        <v>3099000</v>
      </c>
      <c r="AL75" s="19">
        <v>7292000</v>
      </c>
      <c r="AM75" s="19">
        <v>14488000</v>
      </c>
      <c r="AN75" s="19">
        <v>14010000</v>
      </c>
      <c r="AO75" s="19">
        <v>11602000</v>
      </c>
      <c r="AP75" s="19">
        <v>4858000</v>
      </c>
      <c r="AQ75" s="19">
        <v>19714000</v>
      </c>
    </row>
    <row r="76" spans="1:43" s="20" customFormat="1" ht="13.5">
      <c r="A76" s="17" t="s">
        <v>55</v>
      </c>
      <c r="B76" s="18">
        <v>569100</v>
      </c>
      <c r="C76" s="18">
        <v>451000</v>
      </c>
      <c r="D76" s="18">
        <v>32800</v>
      </c>
      <c r="E76" s="18">
        <v>75200</v>
      </c>
      <c r="F76" s="18">
        <v>21300</v>
      </c>
      <c r="G76" s="18">
        <v>59000</v>
      </c>
      <c r="H76" s="18">
        <v>9800</v>
      </c>
      <c r="I76" s="18">
        <v>17400</v>
      </c>
      <c r="J76" s="18">
        <v>31900</v>
      </c>
      <c r="K76" s="18">
        <v>74700</v>
      </c>
      <c r="L76" s="18">
        <v>53300</v>
      </c>
      <c r="M76" s="18">
        <v>52900</v>
      </c>
      <c r="N76" s="18">
        <v>22700</v>
      </c>
      <c r="O76" s="18">
        <v>118100</v>
      </c>
      <c r="P76" s="18">
        <v>8623500</v>
      </c>
      <c r="Q76" s="18">
        <v>7185500</v>
      </c>
      <c r="R76" s="18">
        <v>642600</v>
      </c>
      <c r="S76" s="18">
        <v>1043100</v>
      </c>
      <c r="T76" s="18">
        <v>417100</v>
      </c>
      <c r="U76" s="18">
        <v>1003900</v>
      </c>
      <c r="V76" s="18">
        <v>364200</v>
      </c>
      <c r="W76" s="18">
        <v>230800</v>
      </c>
      <c r="X76" s="18">
        <v>508500</v>
      </c>
      <c r="Y76" s="18">
        <v>941400</v>
      </c>
      <c r="Z76" s="18">
        <v>931700</v>
      </c>
      <c r="AA76" s="18">
        <v>764100</v>
      </c>
      <c r="AB76" s="18">
        <v>338100</v>
      </c>
      <c r="AC76" s="18">
        <v>1438000</v>
      </c>
      <c r="AD76" s="19">
        <v>122876000</v>
      </c>
      <c r="AE76" s="19">
        <v>104286000</v>
      </c>
      <c r="AF76" s="19">
        <v>6805000</v>
      </c>
      <c r="AG76" s="19">
        <v>17352000</v>
      </c>
      <c r="AH76" s="19">
        <v>5663700</v>
      </c>
      <c r="AI76" s="19">
        <v>14339000</v>
      </c>
      <c r="AJ76" s="19">
        <v>4623100</v>
      </c>
      <c r="AK76" s="19">
        <v>3111000</v>
      </c>
      <c r="AL76" s="19">
        <v>7347000</v>
      </c>
      <c r="AM76" s="19">
        <v>14568000</v>
      </c>
      <c r="AN76" s="19">
        <v>13970000</v>
      </c>
      <c r="AO76" s="19">
        <v>11600000</v>
      </c>
      <c r="AP76" s="19">
        <v>4907000</v>
      </c>
      <c r="AQ76" s="19">
        <v>18590000</v>
      </c>
    </row>
    <row r="77" spans="1:43" s="20" customFormat="1" ht="13.5">
      <c r="A77" s="17" t="s">
        <v>56</v>
      </c>
      <c r="B77" s="18">
        <v>573800</v>
      </c>
      <c r="C77" s="18">
        <v>453400</v>
      </c>
      <c r="D77" s="18">
        <v>33100</v>
      </c>
      <c r="E77" s="18">
        <v>75500</v>
      </c>
      <c r="F77" s="18">
        <v>21400</v>
      </c>
      <c r="G77" s="18">
        <v>59700</v>
      </c>
      <c r="H77" s="18">
        <v>9900</v>
      </c>
      <c r="I77" s="18">
        <v>17400</v>
      </c>
      <c r="J77" s="18">
        <v>32300</v>
      </c>
      <c r="K77" s="18">
        <v>75500</v>
      </c>
      <c r="L77" s="18">
        <v>53500</v>
      </c>
      <c r="M77" s="18">
        <v>52700</v>
      </c>
      <c r="N77" s="18">
        <v>22400</v>
      </c>
      <c r="O77" s="18">
        <v>120400</v>
      </c>
      <c r="P77" s="18">
        <v>8679700</v>
      </c>
      <c r="Q77" s="18">
        <v>7222500</v>
      </c>
      <c r="R77" s="18">
        <v>648300</v>
      </c>
      <c r="S77" s="18">
        <v>1049800</v>
      </c>
      <c r="T77" s="18">
        <v>418700</v>
      </c>
      <c r="U77" s="18">
        <v>1013500</v>
      </c>
      <c r="V77" s="18">
        <v>357200</v>
      </c>
      <c r="W77" s="18">
        <v>231900</v>
      </c>
      <c r="X77" s="18">
        <v>508800</v>
      </c>
      <c r="Y77" s="18">
        <v>952600</v>
      </c>
      <c r="Z77" s="18">
        <v>941400</v>
      </c>
      <c r="AA77" s="18">
        <v>765000</v>
      </c>
      <c r="AB77" s="18">
        <v>335300</v>
      </c>
      <c r="AC77" s="18">
        <v>1457200</v>
      </c>
      <c r="AD77" s="19">
        <v>122944000</v>
      </c>
      <c r="AE77" s="19">
        <v>104465000</v>
      </c>
      <c r="AF77" s="19">
        <v>6841000</v>
      </c>
      <c r="AG77" s="19">
        <v>17553000</v>
      </c>
      <c r="AH77" s="19">
        <v>5665600</v>
      </c>
      <c r="AI77" s="19">
        <v>14376000</v>
      </c>
      <c r="AJ77" s="19">
        <v>4480600</v>
      </c>
      <c r="AK77" s="19">
        <v>3122000</v>
      </c>
      <c r="AL77" s="19">
        <v>7367000</v>
      </c>
      <c r="AM77" s="19">
        <v>14630000</v>
      </c>
      <c r="AN77" s="19">
        <v>13933000</v>
      </c>
      <c r="AO77" s="19">
        <v>11615000</v>
      </c>
      <c r="AP77" s="19">
        <v>4882000</v>
      </c>
      <c r="AQ77" s="19">
        <v>18479000</v>
      </c>
    </row>
    <row r="78" spans="1:43" s="20" customFormat="1" ht="13.5">
      <c r="A78" s="17" t="s">
        <v>57</v>
      </c>
      <c r="B78" s="18">
        <v>586300</v>
      </c>
      <c r="C78" s="18">
        <v>455900</v>
      </c>
      <c r="D78" s="18">
        <v>33100</v>
      </c>
      <c r="E78" s="18">
        <v>76200</v>
      </c>
      <c r="F78" s="18">
        <v>21900</v>
      </c>
      <c r="G78" s="18">
        <v>59800</v>
      </c>
      <c r="H78" s="18">
        <v>10500</v>
      </c>
      <c r="I78" s="18">
        <v>17400</v>
      </c>
      <c r="J78" s="18">
        <v>32200</v>
      </c>
      <c r="K78" s="18">
        <v>75900</v>
      </c>
      <c r="L78" s="18">
        <v>54000</v>
      </c>
      <c r="M78" s="18">
        <v>52900</v>
      </c>
      <c r="N78" s="18">
        <v>22000</v>
      </c>
      <c r="O78" s="18">
        <v>130400</v>
      </c>
      <c r="P78" s="18">
        <v>8744200</v>
      </c>
      <c r="Q78" s="18">
        <v>7231700</v>
      </c>
      <c r="R78" s="18">
        <v>646300</v>
      </c>
      <c r="S78" s="18">
        <v>1055000</v>
      </c>
      <c r="T78" s="18">
        <v>419200</v>
      </c>
      <c r="U78" s="18">
        <v>1011700</v>
      </c>
      <c r="V78" s="18">
        <v>368200</v>
      </c>
      <c r="W78" s="18">
        <v>231000</v>
      </c>
      <c r="X78" s="18">
        <v>509100</v>
      </c>
      <c r="Y78" s="18">
        <v>956100</v>
      </c>
      <c r="Z78" s="18">
        <v>951600</v>
      </c>
      <c r="AA78" s="18">
        <v>756400</v>
      </c>
      <c r="AB78" s="18">
        <v>327100</v>
      </c>
      <c r="AC78" s="18">
        <v>1512500</v>
      </c>
      <c r="AD78" s="19">
        <v>123948000</v>
      </c>
      <c r="AE78" s="19">
        <v>104486000</v>
      </c>
      <c r="AF78" s="19">
        <v>6796000</v>
      </c>
      <c r="AG78" s="19">
        <v>17550000</v>
      </c>
      <c r="AH78" s="19">
        <v>5656200</v>
      </c>
      <c r="AI78" s="19">
        <v>14343700</v>
      </c>
      <c r="AJ78" s="19">
        <v>4712900</v>
      </c>
      <c r="AK78" s="19">
        <v>3100000</v>
      </c>
      <c r="AL78" s="19">
        <v>7315000</v>
      </c>
      <c r="AM78" s="19">
        <v>14666000</v>
      </c>
      <c r="AN78" s="19">
        <v>14205000</v>
      </c>
      <c r="AO78" s="19">
        <v>11299000</v>
      </c>
      <c r="AP78" s="19">
        <v>4842000</v>
      </c>
      <c r="AQ78" s="19">
        <v>19462000</v>
      </c>
    </row>
    <row r="79" spans="1:43" s="20" customFormat="1" ht="13.5">
      <c r="A79" s="17" t="s">
        <v>58</v>
      </c>
      <c r="B79" s="18">
        <v>588800</v>
      </c>
      <c r="C79" s="18">
        <v>457200</v>
      </c>
      <c r="D79" s="18">
        <v>33000</v>
      </c>
      <c r="E79" s="18">
        <v>77500</v>
      </c>
      <c r="F79" s="18">
        <v>22200</v>
      </c>
      <c r="G79" s="18">
        <v>60400</v>
      </c>
      <c r="H79" s="18">
        <v>10600</v>
      </c>
      <c r="I79" s="18">
        <v>17500</v>
      </c>
      <c r="J79" s="18">
        <v>31800</v>
      </c>
      <c r="K79" s="18">
        <v>75800</v>
      </c>
      <c r="L79" s="18">
        <v>53900</v>
      </c>
      <c r="M79" s="18">
        <v>52600</v>
      </c>
      <c r="N79" s="18">
        <v>21900</v>
      </c>
      <c r="O79" s="18">
        <v>131600</v>
      </c>
      <c r="P79" s="18">
        <v>8786100</v>
      </c>
      <c r="Q79" s="18">
        <v>7247200</v>
      </c>
      <c r="R79" s="18">
        <v>648200</v>
      </c>
      <c r="S79" s="18">
        <v>1058200</v>
      </c>
      <c r="T79" s="18">
        <v>419200</v>
      </c>
      <c r="U79" s="18">
        <v>1021400</v>
      </c>
      <c r="V79" s="18">
        <v>374100</v>
      </c>
      <c r="W79" s="18">
        <v>232100</v>
      </c>
      <c r="X79" s="18">
        <v>516500</v>
      </c>
      <c r="Y79" s="18">
        <v>958700</v>
      </c>
      <c r="Z79" s="18">
        <v>951000</v>
      </c>
      <c r="AA79" s="18">
        <v>742100</v>
      </c>
      <c r="AB79" s="18">
        <v>325700</v>
      </c>
      <c r="AC79" s="18">
        <v>1538900</v>
      </c>
      <c r="AD79" s="19">
        <v>124851000</v>
      </c>
      <c r="AE79" s="19">
        <v>104818000</v>
      </c>
      <c r="AF79" s="19">
        <v>6785000</v>
      </c>
      <c r="AG79" s="19">
        <v>17563000</v>
      </c>
      <c r="AH79" s="19">
        <v>5684800</v>
      </c>
      <c r="AI79" s="19">
        <v>14517500</v>
      </c>
      <c r="AJ79" s="19">
        <v>4736700</v>
      </c>
      <c r="AK79" s="19">
        <v>3115000</v>
      </c>
      <c r="AL79" s="19">
        <v>7329000</v>
      </c>
      <c r="AM79" s="19">
        <v>14788000</v>
      </c>
      <c r="AN79" s="19">
        <v>14448000</v>
      </c>
      <c r="AO79" s="19">
        <v>10984000</v>
      </c>
      <c r="AP79" s="19">
        <v>4867000</v>
      </c>
      <c r="AQ79" s="19">
        <v>20033000</v>
      </c>
    </row>
    <row r="80" spans="1:43" s="20" customFormat="1" ht="13.5">
      <c r="A80" s="17" t="s">
        <v>59</v>
      </c>
      <c r="B80" s="18">
        <v>594300</v>
      </c>
      <c r="C80" s="18">
        <v>461800</v>
      </c>
      <c r="D80" s="18">
        <v>33100</v>
      </c>
      <c r="E80" s="18">
        <v>78300</v>
      </c>
      <c r="F80" s="18">
        <v>22500</v>
      </c>
      <c r="G80" s="18">
        <v>62400</v>
      </c>
      <c r="H80" s="18">
        <v>10600</v>
      </c>
      <c r="I80" s="18">
        <v>17700</v>
      </c>
      <c r="J80" s="18">
        <v>31900</v>
      </c>
      <c r="K80" s="18">
        <v>76200</v>
      </c>
      <c r="L80" s="18">
        <v>54300</v>
      </c>
      <c r="M80" s="18">
        <v>52700</v>
      </c>
      <c r="N80" s="18">
        <v>22100</v>
      </c>
      <c r="O80" s="18">
        <v>132500</v>
      </c>
      <c r="P80" s="18">
        <v>8831900</v>
      </c>
      <c r="Q80" s="18">
        <v>7287000</v>
      </c>
      <c r="R80" s="18">
        <v>645000</v>
      </c>
      <c r="S80" s="18">
        <v>1060300</v>
      </c>
      <c r="T80" s="18">
        <v>420300</v>
      </c>
      <c r="U80" s="18">
        <v>1051100</v>
      </c>
      <c r="V80" s="18">
        <v>373600</v>
      </c>
      <c r="W80" s="18">
        <v>236500</v>
      </c>
      <c r="X80" s="18">
        <v>517800</v>
      </c>
      <c r="Y80" s="18">
        <v>963500</v>
      </c>
      <c r="Z80" s="18">
        <v>953200</v>
      </c>
      <c r="AA80" s="18">
        <v>740100</v>
      </c>
      <c r="AB80" s="18">
        <v>325600</v>
      </c>
      <c r="AC80" s="18">
        <v>1544900</v>
      </c>
      <c r="AD80" s="19">
        <v>125245000</v>
      </c>
      <c r="AE80" s="19">
        <v>105063000</v>
      </c>
      <c r="AF80" s="19">
        <v>6676000</v>
      </c>
      <c r="AG80" s="19">
        <v>17597000</v>
      </c>
      <c r="AH80" s="19">
        <v>5690200</v>
      </c>
      <c r="AI80" s="19">
        <v>14887800</v>
      </c>
      <c r="AJ80" s="19">
        <v>4746100</v>
      </c>
      <c r="AK80" s="19">
        <v>3132000</v>
      </c>
      <c r="AL80" s="19">
        <v>7351000</v>
      </c>
      <c r="AM80" s="19">
        <v>14805000</v>
      </c>
      <c r="AN80" s="19">
        <v>14514000</v>
      </c>
      <c r="AO80" s="19">
        <v>10793000</v>
      </c>
      <c r="AP80" s="19">
        <v>4871000</v>
      </c>
      <c r="AQ80" s="19">
        <v>20182000</v>
      </c>
    </row>
    <row r="81" spans="1:43" s="20" customFormat="1" ht="13.5">
      <c r="A81" s="17" t="s">
        <v>60</v>
      </c>
      <c r="B81" s="18">
        <v>593700</v>
      </c>
      <c r="C81" s="18">
        <v>464000</v>
      </c>
      <c r="D81" s="18">
        <v>33200</v>
      </c>
      <c r="E81" s="18">
        <v>78600</v>
      </c>
      <c r="F81" s="18">
        <v>22800</v>
      </c>
      <c r="G81" s="18">
        <v>63700</v>
      </c>
      <c r="H81" s="18">
        <v>10600</v>
      </c>
      <c r="I81" s="18">
        <v>18000</v>
      </c>
      <c r="J81" s="18">
        <v>32300</v>
      </c>
      <c r="K81" s="18">
        <v>76200</v>
      </c>
      <c r="L81" s="18">
        <v>54500</v>
      </c>
      <c r="M81" s="18">
        <v>51900</v>
      </c>
      <c r="N81" s="18">
        <v>22200</v>
      </c>
      <c r="O81" s="18">
        <v>129700</v>
      </c>
      <c r="P81" s="18">
        <v>8873500</v>
      </c>
      <c r="Q81" s="18">
        <v>7336700</v>
      </c>
      <c r="R81" s="18">
        <v>644200</v>
      </c>
      <c r="S81" s="18">
        <v>1065700</v>
      </c>
      <c r="T81" s="18">
        <v>422900</v>
      </c>
      <c r="U81" s="18">
        <v>1076600</v>
      </c>
      <c r="V81" s="18">
        <v>374500</v>
      </c>
      <c r="W81" s="18">
        <v>237000</v>
      </c>
      <c r="X81" s="18">
        <v>522700</v>
      </c>
      <c r="Y81" s="18">
        <v>972600</v>
      </c>
      <c r="Z81" s="18">
        <v>956100</v>
      </c>
      <c r="AA81" s="18">
        <v>739200</v>
      </c>
      <c r="AB81" s="18">
        <v>325200</v>
      </c>
      <c r="AC81" s="18">
        <v>1536800</v>
      </c>
      <c r="AD81" s="19">
        <v>125383000</v>
      </c>
      <c r="AE81" s="19">
        <v>105257000</v>
      </c>
      <c r="AF81" s="19">
        <v>6497000</v>
      </c>
      <c r="AG81" s="19">
        <v>17613000</v>
      </c>
      <c r="AH81" s="19">
        <v>5693100</v>
      </c>
      <c r="AI81" s="19">
        <v>15160600</v>
      </c>
      <c r="AJ81" s="19">
        <v>4766200</v>
      </c>
      <c r="AK81" s="19">
        <v>3151000</v>
      </c>
      <c r="AL81" s="19">
        <v>7389000</v>
      </c>
      <c r="AM81" s="19">
        <v>14792000</v>
      </c>
      <c r="AN81" s="19">
        <v>14498000</v>
      </c>
      <c r="AO81" s="19">
        <v>10808000</v>
      </c>
      <c r="AP81" s="19">
        <v>4889000</v>
      </c>
      <c r="AQ81" s="19">
        <v>20126000</v>
      </c>
    </row>
    <row r="82" spans="1:43" s="20" customFormat="1" ht="13.5">
      <c r="A82" s="17" t="s">
        <v>61</v>
      </c>
      <c r="B82" s="18">
        <v>587400</v>
      </c>
      <c r="C82" s="18">
        <v>457100</v>
      </c>
      <c r="D82" s="18">
        <v>33100</v>
      </c>
      <c r="E82" s="18">
        <v>78400</v>
      </c>
      <c r="F82" s="18">
        <v>23400</v>
      </c>
      <c r="G82" s="18">
        <v>60200</v>
      </c>
      <c r="H82" s="18">
        <v>10400</v>
      </c>
      <c r="I82" s="18">
        <v>17900</v>
      </c>
      <c r="J82" s="18">
        <v>32400</v>
      </c>
      <c r="K82" s="18">
        <v>74400</v>
      </c>
      <c r="L82" s="18">
        <v>54300</v>
      </c>
      <c r="M82" s="18">
        <v>50900</v>
      </c>
      <c r="N82" s="18">
        <v>21700</v>
      </c>
      <c r="O82" s="18">
        <v>130300</v>
      </c>
      <c r="P82" s="18">
        <v>8735300</v>
      </c>
      <c r="Q82" s="18">
        <v>7208000</v>
      </c>
      <c r="R82" s="18">
        <v>637700</v>
      </c>
      <c r="S82" s="18">
        <v>1060400</v>
      </c>
      <c r="T82" s="18">
        <v>423700</v>
      </c>
      <c r="U82" s="18">
        <v>1021600</v>
      </c>
      <c r="V82" s="18">
        <v>371500</v>
      </c>
      <c r="W82" s="18">
        <v>230600</v>
      </c>
      <c r="X82" s="18">
        <v>518800</v>
      </c>
      <c r="Y82" s="18">
        <v>958600</v>
      </c>
      <c r="Z82" s="18">
        <v>943500</v>
      </c>
      <c r="AA82" s="18">
        <v>721100</v>
      </c>
      <c r="AB82" s="18">
        <v>320500</v>
      </c>
      <c r="AC82" s="18">
        <v>1527300</v>
      </c>
      <c r="AD82" s="19">
        <v>122832000</v>
      </c>
      <c r="AE82" s="19">
        <v>103151000</v>
      </c>
      <c r="AF82" s="19">
        <v>6189000</v>
      </c>
      <c r="AG82" s="19">
        <v>17511000</v>
      </c>
      <c r="AH82" s="19">
        <v>5670100</v>
      </c>
      <c r="AI82" s="19">
        <v>14439300</v>
      </c>
      <c r="AJ82" s="19">
        <v>4664200</v>
      </c>
      <c r="AK82" s="19">
        <v>3144000</v>
      </c>
      <c r="AL82" s="19">
        <v>7376000</v>
      </c>
      <c r="AM82" s="19">
        <v>14559000</v>
      </c>
      <c r="AN82" s="19">
        <v>14301000</v>
      </c>
      <c r="AO82" s="19">
        <v>10445000</v>
      </c>
      <c r="AP82" s="19">
        <v>4852000</v>
      </c>
      <c r="AQ82" s="19">
        <v>19681000</v>
      </c>
    </row>
    <row r="83" spans="1:43" s="20" customFormat="1" ht="13.5">
      <c r="A83" s="17" t="s">
        <v>62</v>
      </c>
      <c r="B83" s="18">
        <v>596300</v>
      </c>
      <c r="C83" s="18">
        <v>461900</v>
      </c>
      <c r="D83" s="18">
        <v>33700</v>
      </c>
      <c r="E83" s="18">
        <v>79200</v>
      </c>
      <c r="F83" s="18">
        <v>23500</v>
      </c>
      <c r="G83" s="18">
        <v>59700</v>
      </c>
      <c r="H83" s="18">
        <v>10500</v>
      </c>
      <c r="I83" s="18">
        <v>18100</v>
      </c>
      <c r="J83" s="18">
        <v>32300</v>
      </c>
      <c r="K83" s="18">
        <v>75900</v>
      </c>
      <c r="L83" s="18">
        <v>55000</v>
      </c>
      <c r="M83" s="18">
        <v>52100</v>
      </c>
      <c r="N83" s="18">
        <v>21900</v>
      </c>
      <c r="O83" s="18">
        <v>134400</v>
      </c>
      <c r="P83" s="18">
        <v>8805900</v>
      </c>
      <c r="Q83" s="18">
        <v>7259700</v>
      </c>
      <c r="R83" s="18">
        <v>649200</v>
      </c>
      <c r="S83" s="18">
        <v>1064600</v>
      </c>
      <c r="T83" s="18">
        <v>426500</v>
      </c>
      <c r="U83" s="18">
        <v>1009400</v>
      </c>
      <c r="V83" s="18">
        <v>372800</v>
      </c>
      <c r="W83" s="18">
        <v>232700</v>
      </c>
      <c r="X83" s="18">
        <v>521700</v>
      </c>
      <c r="Y83" s="18">
        <v>973200</v>
      </c>
      <c r="Z83" s="18">
        <v>951400</v>
      </c>
      <c r="AA83" s="18">
        <v>734600</v>
      </c>
      <c r="AB83" s="18">
        <v>323600</v>
      </c>
      <c r="AC83" s="18">
        <v>1546200</v>
      </c>
      <c r="AD83" s="19">
        <v>123608000</v>
      </c>
      <c r="AE83" s="19">
        <v>103539000</v>
      </c>
      <c r="AF83" s="19">
        <v>6185000</v>
      </c>
      <c r="AG83" s="19">
        <v>17536000</v>
      </c>
      <c r="AH83" s="19">
        <v>5680200</v>
      </c>
      <c r="AI83" s="19">
        <v>14226900</v>
      </c>
      <c r="AJ83" s="19">
        <v>4675100</v>
      </c>
      <c r="AK83" s="19">
        <v>3161000</v>
      </c>
      <c r="AL83" s="19">
        <v>7397000</v>
      </c>
      <c r="AM83" s="19">
        <v>14683000</v>
      </c>
      <c r="AN83" s="19">
        <v>14514000</v>
      </c>
      <c r="AO83" s="19">
        <v>10595000</v>
      </c>
      <c r="AP83" s="19">
        <v>4886000</v>
      </c>
      <c r="AQ83" s="19">
        <v>20069000</v>
      </c>
    </row>
    <row r="84" spans="1:43" s="20" customFormat="1" ht="13.5">
      <c r="A84" s="17" t="s">
        <v>63</v>
      </c>
      <c r="B84" s="18">
        <v>601100</v>
      </c>
      <c r="C84" s="18">
        <v>467000</v>
      </c>
      <c r="D84" s="18">
        <v>34200</v>
      </c>
      <c r="E84" s="18">
        <v>79800</v>
      </c>
      <c r="F84" s="18">
        <v>23700</v>
      </c>
      <c r="G84" s="18">
        <v>60200</v>
      </c>
      <c r="H84" s="18">
        <v>10600</v>
      </c>
      <c r="I84" s="18">
        <v>18200</v>
      </c>
      <c r="J84" s="18">
        <v>32600</v>
      </c>
      <c r="K84" s="18">
        <v>76400</v>
      </c>
      <c r="L84" s="18">
        <v>55700</v>
      </c>
      <c r="M84" s="18">
        <v>53200</v>
      </c>
      <c r="N84" s="18">
        <v>22400</v>
      </c>
      <c r="O84" s="18">
        <v>134100</v>
      </c>
      <c r="P84" s="18">
        <v>8866100</v>
      </c>
      <c r="Q84" s="18">
        <v>7317000</v>
      </c>
      <c r="R84" s="18">
        <v>654200</v>
      </c>
      <c r="S84" s="18">
        <v>1070600</v>
      </c>
      <c r="T84" s="18">
        <v>429100</v>
      </c>
      <c r="U84" s="18">
        <v>1015400</v>
      </c>
      <c r="V84" s="18">
        <v>374000</v>
      </c>
      <c r="W84" s="18">
        <v>235600</v>
      </c>
      <c r="X84" s="18">
        <v>525600</v>
      </c>
      <c r="Y84" s="18">
        <v>983400</v>
      </c>
      <c r="Z84" s="18">
        <v>955600</v>
      </c>
      <c r="AA84" s="18">
        <v>747900</v>
      </c>
      <c r="AB84" s="18">
        <v>325600</v>
      </c>
      <c r="AC84" s="18">
        <v>1549100</v>
      </c>
      <c r="AD84" s="19">
        <v>124332000</v>
      </c>
      <c r="AE84" s="19">
        <v>104157000</v>
      </c>
      <c r="AF84" s="19">
        <v>6244000</v>
      </c>
      <c r="AG84" s="19">
        <v>17569000</v>
      </c>
      <c r="AH84" s="19">
        <v>5704400</v>
      </c>
      <c r="AI84" s="19">
        <v>14209300</v>
      </c>
      <c r="AJ84" s="19">
        <v>4692000</v>
      </c>
      <c r="AK84" s="19">
        <v>3172000</v>
      </c>
      <c r="AL84" s="19">
        <v>7446000</v>
      </c>
      <c r="AM84" s="19">
        <v>14823000</v>
      </c>
      <c r="AN84" s="19">
        <v>14575000</v>
      </c>
      <c r="AO84" s="19">
        <v>10801000</v>
      </c>
      <c r="AP84" s="19">
        <v>4921000</v>
      </c>
      <c r="AQ84" s="19">
        <v>20175000</v>
      </c>
    </row>
    <row r="85" spans="1:43" s="20" customFormat="1" ht="13.5">
      <c r="A85" s="17" t="s">
        <v>64</v>
      </c>
      <c r="B85" s="18">
        <v>606100</v>
      </c>
      <c r="C85" s="18">
        <v>470700</v>
      </c>
      <c r="D85" s="18">
        <v>35000</v>
      </c>
      <c r="E85" s="18">
        <v>79800</v>
      </c>
      <c r="F85" s="18">
        <v>23400</v>
      </c>
      <c r="G85" s="18">
        <v>60500</v>
      </c>
      <c r="H85" s="18">
        <v>10600</v>
      </c>
      <c r="I85" s="18">
        <v>18200</v>
      </c>
      <c r="J85" s="18">
        <v>32700</v>
      </c>
      <c r="K85" s="18">
        <v>78000</v>
      </c>
      <c r="L85" s="18">
        <v>55900</v>
      </c>
      <c r="M85" s="18">
        <v>54300</v>
      </c>
      <c r="N85" s="18">
        <v>22300</v>
      </c>
      <c r="O85" s="18">
        <v>135400</v>
      </c>
      <c r="P85" s="18">
        <v>8910200</v>
      </c>
      <c r="Q85" s="18">
        <v>7366600</v>
      </c>
      <c r="R85" s="18">
        <v>659300</v>
      </c>
      <c r="S85" s="18">
        <v>1071200</v>
      </c>
      <c r="T85" s="18">
        <v>432400</v>
      </c>
      <c r="U85" s="18">
        <v>1016900</v>
      </c>
      <c r="V85" s="18">
        <v>376800</v>
      </c>
      <c r="W85" s="18">
        <v>235800</v>
      </c>
      <c r="X85" s="18">
        <v>530000</v>
      </c>
      <c r="Y85" s="18">
        <v>990000</v>
      </c>
      <c r="Z85" s="18">
        <v>957300</v>
      </c>
      <c r="AA85" s="18">
        <v>764100</v>
      </c>
      <c r="AB85" s="18">
        <v>332800</v>
      </c>
      <c r="AC85" s="18">
        <v>1543600</v>
      </c>
      <c r="AD85" s="19">
        <v>125372000</v>
      </c>
      <c r="AE85" s="19">
        <v>105198000</v>
      </c>
      <c r="AF85" s="19">
        <v>6560000</v>
      </c>
      <c r="AG85" s="19">
        <v>17580000</v>
      </c>
      <c r="AH85" s="19">
        <v>5727400</v>
      </c>
      <c r="AI85" s="19">
        <v>14305200</v>
      </c>
      <c r="AJ85" s="19">
        <v>4709200</v>
      </c>
      <c r="AK85" s="19">
        <v>3184000</v>
      </c>
      <c r="AL85" s="19">
        <v>7485000</v>
      </c>
      <c r="AM85" s="19">
        <v>15006000</v>
      </c>
      <c r="AN85" s="19">
        <v>14613000</v>
      </c>
      <c r="AO85" s="19">
        <v>11087000</v>
      </c>
      <c r="AP85" s="19">
        <v>4941000</v>
      </c>
      <c r="AQ85" s="19">
        <v>20174000</v>
      </c>
    </row>
    <row r="86" spans="1:43" s="20" customFormat="1" ht="13.5">
      <c r="A86" s="17" t="s">
        <v>65</v>
      </c>
      <c r="B86" s="18">
        <v>608900</v>
      </c>
      <c r="C86" s="18">
        <v>473800</v>
      </c>
      <c r="D86" s="18">
        <v>35200</v>
      </c>
      <c r="E86" s="18">
        <v>79900</v>
      </c>
      <c r="F86" s="18">
        <v>23600</v>
      </c>
      <c r="G86" s="18">
        <v>60900</v>
      </c>
      <c r="H86" s="18">
        <v>10700</v>
      </c>
      <c r="I86" s="18">
        <v>18300</v>
      </c>
      <c r="J86" s="18">
        <v>32800</v>
      </c>
      <c r="K86" s="18">
        <v>78700</v>
      </c>
      <c r="L86" s="18">
        <v>55900</v>
      </c>
      <c r="M86" s="18">
        <v>55400</v>
      </c>
      <c r="N86" s="18">
        <v>22400</v>
      </c>
      <c r="O86" s="18">
        <v>135100</v>
      </c>
      <c r="P86" s="18">
        <v>8970500</v>
      </c>
      <c r="Q86" s="18">
        <v>7416400</v>
      </c>
      <c r="R86" s="18">
        <v>666800</v>
      </c>
      <c r="S86" s="18">
        <v>1076900</v>
      </c>
      <c r="T86" s="18">
        <v>434100</v>
      </c>
      <c r="U86" s="18">
        <v>1022500</v>
      </c>
      <c r="V86" s="18">
        <v>379800</v>
      </c>
      <c r="W86" s="18">
        <v>238100</v>
      </c>
      <c r="X86" s="18">
        <v>532800</v>
      </c>
      <c r="Y86" s="18">
        <v>994200</v>
      </c>
      <c r="Z86" s="18">
        <v>958700</v>
      </c>
      <c r="AA86" s="18">
        <v>778100</v>
      </c>
      <c r="AB86" s="18">
        <v>334400</v>
      </c>
      <c r="AC86" s="18">
        <v>1554100</v>
      </c>
      <c r="AD86" s="19">
        <v>126456000</v>
      </c>
      <c r="AE86" s="19">
        <v>106194000</v>
      </c>
      <c r="AF86" s="19">
        <v>6793000</v>
      </c>
      <c r="AG86" s="19">
        <v>17607000</v>
      </c>
      <c r="AH86" s="19">
        <v>5756200</v>
      </c>
      <c r="AI86" s="19">
        <v>14455000</v>
      </c>
      <c r="AJ86" s="19">
        <v>4759500</v>
      </c>
      <c r="AK86" s="19">
        <v>3203000</v>
      </c>
      <c r="AL86" s="19">
        <v>7530000</v>
      </c>
      <c r="AM86" s="19">
        <v>15099000</v>
      </c>
      <c r="AN86" s="19">
        <v>14560000</v>
      </c>
      <c r="AO86" s="19">
        <v>11455000</v>
      </c>
      <c r="AP86" s="19">
        <v>4976000</v>
      </c>
      <c r="AQ86" s="19">
        <v>20262000</v>
      </c>
    </row>
    <row r="87" spans="1:43" s="20" customFormat="1" ht="13.5">
      <c r="A87" s="17" t="s">
        <v>66</v>
      </c>
      <c r="B87" s="18">
        <v>611600</v>
      </c>
      <c r="C87" s="18">
        <v>479100</v>
      </c>
      <c r="D87" s="18">
        <v>35800</v>
      </c>
      <c r="E87" s="18">
        <v>81100</v>
      </c>
      <c r="F87" s="18">
        <v>23800</v>
      </c>
      <c r="G87" s="18">
        <v>60900</v>
      </c>
      <c r="H87" s="18">
        <v>10600</v>
      </c>
      <c r="I87" s="18">
        <v>18700</v>
      </c>
      <c r="J87" s="18">
        <v>33000</v>
      </c>
      <c r="K87" s="18">
        <v>80400</v>
      </c>
      <c r="L87" s="18">
        <v>55800</v>
      </c>
      <c r="M87" s="18">
        <v>56000</v>
      </c>
      <c r="N87" s="18">
        <v>23000</v>
      </c>
      <c r="O87" s="18">
        <v>132500</v>
      </c>
      <c r="P87" s="18">
        <v>8998000</v>
      </c>
      <c r="Q87" s="18">
        <v>7493100</v>
      </c>
      <c r="R87" s="18">
        <v>674500</v>
      </c>
      <c r="S87" s="18">
        <v>1085500</v>
      </c>
      <c r="T87" s="18">
        <v>436100</v>
      </c>
      <c r="U87" s="18">
        <v>1028500</v>
      </c>
      <c r="V87" s="18">
        <v>380900</v>
      </c>
      <c r="W87" s="18">
        <v>240600</v>
      </c>
      <c r="X87" s="18">
        <v>536800</v>
      </c>
      <c r="Y87" s="18">
        <v>1012300</v>
      </c>
      <c r="Z87" s="18">
        <v>957600</v>
      </c>
      <c r="AA87" s="18">
        <v>793900</v>
      </c>
      <c r="AB87" s="18">
        <v>346400</v>
      </c>
      <c r="AC87" s="18">
        <v>1504900</v>
      </c>
      <c r="AD87" s="19">
        <v>127118000</v>
      </c>
      <c r="AE87" s="19">
        <v>107194000</v>
      </c>
      <c r="AF87" s="19">
        <v>7011000</v>
      </c>
      <c r="AG87" s="19">
        <v>17709000</v>
      </c>
      <c r="AH87" s="19">
        <v>5781600</v>
      </c>
      <c r="AI87" s="19">
        <v>14551200</v>
      </c>
      <c r="AJ87" s="19">
        <v>4782400</v>
      </c>
      <c r="AK87" s="19">
        <v>3223000</v>
      </c>
      <c r="AL87" s="19">
        <v>7624000</v>
      </c>
      <c r="AM87" s="19">
        <v>15308000</v>
      </c>
      <c r="AN87" s="19">
        <v>14391000</v>
      </c>
      <c r="AO87" s="19">
        <v>11792000</v>
      </c>
      <c r="AP87" s="19">
        <v>5021000</v>
      </c>
      <c r="AQ87" s="19">
        <v>19924000</v>
      </c>
    </row>
    <row r="88" spans="1:43" s="20" customFormat="1" ht="13.5">
      <c r="A88" s="17" t="s">
        <v>67</v>
      </c>
      <c r="B88" s="18">
        <v>601900</v>
      </c>
      <c r="C88" s="18">
        <v>481300</v>
      </c>
      <c r="D88" s="18">
        <v>35700</v>
      </c>
      <c r="E88" s="18">
        <v>82000</v>
      </c>
      <c r="F88" s="18">
        <v>24100</v>
      </c>
      <c r="G88" s="18">
        <v>60800</v>
      </c>
      <c r="H88" s="18">
        <v>10600</v>
      </c>
      <c r="I88" s="18">
        <v>18600</v>
      </c>
      <c r="J88" s="18">
        <v>33400</v>
      </c>
      <c r="K88" s="18">
        <v>81400</v>
      </c>
      <c r="L88" s="18">
        <v>56500</v>
      </c>
      <c r="M88" s="18">
        <v>55100</v>
      </c>
      <c r="N88" s="18">
        <v>23100</v>
      </c>
      <c r="O88" s="18">
        <v>120600</v>
      </c>
      <c r="P88" s="18">
        <v>8937300</v>
      </c>
      <c r="Q88" s="18">
        <v>7504200</v>
      </c>
      <c r="R88" s="18">
        <v>681100</v>
      </c>
      <c r="S88" s="18">
        <v>1084200</v>
      </c>
      <c r="T88" s="18">
        <v>436900</v>
      </c>
      <c r="U88" s="18">
        <v>1026700</v>
      </c>
      <c r="V88" s="18">
        <v>383200</v>
      </c>
      <c r="W88" s="18">
        <v>242800</v>
      </c>
      <c r="X88" s="18">
        <v>542400</v>
      </c>
      <c r="Y88" s="18">
        <v>1015000</v>
      </c>
      <c r="Z88" s="18">
        <v>954600</v>
      </c>
      <c r="AA88" s="18">
        <v>790900</v>
      </c>
      <c r="AB88" s="18">
        <v>346400</v>
      </c>
      <c r="AC88" s="18">
        <v>1433100</v>
      </c>
      <c r="AD88" s="19">
        <v>126047000</v>
      </c>
      <c r="AE88" s="19">
        <v>107200000</v>
      </c>
      <c r="AF88" s="19">
        <v>7151000</v>
      </c>
      <c r="AG88" s="19">
        <v>17404000</v>
      </c>
      <c r="AH88" s="19">
        <v>5782900</v>
      </c>
      <c r="AI88" s="19">
        <v>14584100</v>
      </c>
      <c r="AJ88" s="19">
        <v>4749400</v>
      </c>
      <c r="AK88" s="19">
        <v>3246000</v>
      </c>
      <c r="AL88" s="19">
        <v>7677000</v>
      </c>
      <c r="AM88" s="19">
        <v>15351000</v>
      </c>
      <c r="AN88" s="19">
        <v>14358000</v>
      </c>
      <c r="AO88" s="19">
        <v>11838000</v>
      </c>
      <c r="AP88" s="19">
        <v>5059000</v>
      </c>
      <c r="AQ88" s="19">
        <v>18847000</v>
      </c>
    </row>
    <row r="89" spans="1:43" s="20" customFormat="1" ht="13.5">
      <c r="A89" s="17" t="s">
        <v>68</v>
      </c>
      <c r="B89" s="18">
        <v>609100</v>
      </c>
      <c r="C89" s="18">
        <v>483500</v>
      </c>
      <c r="D89" s="18">
        <v>36000</v>
      </c>
      <c r="E89" s="18">
        <v>82100</v>
      </c>
      <c r="F89" s="18">
        <v>24100</v>
      </c>
      <c r="G89" s="18">
        <v>61300</v>
      </c>
      <c r="H89" s="18">
        <v>10800</v>
      </c>
      <c r="I89" s="18">
        <v>18800</v>
      </c>
      <c r="J89" s="18">
        <v>33900</v>
      </c>
      <c r="K89" s="18">
        <v>81400</v>
      </c>
      <c r="L89" s="18">
        <v>56800</v>
      </c>
      <c r="M89" s="18">
        <v>55400</v>
      </c>
      <c r="N89" s="18">
        <v>22900</v>
      </c>
      <c r="O89" s="18">
        <v>125600</v>
      </c>
      <c r="P89" s="18">
        <v>8991900</v>
      </c>
      <c r="Q89" s="18">
        <v>7529700</v>
      </c>
      <c r="R89" s="18">
        <v>682400</v>
      </c>
      <c r="S89" s="18">
        <v>1087000</v>
      </c>
      <c r="T89" s="18">
        <v>437800</v>
      </c>
      <c r="U89" s="18">
        <v>1033300</v>
      </c>
      <c r="V89" s="18">
        <v>385500</v>
      </c>
      <c r="W89" s="18">
        <v>243500</v>
      </c>
      <c r="X89" s="18">
        <v>544200</v>
      </c>
      <c r="Y89" s="18">
        <v>1018700</v>
      </c>
      <c r="Z89" s="18">
        <v>962300</v>
      </c>
      <c r="AA89" s="18">
        <v>792000</v>
      </c>
      <c r="AB89" s="18">
        <v>343000</v>
      </c>
      <c r="AC89" s="18">
        <v>1462200</v>
      </c>
      <c r="AD89" s="19">
        <v>126287000</v>
      </c>
      <c r="AE89" s="19">
        <v>107521000</v>
      </c>
      <c r="AF89" s="19">
        <v>7196000</v>
      </c>
      <c r="AG89" s="19">
        <v>17640000</v>
      </c>
      <c r="AH89" s="19">
        <v>5782700</v>
      </c>
      <c r="AI89" s="19">
        <v>14599300</v>
      </c>
      <c r="AJ89" s="19">
        <v>4770100</v>
      </c>
      <c r="AK89" s="19">
        <v>3245000</v>
      </c>
      <c r="AL89" s="19">
        <v>7679000</v>
      </c>
      <c r="AM89" s="19">
        <v>15451000</v>
      </c>
      <c r="AN89" s="19">
        <v>14282000</v>
      </c>
      <c r="AO89" s="19">
        <v>11844000</v>
      </c>
      <c r="AP89" s="19">
        <v>5032000</v>
      </c>
      <c r="AQ89" s="19">
        <v>18766000</v>
      </c>
    </row>
    <row r="90" spans="1:43" s="20" customFormat="1" ht="13.5">
      <c r="A90" s="17" t="s">
        <v>69</v>
      </c>
      <c r="B90" s="18">
        <v>619300</v>
      </c>
      <c r="C90" s="18">
        <v>485000</v>
      </c>
      <c r="D90" s="18">
        <v>35800</v>
      </c>
      <c r="E90" s="18">
        <v>82800</v>
      </c>
      <c r="F90" s="18">
        <v>24400</v>
      </c>
      <c r="G90" s="18">
        <v>61500</v>
      </c>
      <c r="H90" s="18">
        <v>10800</v>
      </c>
      <c r="I90" s="18">
        <v>18900</v>
      </c>
      <c r="J90" s="18">
        <v>34000</v>
      </c>
      <c r="K90" s="18">
        <v>81300</v>
      </c>
      <c r="L90" s="18">
        <v>57800</v>
      </c>
      <c r="M90" s="18">
        <v>55400</v>
      </c>
      <c r="N90" s="18">
        <v>22300</v>
      </c>
      <c r="O90" s="18">
        <v>134300</v>
      </c>
      <c r="P90" s="18">
        <v>9058600</v>
      </c>
      <c r="Q90" s="18">
        <v>7522400</v>
      </c>
      <c r="R90" s="18">
        <v>679100</v>
      </c>
      <c r="S90" s="18">
        <v>1088200</v>
      </c>
      <c r="T90" s="18">
        <v>437800</v>
      </c>
      <c r="U90" s="18">
        <v>1035500</v>
      </c>
      <c r="V90" s="18">
        <v>385500</v>
      </c>
      <c r="W90" s="18">
        <v>243800</v>
      </c>
      <c r="X90" s="18">
        <v>544500</v>
      </c>
      <c r="Y90" s="18">
        <v>1018600</v>
      </c>
      <c r="Z90" s="18">
        <v>971500</v>
      </c>
      <c r="AA90" s="18">
        <v>783000</v>
      </c>
      <c r="AB90" s="18">
        <v>334900</v>
      </c>
      <c r="AC90" s="18">
        <v>1536200</v>
      </c>
      <c r="AD90" s="19">
        <v>127098000</v>
      </c>
      <c r="AE90" s="19">
        <v>107327000</v>
      </c>
      <c r="AF90" s="19">
        <v>7116000</v>
      </c>
      <c r="AG90" s="19">
        <v>17632000</v>
      </c>
      <c r="AH90" s="19">
        <v>5772100</v>
      </c>
      <c r="AI90" s="19">
        <v>14583500</v>
      </c>
      <c r="AJ90" s="19">
        <v>4840100</v>
      </c>
      <c r="AK90" s="19">
        <v>3231000</v>
      </c>
      <c r="AL90" s="19">
        <v>7623000</v>
      </c>
      <c r="AM90" s="19">
        <v>15415000</v>
      </c>
      <c r="AN90" s="19">
        <v>14580000</v>
      </c>
      <c r="AO90" s="19">
        <v>11550000</v>
      </c>
      <c r="AP90" s="19">
        <v>4984000</v>
      </c>
      <c r="AQ90" s="19">
        <v>19771000</v>
      </c>
    </row>
    <row r="91" spans="1:43" s="20" customFormat="1" ht="13.5">
      <c r="A91" s="17" t="s">
        <v>70</v>
      </c>
      <c r="B91" s="18">
        <v>624700</v>
      </c>
      <c r="C91" s="18">
        <v>487500</v>
      </c>
      <c r="D91" s="18">
        <v>36100</v>
      </c>
      <c r="E91" s="18">
        <v>82900</v>
      </c>
      <c r="F91" s="18">
        <v>24100</v>
      </c>
      <c r="G91" s="18">
        <v>62900</v>
      </c>
      <c r="H91" s="18">
        <v>11000</v>
      </c>
      <c r="I91" s="18">
        <v>19300</v>
      </c>
      <c r="J91" s="18">
        <v>34100</v>
      </c>
      <c r="K91" s="18">
        <v>80800</v>
      </c>
      <c r="L91" s="18">
        <v>58500</v>
      </c>
      <c r="M91" s="18">
        <v>55500</v>
      </c>
      <c r="N91" s="18">
        <v>22300</v>
      </c>
      <c r="O91" s="18">
        <v>137200</v>
      </c>
      <c r="P91" s="18">
        <v>9094800</v>
      </c>
      <c r="Q91" s="18">
        <v>7531700</v>
      </c>
      <c r="R91" s="18">
        <v>680000</v>
      </c>
      <c r="S91" s="18">
        <v>1084600</v>
      </c>
      <c r="T91" s="18">
        <v>438600</v>
      </c>
      <c r="U91" s="18">
        <v>1041300</v>
      </c>
      <c r="V91" s="18">
        <v>390100</v>
      </c>
      <c r="W91" s="18">
        <v>245700</v>
      </c>
      <c r="X91" s="18">
        <v>548400</v>
      </c>
      <c r="Y91" s="18">
        <v>1030600</v>
      </c>
      <c r="Z91" s="18">
        <v>969900</v>
      </c>
      <c r="AA91" s="18">
        <v>768000</v>
      </c>
      <c r="AB91" s="18">
        <v>334500</v>
      </c>
      <c r="AC91" s="18">
        <v>1563100</v>
      </c>
      <c r="AD91" s="19">
        <v>127877000</v>
      </c>
      <c r="AE91" s="19">
        <v>107579000</v>
      </c>
      <c r="AF91" s="19">
        <v>7134000</v>
      </c>
      <c r="AG91" s="19">
        <v>17551000</v>
      </c>
      <c r="AH91" s="19">
        <v>5779800</v>
      </c>
      <c r="AI91" s="19">
        <v>14728000</v>
      </c>
      <c r="AJ91" s="19">
        <v>4860800</v>
      </c>
      <c r="AK91" s="19">
        <v>3248000</v>
      </c>
      <c r="AL91" s="19">
        <v>7632000</v>
      </c>
      <c r="AM91" s="19">
        <v>15568000</v>
      </c>
      <c r="AN91" s="19">
        <v>14845000</v>
      </c>
      <c r="AO91" s="19">
        <v>11223000</v>
      </c>
      <c r="AP91" s="19">
        <v>5009000</v>
      </c>
      <c r="AQ91" s="19">
        <v>20298000</v>
      </c>
    </row>
    <row r="92" spans="1:43" s="20" customFormat="1" ht="13.5">
      <c r="A92" s="17" t="s">
        <v>71</v>
      </c>
      <c r="B92" s="18">
        <v>629000</v>
      </c>
      <c r="C92" s="18">
        <v>491000</v>
      </c>
      <c r="D92" s="18">
        <v>36100</v>
      </c>
      <c r="E92" s="18">
        <v>82800</v>
      </c>
      <c r="F92" s="18">
        <v>24200</v>
      </c>
      <c r="G92" s="18">
        <v>64800</v>
      </c>
      <c r="H92" s="18">
        <v>11100</v>
      </c>
      <c r="I92" s="18">
        <v>19700</v>
      </c>
      <c r="J92" s="18">
        <v>34000</v>
      </c>
      <c r="K92" s="18">
        <v>81500</v>
      </c>
      <c r="L92" s="18">
        <v>58900</v>
      </c>
      <c r="M92" s="18">
        <v>55600</v>
      </c>
      <c r="N92" s="18">
        <v>22300</v>
      </c>
      <c r="O92" s="18">
        <v>138000</v>
      </c>
      <c r="P92" s="18">
        <v>9131200</v>
      </c>
      <c r="Q92" s="18">
        <v>7559100</v>
      </c>
      <c r="R92" s="18">
        <v>674700</v>
      </c>
      <c r="S92" s="18">
        <v>1081600</v>
      </c>
      <c r="T92" s="18">
        <v>439600</v>
      </c>
      <c r="U92" s="18">
        <v>1072500</v>
      </c>
      <c r="V92" s="18">
        <v>391100</v>
      </c>
      <c r="W92" s="18">
        <v>248200</v>
      </c>
      <c r="X92" s="18">
        <v>547600</v>
      </c>
      <c r="Y92" s="18">
        <v>1030300</v>
      </c>
      <c r="Z92" s="18">
        <v>975400</v>
      </c>
      <c r="AA92" s="18">
        <v>764200</v>
      </c>
      <c r="AB92" s="18">
        <v>333900</v>
      </c>
      <c r="AC92" s="18">
        <v>1572100</v>
      </c>
      <c r="AD92" s="19">
        <v>128278000</v>
      </c>
      <c r="AE92" s="19">
        <v>107784000</v>
      </c>
      <c r="AF92" s="19">
        <v>7045000</v>
      </c>
      <c r="AG92" s="19">
        <v>17502000</v>
      </c>
      <c r="AH92" s="19">
        <v>5785900</v>
      </c>
      <c r="AI92" s="19">
        <v>15096100</v>
      </c>
      <c r="AJ92" s="19">
        <v>4875200</v>
      </c>
      <c r="AK92" s="19">
        <v>3270000</v>
      </c>
      <c r="AL92" s="19">
        <v>7645000</v>
      </c>
      <c r="AM92" s="19">
        <v>15580000</v>
      </c>
      <c r="AN92" s="19">
        <v>14920000</v>
      </c>
      <c r="AO92" s="19">
        <v>11052000</v>
      </c>
      <c r="AP92" s="19">
        <v>5013000</v>
      </c>
      <c r="AQ92" s="19">
        <v>20494000</v>
      </c>
    </row>
    <row r="93" spans="1:43" s="20" customFormat="1" ht="13.5">
      <c r="A93" s="17" t="s">
        <v>72</v>
      </c>
      <c r="B93" s="18">
        <v>630500</v>
      </c>
      <c r="C93" s="18">
        <v>494800</v>
      </c>
      <c r="D93" s="18">
        <v>36300</v>
      </c>
      <c r="E93" s="18">
        <v>82900</v>
      </c>
      <c r="F93" s="18">
        <v>24400</v>
      </c>
      <c r="G93" s="18">
        <v>66800</v>
      </c>
      <c r="H93" s="18">
        <v>11100</v>
      </c>
      <c r="I93" s="18">
        <v>19900</v>
      </c>
      <c r="J93" s="18">
        <v>34400</v>
      </c>
      <c r="K93" s="18">
        <v>81700</v>
      </c>
      <c r="L93" s="18">
        <v>59000</v>
      </c>
      <c r="M93" s="18">
        <v>55700</v>
      </c>
      <c r="N93" s="18">
        <v>22600</v>
      </c>
      <c r="O93" s="18">
        <v>135700</v>
      </c>
      <c r="P93" s="18">
        <v>9186900</v>
      </c>
      <c r="Q93" s="18">
        <v>7614700</v>
      </c>
      <c r="R93" s="18">
        <v>675700</v>
      </c>
      <c r="S93" s="18">
        <v>1083200</v>
      </c>
      <c r="T93" s="18">
        <v>441800</v>
      </c>
      <c r="U93" s="18">
        <v>1100700</v>
      </c>
      <c r="V93" s="18">
        <v>395900</v>
      </c>
      <c r="W93" s="18">
        <v>250200</v>
      </c>
      <c r="X93" s="18">
        <v>551800</v>
      </c>
      <c r="Y93" s="18">
        <v>1039000</v>
      </c>
      <c r="Z93" s="18">
        <v>977300</v>
      </c>
      <c r="AA93" s="18">
        <v>764900</v>
      </c>
      <c r="AB93" s="18">
        <v>334200</v>
      </c>
      <c r="AC93" s="18">
        <v>1572200</v>
      </c>
      <c r="AD93" s="19">
        <v>128448000</v>
      </c>
      <c r="AE93" s="19">
        <v>108001000</v>
      </c>
      <c r="AF93" s="19">
        <v>6904000</v>
      </c>
      <c r="AG93" s="19">
        <v>17475000</v>
      </c>
      <c r="AH93" s="19">
        <v>5797600</v>
      </c>
      <c r="AI93" s="19">
        <v>15370600</v>
      </c>
      <c r="AJ93" s="19">
        <v>4912000</v>
      </c>
      <c r="AK93" s="19">
        <v>3293000</v>
      </c>
      <c r="AL93" s="19">
        <v>7672000</v>
      </c>
      <c r="AM93" s="19">
        <v>15561000</v>
      </c>
      <c r="AN93" s="19">
        <v>14900000</v>
      </c>
      <c r="AO93" s="19">
        <v>11096000</v>
      </c>
      <c r="AP93" s="19">
        <v>5020000</v>
      </c>
      <c r="AQ93" s="19">
        <v>20447000</v>
      </c>
    </row>
    <row r="94" spans="1:43" s="20" customFormat="1" ht="13.5">
      <c r="A94" s="17" t="s">
        <v>73</v>
      </c>
      <c r="B94" s="18">
        <v>620600</v>
      </c>
      <c r="C94" s="18">
        <v>485200</v>
      </c>
      <c r="D94" s="18">
        <v>35300</v>
      </c>
      <c r="E94" s="18">
        <v>82300</v>
      </c>
      <c r="F94" s="18">
        <v>25700</v>
      </c>
      <c r="G94" s="18">
        <v>63400</v>
      </c>
      <c r="H94" s="18">
        <v>10600</v>
      </c>
      <c r="I94" s="18">
        <v>19700</v>
      </c>
      <c r="J94" s="18">
        <v>33800</v>
      </c>
      <c r="K94" s="18">
        <v>81000</v>
      </c>
      <c r="L94" s="18">
        <v>57600</v>
      </c>
      <c r="M94" s="18">
        <v>53800</v>
      </c>
      <c r="N94" s="18">
        <v>22000</v>
      </c>
      <c r="O94" s="18">
        <v>135400</v>
      </c>
      <c r="P94" s="18">
        <v>8994300</v>
      </c>
      <c r="Q94" s="18">
        <v>7433500</v>
      </c>
      <c r="R94" s="18">
        <v>657500</v>
      </c>
      <c r="S94" s="18">
        <v>1066700</v>
      </c>
      <c r="T94" s="18">
        <v>436900</v>
      </c>
      <c r="U94" s="18">
        <v>1043400</v>
      </c>
      <c r="V94" s="18">
        <v>384900</v>
      </c>
      <c r="W94" s="18">
        <v>246200</v>
      </c>
      <c r="X94" s="18">
        <v>545300</v>
      </c>
      <c r="Y94" s="18">
        <v>1015900</v>
      </c>
      <c r="Z94" s="18">
        <v>961600</v>
      </c>
      <c r="AA94" s="18">
        <v>746400</v>
      </c>
      <c r="AB94" s="18">
        <v>328700</v>
      </c>
      <c r="AC94" s="18">
        <v>1560800</v>
      </c>
      <c r="AD94" s="19">
        <v>125697000</v>
      </c>
      <c r="AE94" s="19">
        <v>105702000</v>
      </c>
      <c r="AF94" s="19">
        <v>6515000</v>
      </c>
      <c r="AG94" s="19">
        <v>17324000</v>
      </c>
      <c r="AH94" s="19">
        <v>5747300</v>
      </c>
      <c r="AI94" s="19">
        <v>14686400</v>
      </c>
      <c r="AJ94" s="19">
        <v>4796500</v>
      </c>
      <c r="AK94" s="19">
        <v>3293000</v>
      </c>
      <c r="AL94" s="19">
        <v>7659000</v>
      </c>
      <c r="AM94" s="19">
        <v>15300000</v>
      </c>
      <c r="AN94" s="19">
        <v>14684000</v>
      </c>
      <c r="AO94" s="19">
        <v>10720000</v>
      </c>
      <c r="AP94" s="19">
        <v>4977000</v>
      </c>
      <c r="AQ94" s="19">
        <v>19995000</v>
      </c>
    </row>
    <row r="95" spans="1:43" s="20" customFormat="1" ht="13.5">
      <c r="A95" s="17" t="s">
        <v>74</v>
      </c>
      <c r="B95" s="18">
        <v>629600</v>
      </c>
      <c r="C95" s="18">
        <v>491100</v>
      </c>
      <c r="D95" s="18">
        <v>36200</v>
      </c>
      <c r="E95" s="18">
        <v>80900</v>
      </c>
      <c r="F95" s="18">
        <v>26100</v>
      </c>
      <c r="G95" s="18">
        <v>63500</v>
      </c>
      <c r="H95" s="18">
        <v>10800</v>
      </c>
      <c r="I95" s="18">
        <v>19600</v>
      </c>
      <c r="J95" s="18">
        <v>34100</v>
      </c>
      <c r="K95" s="18">
        <v>82900</v>
      </c>
      <c r="L95" s="18">
        <v>59200</v>
      </c>
      <c r="M95" s="18">
        <v>55400</v>
      </c>
      <c r="N95" s="18">
        <v>22400</v>
      </c>
      <c r="O95" s="18">
        <v>138500</v>
      </c>
      <c r="P95" s="18">
        <v>9062600</v>
      </c>
      <c r="Q95" s="18">
        <v>7480400</v>
      </c>
      <c r="R95" s="18">
        <v>667500</v>
      </c>
      <c r="S95" s="18">
        <v>1067900</v>
      </c>
      <c r="T95" s="18">
        <v>439000</v>
      </c>
      <c r="U95" s="18">
        <v>1035500</v>
      </c>
      <c r="V95" s="18">
        <v>386300</v>
      </c>
      <c r="W95" s="18">
        <v>247200</v>
      </c>
      <c r="X95" s="18">
        <v>547100</v>
      </c>
      <c r="Y95" s="18">
        <v>1031300</v>
      </c>
      <c r="Z95" s="18">
        <v>966500</v>
      </c>
      <c r="AA95" s="18">
        <v>760100</v>
      </c>
      <c r="AB95" s="18">
        <v>332000</v>
      </c>
      <c r="AC95" s="18">
        <v>1582200</v>
      </c>
      <c r="AD95" s="19">
        <v>126684000</v>
      </c>
      <c r="AE95" s="19">
        <v>106255000</v>
      </c>
      <c r="AF95" s="19">
        <v>6567000</v>
      </c>
      <c r="AG95" s="19">
        <v>17305000</v>
      </c>
      <c r="AH95" s="19">
        <v>5771500</v>
      </c>
      <c r="AI95" s="19">
        <v>14548200</v>
      </c>
      <c r="AJ95" s="19">
        <v>4801100</v>
      </c>
      <c r="AK95" s="19">
        <v>3322000</v>
      </c>
      <c r="AL95" s="19">
        <v>7663000</v>
      </c>
      <c r="AM95" s="19">
        <v>15439000</v>
      </c>
      <c r="AN95" s="19">
        <v>14932000</v>
      </c>
      <c r="AO95" s="19">
        <v>10891000</v>
      </c>
      <c r="AP95" s="19">
        <v>5015000</v>
      </c>
      <c r="AQ95" s="19">
        <v>20429000</v>
      </c>
    </row>
    <row r="96" spans="1:43" s="20" customFormat="1" ht="13.5">
      <c r="A96" s="17" t="s">
        <v>75</v>
      </c>
      <c r="B96" s="18">
        <v>634900</v>
      </c>
      <c r="C96" s="18">
        <v>496700</v>
      </c>
      <c r="D96" s="18">
        <v>37100</v>
      </c>
      <c r="E96" s="18">
        <v>81200</v>
      </c>
      <c r="F96" s="18">
        <v>26300</v>
      </c>
      <c r="G96" s="18">
        <v>64000</v>
      </c>
      <c r="H96" s="18">
        <v>10900</v>
      </c>
      <c r="I96" s="18">
        <v>19600</v>
      </c>
      <c r="J96" s="18">
        <v>34400</v>
      </c>
      <c r="K96" s="18">
        <v>83800</v>
      </c>
      <c r="L96" s="18">
        <v>59600</v>
      </c>
      <c r="M96" s="18">
        <v>56900</v>
      </c>
      <c r="N96" s="18">
        <v>22900</v>
      </c>
      <c r="O96" s="18">
        <v>138200</v>
      </c>
      <c r="P96" s="18">
        <v>9128100</v>
      </c>
      <c r="Q96" s="18">
        <v>7541200</v>
      </c>
      <c r="R96" s="18">
        <v>674500</v>
      </c>
      <c r="S96" s="18">
        <v>1069700</v>
      </c>
      <c r="T96" s="18">
        <v>441800</v>
      </c>
      <c r="U96" s="18">
        <v>1043200</v>
      </c>
      <c r="V96" s="18">
        <v>386100</v>
      </c>
      <c r="W96" s="18">
        <v>248700</v>
      </c>
      <c r="X96" s="18">
        <v>551200</v>
      </c>
      <c r="Y96" s="18">
        <v>1044000</v>
      </c>
      <c r="Z96" s="18">
        <v>970100</v>
      </c>
      <c r="AA96" s="18">
        <v>777400</v>
      </c>
      <c r="AB96" s="18">
        <v>334500</v>
      </c>
      <c r="AC96" s="18">
        <v>1586900</v>
      </c>
      <c r="AD96" s="19">
        <v>127399000</v>
      </c>
      <c r="AE96" s="19">
        <v>106844000</v>
      </c>
      <c r="AF96" s="19">
        <v>6635000</v>
      </c>
      <c r="AG96" s="19">
        <v>17303000</v>
      </c>
      <c r="AH96" s="19">
        <v>5789600</v>
      </c>
      <c r="AI96" s="19">
        <v>14556600</v>
      </c>
      <c r="AJ96" s="19">
        <v>4819000</v>
      </c>
      <c r="AK96" s="19">
        <v>3332000</v>
      </c>
      <c r="AL96" s="19">
        <v>7684000</v>
      </c>
      <c r="AM96" s="19">
        <v>15585000</v>
      </c>
      <c r="AN96" s="19">
        <v>14999000</v>
      </c>
      <c r="AO96" s="19">
        <v>11100000</v>
      </c>
      <c r="AP96" s="19">
        <v>5041000</v>
      </c>
      <c r="AQ96" s="19">
        <v>20555000</v>
      </c>
    </row>
    <row r="97" spans="1:43" s="20" customFormat="1" ht="13.5">
      <c r="A97" s="17" t="s">
        <v>76</v>
      </c>
      <c r="B97" s="18">
        <v>638300</v>
      </c>
      <c r="C97" s="18">
        <v>498600</v>
      </c>
      <c r="D97" s="18">
        <v>37700</v>
      </c>
      <c r="E97" s="18">
        <v>80400</v>
      </c>
      <c r="F97" s="18">
        <v>26300</v>
      </c>
      <c r="G97" s="18">
        <v>63900</v>
      </c>
      <c r="H97" s="18">
        <v>11100</v>
      </c>
      <c r="I97" s="18">
        <v>19800</v>
      </c>
      <c r="J97" s="18">
        <v>34800</v>
      </c>
      <c r="K97" s="18">
        <v>85000</v>
      </c>
      <c r="L97" s="18">
        <v>59500</v>
      </c>
      <c r="M97" s="18">
        <v>57400</v>
      </c>
      <c r="N97" s="18">
        <v>22700</v>
      </c>
      <c r="O97" s="18">
        <v>139700</v>
      </c>
      <c r="P97" s="18">
        <v>9135300</v>
      </c>
      <c r="Q97" s="18">
        <v>7556600</v>
      </c>
      <c r="R97" s="18">
        <v>674600</v>
      </c>
      <c r="S97" s="18">
        <v>1060200</v>
      </c>
      <c r="T97" s="18">
        <v>438800</v>
      </c>
      <c r="U97" s="18">
        <v>1043000</v>
      </c>
      <c r="V97" s="18">
        <v>388200</v>
      </c>
      <c r="W97" s="18">
        <v>249600</v>
      </c>
      <c r="X97" s="18">
        <v>552600</v>
      </c>
      <c r="Y97" s="18">
        <v>1046700</v>
      </c>
      <c r="Z97" s="18">
        <v>972600</v>
      </c>
      <c r="AA97" s="18">
        <v>791900</v>
      </c>
      <c r="AB97" s="18">
        <v>338400</v>
      </c>
      <c r="AC97" s="18">
        <v>1578700</v>
      </c>
      <c r="AD97" s="19">
        <v>128544000</v>
      </c>
      <c r="AE97" s="19">
        <v>107945000</v>
      </c>
      <c r="AF97" s="19">
        <v>6944000</v>
      </c>
      <c r="AG97" s="19">
        <v>17291000</v>
      </c>
      <c r="AH97" s="19">
        <v>5811500</v>
      </c>
      <c r="AI97" s="19">
        <v>14677500</v>
      </c>
      <c r="AJ97" s="19">
        <v>4843900</v>
      </c>
      <c r="AK97" s="19">
        <v>3348000</v>
      </c>
      <c r="AL97" s="19">
        <v>7713000</v>
      </c>
      <c r="AM97" s="19">
        <v>15810000</v>
      </c>
      <c r="AN97" s="19">
        <v>15041000</v>
      </c>
      <c r="AO97" s="19">
        <v>11406000</v>
      </c>
      <c r="AP97" s="19">
        <v>5059000</v>
      </c>
      <c r="AQ97" s="19">
        <v>20599000</v>
      </c>
    </row>
    <row r="98" spans="1:43" s="20" customFormat="1" ht="13.5">
      <c r="A98" s="17" t="s">
        <v>77</v>
      </c>
      <c r="B98" s="18">
        <v>641400</v>
      </c>
      <c r="C98" s="18">
        <v>502600</v>
      </c>
      <c r="D98" s="18">
        <v>38200</v>
      </c>
      <c r="E98" s="18">
        <v>80900</v>
      </c>
      <c r="F98" s="18">
        <v>26600</v>
      </c>
      <c r="G98" s="18">
        <v>64300</v>
      </c>
      <c r="H98" s="18">
        <v>11100</v>
      </c>
      <c r="I98" s="18">
        <v>20400</v>
      </c>
      <c r="J98" s="18">
        <v>35000</v>
      </c>
      <c r="K98" s="18">
        <v>85800</v>
      </c>
      <c r="L98" s="18">
        <v>59300</v>
      </c>
      <c r="M98" s="18">
        <v>58300</v>
      </c>
      <c r="N98" s="18">
        <v>22700</v>
      </c>
      <c r="O98" s="18">
        <v>138800</v>
      </c>
      <c r="P98" s="18">
        <v>9173100</v>
      </c>
      <c r="Q98" s="18">
        <v>7588200</v>
      </c>
      <c r="R98" s="18">
        <v>675300</v>
      </c>
      <c r="S98" s="18">
        <v>1061400</v>
      </c>
      <c r="T98" s="18">
        <v>440700</v>
      </c>
      <c r="U98" s="18">
        <v>1048500</v>
      </c>
      <c r="V98" s="18">
        <v>388600</v>
      </c>
      <c r="W98" s="18">
        <v>252000</v>
      </c>
      <c r="X98" s="18">
        <v>555000</v>
      </c>
      <c r="Y98" s="18">
        <v>1047200</v>
      </c>
      <c r="Z98" s="18">
        <v>973900</v>
      </c>
      <c r="AA98" s="18">
        <v>804900</v>
      </c>
      <c r="AB98" s="18">
        <v>340700</v>
      </c>
      <c r="AC98" s="18">
        <v>1584900</v>
      </c>
      <c r="AD98" s="19">
        <v>129412000</v>
      </c>
      <c r="AE98" s="19">
        <v>108790000</v>
      </c>
      <c r="AF98" s="19">
        <v>7160000</v>
      </c>
      <c r="AG98" s="19">
        <v>17316000</v>
      </c>
      <c r="AH98" s="19">
        <v>5834000</v>
      </c>
      <c r="AI98" s="19">
        <v>14809100</v>
      </c>
      <c r="AJ98" s="19">
        <v>4883400</v>
      </c>
      <c r="AK98" s="19">
        <v>3390000</v>
      </c>
      <c r="AL98" s="19">
        <v>7741000</v>
      </c>
      <c r="AM98" s="19">
        <v>15875000</v>
      </c>
      <c r="AN98" s="19">
        <v>14956000</v>
      </c>
      <c r="AO98" s="19">
        <v>11741000</v>
      </c>
      <c r="AP98" s="19">
        <v>5084000</v>
      </c>
      <c r="AQ98" s="19">
        <v>20622000</v>
      </c>
    </row>
    <row r="99" spans="1:43" s="20" customFormat="1" ht="13.5">
      <c r="A99" s="17" t="s">
        <v>78</v>
      </c>
      <c r="B99" s="18">
        <v>647200</v>
      </c>
      <c r="C99" s="18">
        <v>511200</v>
      </c>
      <c r="D99" s="18">
        <v>39400</v>
      </c>
      <c r="E99" s="18">
        <v>81700</v>
      </c>
      <c r="F99" s="18">
        <v>26900</v>
      </c>
      <c r="G99" s="18">
        <v>65400</v>
      </c>
      <c r="H99" s="18">
        <v>10900</v>
      </c>
      <c r="I99" s="18">
        <v>20900</v>
      </c>
      <c r="J99" s="18">
        <v>35400</v>
      </c>
      <c r="K99" s="18">
        <v>87300</v>
      </c>
      <c r="L99" s="18">
        <v>60000</v>
      </c>
      <c r="M99" s="18">
        <v>59700</v>
      </c>
      <c r="N99" s="18">
        <v>23600</v>
      </c>
      <c r="O99" s="18">
        <v>136000</v>
      </c>
      <c r="P99" s="18">
        <v>9213400</v>
      </c>
      <c r="Q99" s="18">
        <v>7675600</v>
      </c>
      <c r="R99" s="18">
        <v>685700</v>
      </c>
      <c r="S99" s="18">
        <v>1066900</v>
      </c>
      <c r="T99" s="18">
        <v>444000</v>
      </c>
      <c r="U99" s="18">
        <v>1059900</v>
      </c>
      <c r="V99" s="18">
        <v>391300</v>
      </c>
      <c r="W99" s="18">
        <v>254000</v>
      </c>
      <c r="X99" s="18">
        <v>560000</v>
      </c>
      <c r="Y99" s="18">
        <v>1062400</v>
      </c>
      <c r="Z99" s="18">
        <v>975300</v>
      </c>
      <c r="AA99" s="18">
        <v>821300</v>
      </c>
      <c r="AB99" s="18">
        <v>354800</v>
      </c>
      <c r="AC99" s="18">
        <v>1537800</v>
      </c>
      <c r="AD99" s="19">
        <v>130137000</v>
      </c>
      <c r="AE99" s="19">
        <v>109827000</v>
      </c>
      <c r="AF99" s="19">
        <v>7377000</v>
      </c>
      <c r="AG99" s="19">
        <v>17394000</v>
      </c>
      <c r="AH99" s="19">
        <v>5862700</v>
      </c>
      <c r="AI99" s="19">
        <v>14911700</v>
      </c>
      <c r="AJ99" s="19">
        <v>4915000</v>
      </c>
      <c r="AK99" s="19">
        <v>3421000</v>
      </c>
      <c r="AL99" s="19">
        <v>7825000</v>
      </c>
      <c r="AM99" s="19">
        <v>16102000</v>
      </c>
      <c r="AN99" s="19">
        <v>14761000</v>
      </c>
      <c r="AO99" s="19">
        <v>12125000</v>
      </c>
      <c r="AP99" s="19">
        <v>5133000</v>
      </c>
      <c r="AQ99" s="19">
        <v>20310000</v>
      </c>
    </row>
    <row r="100" spans="1:43" s="20" customFormat="1" ht="13.5">
      <c r="A100" s="17" t="s">
        <v>79</v>
      </c>
      <c r="B100" s="18">
        <v>640100</v>
      </c>
      <c r="C100" s="18">
        <v>513700</v>
      </c>
      <c r="D100" s="18">
        <v>39800</v>
      </c>
      <c r="E100" s="18">
        <v>83100</v>
      </c>
      <c r="F100" s="18">
        <v>27200</v>
      </c>
      <c r="G100" s="18">
        <v>66200</v>
      </c>
      <c r="H100" s="18">
        <v>10700</v>
      </c>
      <c r="I100" s="18">
        <v>21000</v>
      </c>
      <c r="J100" s="18">
        <v>35200</v>
      </c>
      <c r="K100" s="18">
        <v>88400</v>
      </c>
      <c r="L100" s="18">
        <v>59400</v>
      </c>
      <c r="M100" s="18">
        <v>58900</v>
      </c>
      <c r="N100" s="18">
        <v>23800</v>
      </c>
      <c r="O100" s="18">
        <v>126400</v>
      </c>
      <c r="P100" s="18">
        <v>9135200</v>
      </c>
      <c r="Q100" s="18">
        <v>7670300</v>
      </c>
      <c r="R100" s="18">
        <v>686600</v>
      </c>
      <c r="S100" s="18">
        <v>1065600</v>
      </c>
      <c r="T100" s="18">
        <v>445000</v>
      </c>
      <c r="U100" s="18">
        <v>1059600</v>
      </c>
      <c r="V100" s="18">
        <v>392100</v>
      </c>
      <c r="W100" s="18">
        <v>251800</v>
      </c>
      <c r="X100" s="18">
        <v>564300</v>
      </c>
      <c r="Y100" s="18">
        <v>1066400</v>
      </c>
      <c r="Z100" s="18">
        <v>970000</v>
      </c>
      <c r="AA100" s="18">
        <v>814700</v>
      </c>
      <c r="AB100" s="18">
        <v>354200</v>
      </c>
      <c r="AC100" s="18">
        <v>1464900</v>
      </c>
      <c r="AD100" s="19">
        <v>129268000</v>
      </c>
      <c r="AE100" s="19">
        <v>110022000</v>
      </c>
      <c r="AF100" s="19">
        <v>7509000</v>
      </c>
      <c r="AG100" s="19">
        <v>17303000</v>
      </c>
      <c r="AH100" s="19">
        <v>5879100</v>
      </c>
      <c r="AI100" s="19">
        <v>14957200</v>
      </c>
      <c r="AJ100" s="19">
        <v>4876100</v>
      </c>
      <c r="AK100" s="19">
        <v>3449000</v>
      </c>
      <c r="AL100" s="19">
        <v>7859000</v>
      </c>
      <c r="AM100" s="19">
        <v>16187000</v>
      </c>
      <c r="AN100" s="19">
        <v>14689000</v>
      </c>
      <c r="AO100" s="19">
        <v>12153000</v>
      </c>
      <c r="AP100" s="19">
        <v>5161000</v>
      </c>
      <c r="AQ100" s="19">
        <v>19246000</v>
      </c>
    </row>
    <row r="101" spans="1:43" s="20" customFormat="1" ht="13.5">
      <c r="A101" s="17" t="s">
        <v>80</v>
      </c>
      <c r="B101" s="18">
        <v>648000</v>
      </c>
      <c r="C101" s="18">
        <v>516300</v>
      </c>
      <c r="D101" s="18">
        <v>39700</v>
      </c>
      <c r="E101" s="18">
        <v>83600</v>
      </c>
      <c r="F101" s="18">
        <v>27500</v>
      </c>
      <c r="G101" s="18">
        <v>66300</v>
      </c>
      <c r="H101" s="18">
        <v>11100</v>
      </c>
      <c r="I101" s="18">
        <v>21200</v>
      </c>
      <c r="J101" s="18">
        <v>35500</v>
      </c>
      <c r="K101" s="18">
        <v>89200</v>
      </c>
      <c r="L101" s="18">
        <v>59600</v>
      </c>
      <c r="M101" s="18">
        <v>59100</v>
      </c>
      <c r="N101" s="18">
        <v>23500</v>
      </c>
      <c r="O101" s="18">
        <v>131700</v>
      </c>
      <c r="P101" s="18">
        <v>9186200</v>
      </c>
      <c r="Q101" s="18">
        <v>7692100</v>
      </c>
      <c r="R101" s="18">
        <v>687600</v>
      </c>
      <c r="S101" s="18">
        <v>1066600</v>
      </c>
      <c r="T101" s="18">
        <v>445800</v>
      </c>
      <c r="U101" s="18">
        <v>1066600</v>
      </c>
      <c r="V101" s="18">
        <v>395300</v>
      </c>
      <c r="W101" s="18">
        <v>253000</v>
      </c>
      <c r="X101" s="18">
        <v>565200</v>
      </c>
      <c r="Y101" s="18">
        <v>1068600</v>
      </c>
      <c r="Z101" s="18">
        <v>977000</v>
      </c>
      <c r="AA101" s="18">
        <v>814500</v>
      </c>
      <c r="AB101" s="18">
        <v>351900</v>
      </c>
      <c r="AC101" s="18">
        <v>1494100</v>
      </c>
      <c r="AD101" s="19">
        <v>129325000</v>
      </c>
      <c r="AE101" s="19">
        <v>110151000</v>
      </c>
      <c r="AF101" s="19">
        <v>7519000</v>
      </c>
      <c r="AG101" s="19">
        <v>17363000</v>
      </c>
      <c r="AH101" s="19">
        <v>5888300</v>
      </c>
      <c r="AI101" s="19">
        <v>14971700</v>
      </c>
      <c r="AJ101" s="19">
        <v>4883800</v>
      </c>
      <c r="AK101" s="19">
        <v>3467000</v>
      </c>
      <c r="AL101" s="19">
        <v>7848000</v>
      </c>
      <c r="AM101" s="19">
        <v>16283000</v>
      </c>
      <c r="AN101" s="19">
        <v>14639000</v>
      </c>
      <c r="AO101" s="19">
        <v>12155000</v>
      </c>
      <c r="AP101" s="19">
        <v>5133000</v>
      </c>
      <c r="AQ101" s="19">
        <v>19174000</v>
      </c>
    </row>
    <row r="102" spans="1:43" s="20" customFormat="1" ht="13.5">
      <c r="A102" s="17" t="s">
        <v>81</v>
      </c>
      <c r="B102" s="18">
        <v>657100</v>
      </c>
      <c r="C102" s="18">
        <v>518100</v>
      </c>
      <c r="D102" s="18">
        <v>39900</v>
      </c>
      <c r="E102" s="18">
        <v>83700</v>
      </c>
      <c r="F102" s="18">
        <v>27600</v>
      </c>
      <c r="G102" s="18">
        <v>66100</v>
      </c>
      <c r="H102" s="18">
        <v>11200</v>
      </c>
      <c r="I102" s="18">
        <v>21500</v>
      </c>
      <c r="J102" s="18">
        <v>35500</v>
      </c>
      <c r="K102" s="18">
        <v>88900</v>
      </c>
      <c r="L102" s="18">
        <v>60900</v>
      </c>
      <c r="M102" s="18">
        <v>59400</v>
      </c>
      <c r="N102" s="18">
        <v>23400</v>
      </c>
      <c r="O102" s="18">
        <v>139000</v>
      </c>
      <c r="P102" s="18">
        <v>9255100</v>
      </c>
      <c r="Q102" s="18">
        <v>7689000</v>
      </c>
      <c r="R102" s="18">
        <v>688600</v>
      </c>
      <c r="S102" s="18">
        <v>1067400</v>
      </c>
      <c r="T102" s="18">
        <v>446900</v>
      </c>
      <c r="U102" s="18">
        <v>1065800</v>
      </c>
      <c r="V102" s="18">
        <v>395500</v>
      </c>
      <c r="W102" s="18">
        <v>253800</v>
      </c>
      <c r="X102" s="18">
        <v>562700</v>
      </c>
      <c r="Y102" s="18">
        <v>1070000</v>
      </c>
      <c r="Z102" s="18">
        <v>988700</v>
      </c>
      <c r="AA102" s="18">
        <v>805800</v>
      </c>
      <c r="AB102" s="18">
        <v>343800</v>
      </c>
      <c r="AC102" s="18">
        <v>1566100</v>
      </c>
      <c r="AD102" s="19">
        <v>130102000</v>
      </c>
      <c r="AE102" s="19">
        <v>109902000</v>
      </c>
      <c r="AF102" s="19">
        <v>7456000</v>
      </c>
      <c r="AG102" s="19">
        <v>17334000</v>
      </c>
      <c r="AH102" s="19">
        <v>5881000</v>
      </c>
      <c r="AI102" s="19">
        <v>14943500</v>
      </c>
      <c r="AJ102" s="19">
        <v>4961300</v>
      </c>
      <c r="AK102" s="19">
        <v>3464000</v>
      </c>
      <c r="AL102" s="19">
        <v>7769000</v>
      </c>
      <c r="AM102" s="19">
        <v>16247000</v>
      </c>
      <c r="AN102" s="19">
        <v>14925000</v>
      </c>
      <c r="AO102" s="19">
        <v>11838000</v>
      </c>
      <c r="AP102" s="19">
        <v>5083000</v>
      </c>
      <c r="AQ102" s="19">
        <v>20200000</v>
      </c>
    </row>
    <row r="103" spans="1:43" s="20" customFormat="1" ht="13.5">
      <c r="A103" s="17" t="s">
        <v>82</v>
      </c>
      <c r="B103" s="18">
        <v>659800</v>
      </c>
      <c r="C103" s="18">
        <v>520400</v>
      </c>
      <c r="D103" s="18">
        <v>40100</v>
      </c>
      <c r="E103" s="18">
        <v>84100</v>
      </c>
      <c r="F103" s="18">
        <v>28000</v>
      </c>
      <c r="G103" s="18">
        <v>67300</v>
      </c>
      <c r="H103" s="18">
        <v>11300</v>
      </c>
      <c r="I103" s="18">
        <v>21500</v>
      </c>
      <c r="J103" s="18">
        <v>35200</v>
      </c>
      <c r="K103" s="18">
        <v>89500</v>
      </c>
      <c r="L103" s="18">
        <v>60900</v>
      </c>
      <c r="M103" s="18">
        <v>59000</v>
      </c>
      <c r="N103" s="18">
        <v>23500</v>
      </c>
      <c r="O103" s="18">
        <v>139400</v>
      </c>
      <c r="P103" s="18">
        <v>9285600</v>
      </c>
      <c r="Q103" s="18">
        <v>7694700</v>
      </c>
      <c r="R103" s="18">
        <v>690400</v>
      </c>
      <c r="S103" s="18">
        <v>1065200</v>
      </c>
      <c r="T103" s="18">
        <v>447000</v>
      </c>
      <c r="U103" s="18">
        <v>1076200</v>
      </c>
      <c r="V103" s="18">
        <v>400700</v>
      </c>
      <c r="W103" s="18">
        <v>254500</v>
      </c>
      <c r="X103" s="18">
        <v>562500</v>
      </c>
      <c r="Y103" s="18">
        <v>1070600</v>
      </c>
      <c r="Z103" s="18">
        <v>987700</v>
      </c>
      <c r="AA103" s="18">
        <v>798100</v>
      </c>
      <c r="AB103" s="18">
        <v>341800</v>
      </c>
      <c r="AC103" s="18">
        <v>1590900</v>
      </c>
      <c r="AD103" s="19">
        <v>131038000</v>
      </c>
      <c r="AE103" s="19">
        <v>110292000</v>
      </c>
      <c r="AF103" s="19">
        <v>7454000</v>
      </c>
      <c r="AG103" s="19">
        <v>17313000</v>
      </c>
      <c r="AH103" s="19">
        <v>5892400</v>
      </c>
      <c r="AI103" s="19">
        <v>15116100</v>
      </c>
      <c r="AJ103" s="19">
        <v>4978100</v>
      </c>
      <c r="AK103" s="19">
        <v>3487000</v>
      </c>
      <c r="AL103" s="19">
        <v>7751000</v>
      </c>
      <c r="AM103" s="19">
        <v>16441000</v>
      </c>
      <c r="AN103" s="19">
        <v>15171000</v>
      </c>
      <c r="AO103" s="19">
        <v>11578000</v>
      </c>
      <c r="AP103" s="19">
        <v>5110000</v>
      </c>
      <c r="AQ103" s="19">
        <v>20746000</v>
      </c>
    </row>
    <row r="104" spans="1:43" s="20" customFormat="1" ht="13.5">
      <c r="A104" s="17" t="s">
        <v>83</v>
      </c>
      <c r="B104" s="18">
        <v>665200</v>
      </c>
      <c r="C104" s="18">
        <v>525300</v>
      </c>
      <c r="D104" s="18">
        <v>39900</v>
      </c>
      <c r="E104" s="18">
        <v>85100</v>
      </c>
      <c r="F104" s="18">
        <v>28300</v>
      </c>
      <c r="G104" s="18">
        <v>69400</v>
      </c>
      <c r="H104" s="18">
        <v>11400</v>
      </c>
      <c r="I104" s="18">
        <v>21700</v>
      </c>
      <c r="J104" s="18">
        <v>35400</v>
      </c>
      <c r="K104" s="18">
        <v>89600</v>
      </c>
      <c r="L104" s="18">
        <v>61600</v>
      </c>
      <c r="M104" s="18">
        <v>59500</v>
      </c>
      <c r="N104" s="18">
        <v>23400</v>
      </c>
      <c r="O104" s="18">
        <v>139900</v>
      </c>
      <c r="P104" s="18">
        <v>9323800</v>
      </c>
      <c r="Q104" s="18">
        <v>7729100</v>
      </c>
      <c r="R104" s="18">
        <v>688200</v>
      </c>
      <c r="S104" s="18">
        <v>1066100</v>
      </c>
      <c r="T104" s="18">
        <v>447600</v>
      </c>
      <c r="U104" s="18">
        <v>1106100</v>
      </c>
      <c r="V104" s="18">
        <v>402100</v>
      </c>
      <c r="W104" s="18">
        <v>257400</v>
      </c>
      <c r="X104" s="18">
        <v>563000</v>
      </c>
      <c r="Y104" s="18">
        <v>1071800</v>
      </c>
      <c r="Z104" s="18">
        <v>991300</v>
      </c>
      <c r="AA104" s="18">
        <v>793900</v>
      </c>
      <c r="AB104" s="18">
        <v>341600</v>
      </c>
      <c r="AC104" s="18">
        <v>1594700</v>
      </c>
      <c r="AD104" s="19">
        <v>131496000</v>
      </c>
      <c r="AE104" s="19">
        <v>110583000</v>
      </c>
      <c r="AF104" s="19">
        <v>7391000</v>
      </c>
      <c r="AG104" s="19">
        <v>17317000</v>
      </c>
      <c r="AH104" s="19">
        <v>5906100</v>
      </c>
      <c r="AI104" s="19">
        <v>15484600</v>
      </c>
      <c r="AJ104" s="19">
        <v>4999500</v>
      </c>
      <c r="AK104" s="19">
        <v>3513000</v>
      </c>
      <c r="AL104" s="19">
        <v>7755000</v>
      </c>
      <c r="AM104" s="19">
        <v>16455000</v>
      </c>
      <c r="AN104" s="19">
        <v>15253000</v>
      </c>
      <c r="AO104" s="19">
        <v>11392000</v>
      </c>
      <c r="AP104" s="19">
        <v>5117000</v>
      </c>
      <c r="AQ104" s="19">
        <v>20913000</v>
      </c>
    </row>
    <row r="105" spans="1:43" s="20" customFormat="1" ht="13.5">
      <c r="A105" s="17" t="s">
        <v>84</v>
      </c>
      <c r="B105" s="18">
        <v>668200</v>
      </c>
      <c r="C105" s="18">
        <v>530700</v>
      </c>
      <c r="D105" s="18">
        <v>40100</v>
      </c>
      <c r="E105" s="18">
        <v>85900</v>
      </c>
      <c r="F105" s="18">
        <v>28400</v>
      </c>
      <c r="G105" s="18">
        <v>71400</v>
      </c>
      <c r="H105" s="18">
        <v>11400</v>
      </c>
      <c r="I105" s="18">
        <v>22300</v>
      </c>
      <c r="J105" s="18">
        <v>35800</v>
      </c>
      <c r="K105" s="18">
        <v>90500</v>
      </c>
      <c r="L105" s="18">
        <v>61700</v>
      </c>
      <c r="M105" s="18">
        <v>59500</v>
      </c>
      <c r="N105" s="18">
        <v>23700</v>
      </c>
      <c r="O105" s="18">
        <v>137500</v>
      </c>
      <c r="P105" s="18">
        <v>9385700</v>
      </c>
      <c r="Q105" s="18">
        <v>7789900</v>
      </c>
      <c r="R105" s="18">
        <v>690200</v>
      </c>
      <c r="S105" s="18">
        <v>1070000</v>
      </c>
      <c r="T105" s="18">
        <v>450600</v>
      </c>
      <c r="U105" s="18">
        <v>1136000</v>
      </c>
      <c r="V105" s="18">
        <v>406000</v>
      </c>
      <c r="W105" s="18">
        <v>260300</v>
      </c>
      <c r="X105" s="18">
        <v>566700</v>
      </c>
      <c r="Y105" s="18">
        <v>1084100</v>
      </c>
      <c r="Z105" s="18">
        <v>992700</v>
      </c>
      <c r="AA105" s="18">
        <v>791800</v>
      </c>
      <c r="AB105" s="18">
        <v>341500</v>
      </c>
      <c r="AC105" s="18">
        <v>1595800</v>
      </c>
      <c r="AD105" s="19">
        <v>131633000</v>
      </c>
      <c r="AE105" s="19">
        <v>110738000</v>
      </c>
      <c r="AF105" s="19">
        <v>7188000</v>
      </c>
      <c r="AG105" s="19">
        <v>17299000</v>
      </c>
      <c r="AH105" s="19">
        <v>5913100</v>
      </c>
      <c r="AI105" s="19">
        <v>15792200</v>
      </c>
      <c r="AJ105" s="19">
        <v>5047700</v>
      </c>
      <c r="AK105" s="19">
        <v>3537000</v>
      </c>
      <c r="AL105" s="19">
        <v>7766000</v>
      </c>
      <c r="AM105" s="19">
        <v>16436000</v>
      </c>
      <c r="AN105" s="19">
        <v>15216000</v>
      </c>
      <c r="AO105" s="19">
        <v>11416000</v>
      </c>
      <c r="AP105" s="19">
        <v>5127000</v>
      </c>
      <c r="AQ105" s="19">
        <v>20895000</v>
      </c>
    </row>
    <row r="106" spans="1:43" s="20" customFormat="1" ht="13.5">
      <c r="A106" s="17" t="s">
        <v>85</v>
      </c>
      <c r="B106" s="18">
        <v>657400</v>
      </c>
      <c r="C106" s="18">
        <v>518700</v>
      </c>
      <c r="D106" s="18">
        <v>38700</v>
      </c>
      <c r="E106" s="18">
        <v>85000</v>
      </c>
      <c r="F106" s="18">
        <v>27800</v>
      </c>
      <c r="G106" s="18">
        <v>68100</v>
      </c>
      <c r="H106" s="18">
        <v>11000</v>
      </c>
      <c r="I106" s="18">
        <v>22200</v>
      </c>
      <c r="J106" s="18">
        <v>35100</v>
      </c>
      <c r="K106" s="18">
        <v>90100</v>
      </c>
      <c r="L106" s="18">
        <v>60400</v>
      </c>
      <c r="M106" s="18">
        <v>57300</v>
      </c>
      <c r="N106" s="18">
        <v>23000</v>
      </c>
      <c r="O106" s="18">
        <v>138700</v>
      </c>
      <c r="P106" s="18">
        <v>9229500</v>
      </c>
      <c r="Q106" s="18">
        <v>7646400</v>
      </c>
      <c r="R106" s="18">
        <v>683400</v>
      </c>
      <c r="S106" s="18">
        <v>1062100</v>
      </c>
      <c r="T106" s="18">
        <v>446500</v>
      </c>
      <c r="U106" s="18">
        <v>1078200</v>
      </c>
      <c r="V106" s="18">
        <v>398500</v>
      </c>
      <c r="W106" s="18">
        <v>259000</v>
      </c>
      <c r="X106" s="18">
        <v>558600</v>
      </c>
      <c r="Y106" s="18">
        <v>1067400</v>
      </c>
      <c r="Z106" s="18">
        <v>980500</v>
      </c>
      <c r="AA106" s="18">
        <v>775700</v>
      </c>
      <c r="AB106" s="18">
        <v>336500</v>
      </c>
      <c r="AC106" s="18">
        <v>1583100</v>
      </c>
      <c r="AD106" s="19">
        <v>128993000</v>
      </c>
      <c r="AE106" s="19">
        <v>108502000</v>
      </c>
      <c r="AF106" s="19">
        <v>6901000</v>
      </c>
      <c r="AG106" s="19">
        <v>17179000</v>
      </c>
      <c r="AH106" s="19">
        <v>5864700</v>
      </c>
      <c r="AI106" s="19">
        <v>15102300</v>
      </c>
      <c r="AJ106" s="19">
        <v>4924500</v>
      </c>
      <c r="AK106" s="19">
        <v>3539000</v>
      </c>
      <c r="AL106" s="19">
        <v>7719000</v>
      </c>
      <c r="AM106" s="19">
        <v>16138000</v>
      </c>
      <c r="AN106" s="19">
        <v>14995000</v>
      </c>
      <c r="AO106" s="19">
        <v>11056000</v>
      </c>
      <c r="AP106" s="19">
        <v>5083000</v>
      </c>
      <c r="AQ106" s="19">
        <v>20491000</v>
      </c>
    </row>
    <row r="107" spans="1:43" s="20" customFormat="1" ht="13.5">
      <c r="A107" s="17" t="s">
        <v>86</v>
      </c>
      <c r="B107" s="18">
        <v>667000</v>
      </c>
      <c r="C107" s="18">
        <v>524600</v>
      </c>
      <c r="D107" s="18">
        <v>39600</v>
      </c>
      <c r="E107" s="18">
        <v>85500</v>
      </c>
      <c r="F107" s="18">
        <v>28500</v>
      </c>
      <c r="G107" s="18">
        <v>67800</v>
      </c>
      <c r="H107" s="18">
        <v>11000</v>
      </c>
      <c r="I107" s="18">
        <v>22600</v>
      </c>
      <c r="J107" s="18">
        <v>35400</v>
      </c>
      <c r="K107" s="18">
        <v>90600</v>
      </c>
      <c r="L107" s="18">
        <v>61300</v>
      </c>
      <c r="M107" s="18">
        <v>59100</v>
      </c>
      <c r="N107" s="18">
        <v>23200</v>
      </c>
      <c r="O107" s="18">
        <v>142400</v>
      </c>
      <c r="P107" s="18">
        <v>9303400</v>
      </c>
      <c r="Q107" s="18">
        <v>7698100</v>
      </c>
      <c r="R107" s="18">
        <v>694400</v>
      </c>
      <c r="S107" s="18">
        <v>1067000</v>
      </c>
      <c r="T107" s="18">
        <v>448600</v>
      </c>
      <c r="U107" s="18">
        <v>1070700</v>
      </c>
      <c r="V107" s="18">
        <v>400400</v>
      </c>
      <c r="W107" s="18">
        <v>260500</v>
      </c>
      <c r="X107" s="18">
        <v>560300</v>
      </c>
      <c r="Y107" s="18">
        <v>1078200</v>
      </c>
      <c r="Z107" s="18">
        <v>988600</v>
      </c>
      <c r="AA107" s="18">
        <v>789300</v>
      </c>
      <c r="AB107" s="18">
        <v>340100</v>
      </c>
      <c r="AC107" s="18">
        <v>1605300</v>
      </c>
      <c r="AD107" s="19">
        <v>129655000</v>
      </c>
      <c r="AE107" s="19">
        <v>108774000</v>
      </c>
      <c r="AF107" s="19">
        <v>6863000</v>
      </c>
      <c r="AG107" s="19">
        <v>17192000</v>
      </c>
      <c r="AH107" s="19">
        <v>5869400</v>
      </c>
      <c r="AI107" s="19">
        <v>14897800</v>
      </c>
      <c r="AJ107" s="19">
        <v>4924900</v>
      </c>
      <c r="AK107" s="19">
        <v>3561000</v>
      </c>
      <c r="AL107" s="19">
        <v>7724000</v>
      </c>
      <c r="AM107" s="19">
        <v>16234000</v>
      </c>
      <c r="AN107" s="19">
        <v>15211000</v>
      </c>
      <c r="AO107" s="19">
        <v>11180000</v>
      </c>
      <c r="AP107" s="19">
        <v>5117000</v>
      </c>
      <c r="AQ107" s="19">
        <v>20881000</v>
      </c>
    </row>
    <row r="108" spans="1:43" s="20" customFormat="1" ht="13.5">
      <c r="A108" s="17" t="s">
        <v>87</v>
      </c>
      <c r="B108" s="18">
        <v>674300</v>
      </c>
      <c r="C108" s="18">
        <v>531600</v>
      </c>
      <c r="D108" s="18">
        <v>41000</v>
      </c>
      <c r="E108" s="18">
        <v>86600</v>
      </c>
      <c r="F108" s="18">
        <v>28600</v>
      </c>
      <c r="G108" s="18">
        <v>68100</v>
      </c>
      <c r="H108" s="18">
        <v>11000</v>
      </c>
      <c r="I108" s="18">
        <v>23100</v>
      </c>
      <c r="J108" s="18">
        <v>35400</v>
      </c>
      <c r="K108" s="18">
        <v>92200</v>
      </c>
      <c r="L108" s="18">
        <v>61600</v>
      </c>
      <c r="M108" s="18">
        <v>60300</v>
      </c>
      <c r="N108" s="18">
        <v>23700</v>
      </c>
      <c r="O108" s="18">
        <v>142700</v>
      </c>
      <c r="P108" s="18">
        <v>9386600</v>
      </c>
      <c r="Q108" s="18">
        <v>7772500</v>
      </c>
      <c r="R108" s="18">
        <v>707700</v>
      </c>
      <c r="S108" s="18">
        <v>1071600</v>
      </c>
      <c r="T108" s="18">
        <v>450200</v>
      </c>
      <c r="U108" s="18">
        <v>1075900</v>
      </c>
      <c r="V108" s="18">
        <v>400400</v>
      </c>
      <c r="W108" s="18">
        <v>263100</v>
      </c>
      <c r="X108" s="18">
        <v>563200</v>
      </c>
      <c r="Y108" s="18">
        <v>1094000</v>
      </c>
      <c r="Z108" s="18">
        <v>994100</v>
      </c>
      <c r="AA108" s="18">
        <v>808400</v>
      </c>
      <c r="AB108" s="18">
        <v>343900</v>
      </c>
      <c r="AC108" s="18">
        <v>1614100</v>
      </c>
      <c r="AD108" s="19">
        <v>130752000</v>
      </c>
      <c r="AE108" s="19">
        <v>109632000</v>
      </c>
      <c r="AF108" s="19">
        <v>7034000</v>
      </c>
      <c r="AG108" s="19">
        <v>17236000</v>
      </c>
      <c r="AH108" s="19">
        <v>5898900</v>
      </c>
      <c r="AI108" s="19">
        <v>14923800</v>
      </c>
      <c r="AJ108" s="19">
        <v>4942900</v>
      </c>
      <c r="AK108" s="19">
        <v>3586000</v>
      </c>
      <c r="AL108" s="19">
        <v>7731000</v>
      </c>
      <c r="AM108" s="19">
        <v>16417000</v>
      </c>
      <c r="AN108" s="19">
        <v>15282000</v>
      </c>
      <c r="AO108" s="19">
        <v>11435000</v>
      </c>
      <c r="AP108" s="19">
        <v>5145000</v>
      </c>
      <c r="AQ108" s="19">
        <v>21120000</v>
      </c>
    </row>
    <row r="109" spans="1:43" s="20" customFormat="1" ht="13.5">
      <c r="A109" s="17" t="s">
        <v>88</v>
      </c>
      <c r="B109" s="18">
        <v>675000</v>
      </c>
      <c r="C109" s="18">
        <v>532900</v>
      </c>
      <c r="D109" s="18">
        <v>41300</v>
      </c>
      <c r="E109" s="18">
        <v>86300</v>
      </c>
      <c r="F109" s="18">
        <v>28800</v>
      </c>
      <c r="G109" s="18">
        <v>68200</v>
      </c>
      <c r="H109" s="18">
        <v>10600</v>
      </c>
      <c r="I109" s="18">
        <v>23800</v>
      </c>
      <c r="J109" s="18">
        <v>35500</v>
      </c>
      <c r="K109" s="18">
        <v>92700</v>
      </c>
      <c r="L109" s="18">
        <v>61900</v>
      </c>
      <c r="M109" s="18">
        <v>60100</v>
      </c>
      <c r="N109" s="18">
        <v>23700</v>
      </c>
      <c r="O109" s="18">
        <v>142100</v>
      </c>
      <c r="P109" s="18">
        <v>9397300</v>
      </c>
      <c r="Q109" s="18">
        <v>7788500</v>
      </c>
      <c r="R109" s="18">
        <v>704000</v>
      </c>
      <c r="S109" s="18">
        <v>1067500</v>
      </c>
      <c r="T109" s="18">
        <v>450900</v>
      </c>
      <c r="U109" s="18">
        <v>1073700</v>
      </c>
      <c r="V109" s="18">
        <v>400200</v>
      </c>
      <c r="W109" s="18">
        <v>267200</v>
      </c>
      <c r="X109" s="18">
        <v>564100</v>
      </c>
      <c r="Y109" s="18">
        <v>1099800</v>
      </c>
      <c r="Z109" s="18">
        <v>995600</v>
      </c>
      <c r="AA109" s="18">
        <v>817400</v>
      </c>
      <c r="AB109" s="18">
        <v>348100</v>
      </c>
      <c r="AC109" s="18">
        <v>1608800</v>
      </c>
      <c r="AD109" s="19">
        <v>131749000</v>
      </c>
      <c r="AE109" s="19">
        <v>110558000</v>
      </c>
      <c r="AF109" s="19">
        <v>7225000</v>
      </c>
      <c r="AG109" s="19">
        <v>17249000</v>
      </c>
      <c r="AH109" s="19">
        <v>5900200</v>
      </c>
      <c r="AI109" s="19">
        <v>15069000</v>
      </c>
      <c r="AJ109" s="19">
        <v>4961800</v>
      </c>
      <c r="AK109" s="19">
        <v>3601000</v>
      </c>
      <c r="AL109" s="19">
        <v>7737000</v>
      </c>
      <c r="AM109" s="19">
        <v>16625000</v>
      </c>
      <c r="AN109" s="19">
        <v>15298000</v>
      </c>
      <c r="AO109" s="19">
        <v>11740000</v>
      </c>
      <c r="AP109" s="19">
        <v>5152000</v>
      </c>
      <c r="AQ109" s="19">
        <v>21191000</v>
      </c>
    </row>
    <row r="110" spans="1:43" s="20" customFormat="1" ht="13.5">
      <c r="A110" s="17" t="s">
        <v>89</v>
      </c>
      <c r="B110" s="18">
        <v>682400</v>
      </c>
      <c r="C110" s="18">
        <v>538900</v>
      </c>
      <c r="D110" s="18">
        <v>41800</v>
      </c>
      <c r="E110" s="18">
        <v>86800</v>
      </c>
      <c r="F110" s="18">
        <v>29200</v>
      </c>
      <c r="G110" s="18">
        <v>68700</v>
      </c>
      <c r="H110" s="18">
        <v>10700</v>
      </c>
      <c r="I110" s="18">
        <v>24400</v>
      </c>
      <c r="J110" s="18">
        <v>35500</v>
      </c>
      <c r="K110" s="18">
        <v>94100</v>
      </c>
      <c r="L110" s="18">
        <v>62700</v>
      </c>
      <c r="M110" s="18">
        <v>61100</v>
      </c>
      <c r="N110" s="18">
        <v>23900</v>
      </c>
      <c r="O110" s="18">
        <v>143500</v>
      </c>
      <c r="P110" s="18">
        <v>9479200</v>
      </c>
      <c r="Q110" s="18">
        <v>7839800</v>
      </c>
      <c r="R110" s="18">
        <v>711300</v>
      </c>
      <c r="S110" s="18">
        <v>1070900</v>
      </c>
      <c r="T110" s="18">
        <v>452700</v>
      </c>
      <c r="U110" s="18">
        <v>1081100</v>
      </c>
      <c r="V110" s="18">
        <v>402000</v>
      </c>
      <c r="W110" s="18">
        <v>270500</v>
      </c>
      <c r="X110" s="18">
        <v>565400</v>
      </c>
      <c r="Y110" s="18">
        <v>1105900</v>
      </c>
      <c r="Z110" s="18">
        <v>999600</v>
      </c>
      <c r="AA110" s="18">
        <v>830700</v>
      </c>
      <c r="AB110" s="18">
        <v>349700</v>
      </c>
      <c r="AC110" s="18">
        <v>1639400</v>
      </c>
      <c r="AD110" s="19">
        <v>132706000</v>
      </c>
      <c r="AE110" s="19">
        <v>111163000</v>
      </c>
      <c r="AF110" s="19">
        <v>7412000</v>
      </c>
      <c r="AG110" s="19">
        <v>17262000</v>
      </c>
      <c r="AH110" s="19">
        <v>5906600</v>
      </c>
      <c r="AI110" s="19">
        <v>15124500</v>
      </c>
      <c r="AJ110" s="19">
        <v>4984400</v>
      </c>
      <c r="AK110" s="19">
        <v>3616000</v>
      </c>
      <c r="AL110" s="19">
        <v>7757000</v>
      </c>
      <c r="AM110" s="19">
        <v>16623000</v>
      </c>
      <c r="AN110" s="19">
        <v>15248000</v>
      </c>
      <c r="AO110" s="19">
        <v>12060000</v>
      </c>
      <c r="AP110" s="19">
        <v>5169000</v>
      </c>
      <c r="AQ110" s="19">
        <v>21543000</v>
      </c>
    </row>
    <row r="111" spans="1:43" s="20" customFormat="1" ht="13.5">
      <c r="A111" s="17" t="s">
        <v>90</v>
      </c>
      <c r="B111" s="18">
        <v>687700</v>
      </c>
      <c r="C111" s="18">
        <v>549300</v>
      </c>
      <c r="D111" s="18">
        <v>43000</v>
      </c>
      <c r="E111" s="18">
        <v>88800</v>
      </c>
      <c r="F111" s="18">
        <v>29900</v>
      </c>
      <c r="G111" s="18">
        <v>69200</v>
      </c>
      <c r="H111" s="18">
        <v>10500</v>
      </c>
      <c r="I111" s="18">
        <v>25400</v>
      </c>
      <c r="J111" s="18">
        <v>35900</v>
      </c>
      <c r="K111" s="18">
        <v>96700</v>
      </c>
      <c r="L111" s="18">
        <v>62700</v>
      </c>
      <c r="M111" s="18">
        <v>62400</v>
      </c>
      <c r="N111" s="18">
        <v>24800</v>
      </c>
      <c r="O111" s="18">
        <v>138400</v>
      </c>
      <c r="P111" s="18">
        <v>9515100</v>
      </c>
      <c r="Q111" s="18">
        <v>7948100</v>
      </c>
      <c r="R111" s="18">
        <v>725200</v>
      </c>
      <c r="S111" s="18">
        <v>1079800</v>
      </c>
      <c r="T111" s="18">
        <v>457200</v>
      </c>
      <c r="U111" s="18">
        <v>1093200</v>
      </c>
      <c r="V111" s="18">
        <v>406000</v>
      </c>
      <c r="W111" s="18">
        <v>276200</v>
      </c>
      <c r="X111" s="18">
        <v>570200</v>
      </c>
      <c r="Y111" s="18">
        <v>1128700</v>
      </c>
      <c r="Z111" s="18">
        <v>999200</v>
      </c>
      <c r="AA111" s="18">
        <v>847600</v>
      </c>
      <c r="AB111" s="18">
        <v>364800</v>
      </c>
      <c r="AC111" s="18">
        <v>1567000</v>
      </c>
      <c r="AD111" s="19">
        <v>133218000</v>
      </c>
      <c r="AE111" s="19">
        <v>112302000</v>
      </c>
      <c r="AF111" s="19">
        <v>7618000</v>
      </c>
      <c r="AG111" s="19">
        <v>17403000</v>
      </c>
      <c r="AH111" s="19">
        <v>5935500</v>
      </c>
      <c r="AI111" s="19">
        <v>15219400</v>
      </c>
      <c r="AJ111" s="19">
        <v>5013100</v>
      </c>
      <c r="AK111" s="19">
        <v>3656000</v>
      </c>
      <c r="AL111" s="19">
        <v>7827000</v>
      </c>
      <c r="AM111" s="19">
        <v>16872000</v>
      </c>
      <c r="AN111" s="19">
        <v>15058000</v>
      </c>
      <c r="AO111" s="19">
        <v>12489000</v>
      </c>
      <c r="AP111" s="19">
        <v>5211000</v>
      </c>
      <c r="AQ111" s="19">
        <v>20916000</v>
      </c>
    </row>
    <row r="112" spans="1:43" s="20" customFormat="1" ht="13.5">
      <c r="A112" s="17" t="s">
        <v>91</v>
      </c>
      <c r="B112" s="18">
        <v>679200</v>
      </c>
      <c r="C112" s="18">
        <v>549600</v>
      </c>
      <c r="D112" s="18">
        <v>42700</v>
      </c>
      <c r="E112" s="18">
        <v>89200</v>
      </c>
      <c r="F112" s="18">
        <v>30100</v>
      </c>
      <c r="G112" s="18">
        <v>69600</v>
      </c>
      <c r="H112" s="18">
        <v>10700</v>
      </c>
      <c r="I112" s="18">
        <v>25900</v>
      </c>
      <c r="J112" s="18">
        <v>35900</v>
      </c>
      <c r="K112" s="18">
        <v>97400</v>
      </c>
      <c r="L112" s="18">
        <v>61500</v>
      </c>
      <c r="M112" s="18">
        <v>61800</v>
      </c>
      <c r="N112" s="18">
        <v>24800</v>
      </c>
      <c r="O112" s="18">
        <v>129600</v>
      </c>
      <c r="P112" s="18">
        <v>9414200</v>
      </c>
      <c r="Q112" s="18">
        <v>7923500</v>
      </c>
      <c r="R112" s="18">
        <v>723800</v>
      </c>
      <c r="S112" s="18">
        <v>1074200</v>
      </c>
      <c r="T112" s="18">
        <v>457700</v>
      </c>
      <c r="U112" s="18">
        <v>1085500</v>
      </c>
      <c r="V112" s="18">
        <v>405400</v>
      </c>
      <c r="W112" s="18">
        <v>277500</v>
      </c>
      <c r="X112" s="18">
        <v>571400</v>
      </c>
      <c r="Y112" s="18">
        <v>1130100</v>
      </c>
      <c r="Z112" s="18">
        <v>996300</v>
      </c>
      <c r="AA112" s="18">
        <v>839600</v>
      </c>
      <c r="AB112" s="18">
        <v>362000</v>
      </c>
      <c r="AC112" s="18">
        <v>1490700</v>
      </c>
      <c r="AD112" s="19">
        <v>131997000</v>
      </c>
      <c r="AE112" s="19">
        <v>112249000</v>
      </c>
      <c r="AF112" s="19">
        <v>7720000</v>
      </c>
      <c r="AG112" s="19">
        <v>17318000</v>
      </c>
      <c r="AH112" s="19">
        <v>5918500</v>
      </c>
      <c r="AI112" s="19">
        <v>15220500</v>
      </c>
      <c r="AJ112" s="19">
        <v>4972700</v>
      </c>
      <c r="AK112" s="19">
        <v>3675000</v>
      </c>
      <c r="AL112" s="19">
        <v>7841000</v>
      </c>
      <c r="AM112" s="19">
        <v>16870000</v>
      </c>
      <c r="AN112" s="19">
        <v>14954000</v>
      </c>
      <c r="AO112" s="19">
        <v>12535000</v>
      </c>
      <c r="AP112" s="19">
        <v>5224000</v>
      </c>
      <c r="AQ112" s="19">
        <v>19748000</v>
      </c>
    </row>
    <row r="113" spans="1:43" s="20" customFormat="1" ht="13.5">
      <c r="A113" s="17" t="s">
        <v>92</v>
      </c>
      <c r="B113" s="18">
        <v>688400</v>
      </c>
      <c r="C113" s="18">
        <v>553800</v>
      </c>
      <c r="D113" s="18">
        <v>43000</v>
      </c>
      <c r="E113" s="18">
        <v>89700</v>
      </c>
      <c r="F113" s="18">
        <v>30400</v>
      </c>
      <c r="G113" s="18">
        <v>70600</v>
      </c>
      <c r="H113" s="18">
        <v>11000</v>
      </c>
      <c r="I113" s="18">
        <v>26100</v>
      </c>
      <c r="J113" s="18">
        <v>36100</v>
      </c>
      <c r="K113" s="18">
        <v>98100</v>
      </c>
      <c r="L113" s="18">
        <v>62400</v>
      </c>
      <c r="M113" s="18">
        <v>62000</v>
      </c>
      <c r="N113" s="18">
        <v>24400</v>
      </c>
      <c r="O113" s="18">
        <v>134600</v>
      </c>
      <c r="P113" s="18">
        <v>9484400</v>
      </c>
      <c r="Q113" s="18">
        <v>7964300</v>
      </c>
      <c r="R113" s="18">
        <v>727400</v>
      </c>
      <c r="S113" s="18">
        <v>1074800</v>
      </c>
      <c r="T113" s="18">
        <v>458400</v>
      </c>
      <c r="U113" s="18">
        <v>1100200</v>
      </c>
      <c r="V113" s="18">
        <v>408900</v>
      </c>
      <c r="W113" s="18">
        <v>279500</v>
      </c>
      <c r="X113" s="18">
        <v>571500</v>
      </c>
      <c r="Y113" s="18">
        <v>1138600</v>
      </c>
      <c r="Z113" s="18">
        <v>1005600</v>
      </c>
      <c r="AA113" s="18">
        <v>840500</v>
      </c>
      <c r="AB113" s="18">
        <v>358900</v>
      </c>
      <c r="AC113" s="18">
        <v>1520100</v>
      </c>
      <c r="AD113" s="19">
        <v>132009000</v>
      </c>
      <c r="AE113" s="19">
        <v>112363000</v>
      </c>
      <c r="AF113" s="19">
        <v>7727000</v>
      </c>
      <c r="AG113" s="19">
        <v>17365000</v>
      </c>
      <c r="AH113" s="19">
        <v>5903400</v>
      </c>
      <c r="AI113" s="19">
        <v>15251100</v>
      </c>
      <c r="AJ113" s="19">
        <v>4997000</v>
      </c>
      <c r="AK113" s="19">
        <v>3599000</v>
      </c>
      <c r="AL113" s="19">
        <v>7841000</v>
      </c>
      <c r="AM113" s="19">
        <v>16992000</v>
      </c>
      <c r="AN113" s="19">
        <v>14955000</v>
      </c>
      <c r="AO113" s="19">
        <v>12528000</v>
      </c>
      <c r="AP113" s="19">
        <v>5204000</v>
      </c>
      <c r="AQ113" s="19">
        <v>19646000</v>
      </c>
    </row>
    <row r="114" spans="1:43" s="20" customFormat="1" ht="13.5">
      <c r="A114" s="17" t="s">
        <v>93</v>
      </c>
      <c r="B114" s="18">
        <v>695100</v>
      </c>
      <c r="C114" s="18">
        <v>553700</v>
      </c>
      <c r="D114" s="18">
        <v>43100</v>
      </c>
      <c r="E114" s="18">
        <v>89300</v>
      </c>
      <c r="F114" s="18">
        <v>30800</v>
      </c>
      <c r="G114" s="18">
        <v>70000</v>
      </c>
      <c r="H114" s="18">
        <v>11100</v>
      </c>
      <c r="I114" s="18">
        <v>25900</v>
      </c>
      <c r="J114" s="18">
        <v>35900</v>
      </c>
      <c r="K114" s="18">
        <v>98400</v>
      </c>
      <c r="L114" s="18">
        <v>63600</v>
      </c>
      <c r="M114" s="18">
        <v>61600</v>
      </c>
      <c r="N114" s="18">
        <v>24000</v>
      </c>
      <c r="O114" s="18">
        <v>141400</v>
      </c>
      <c r="P114" s="18">
        <v>9547100</v>
      </c>
      <c r="Q114" s="18">
        <v>7958800</v>
      </c>
      <c r="R114" s="18">
        <v>726100</v>
      </c>
      <c r="S114" s="18">
        <v>1076500</v>
      </c>
      <c r="T114" s="18">
        <v>459600</v>
      </c>
      <c r="U114" s="18">
        <v>1092700</v>
      </c>
      <c r="V114" s="18">
        <v>409800</v>
      </c>
      <c r="W114" s="18">
        <v>280700</v>
      </c>
      <c r="X114" s="18">
        <v>570400</v>
      </c>
      <c r="Y114" s="18">
        <v>1143300</v>
      </c>
      <c r="Z114" s="18">
        <v>1018300</v>
      </c>
      <c r="AA114" s="18">
        <v>829500</v>
      </c>
      <c r="AB114" s="18">
        <v>351900</v>
      </c>
      <c r="AC114" s="18">
        <v>1588300</v>
      </c>
      <c r="AD114" s="19">
        <v>132677000</v>
      </c>
      <c r="AE114" s="19">
        <v>112128000</v>
      </c>
      <c r="AF114" s="19">
        <v>7652000</v>
      </c>
      <c r="AG114" s="19">
        <v>17278000</v>
      </c>
      <c r="AH114" s="19">
        <v>5873100</v>
      </c>
      <c r="AI114" s="19">
        <v>15217700</v>
      </c>
      <c r="AJ114" s="19">
        <v>5042200</v>
      </c>
      <c r="AK114" s="19">
        <v>3661000</v>
      </c>
      <c r="AL114" s="19">
        <v>7796000</v>
      </c>
      <c r="AM114" s="19">
        <v>16994000</v>
      </c>
      <c r="AN114" s="19">
        <v>15282000</v>
      </c>
      <c r="AO114" s="19">
        <v>12170000</v>
      </c>
      <c r="AP114" s="19">
        <v>5162000</v>
      </c>
      <c r="AQ114" s="19">
        <v>20549000</v>
      </c>
    </row>
    <row r="115" spans="1:43" s="20" customFormat="1" ht="13.5">
      <c r="A115" s="17" t="s">
        <v>94</v>
      </c>
      <c r="B115" s="18">
        <v>697200</v>
      </c>
      <c r="C115" s="18">
        <v>555800</v>
      </c>
      <c r="D115" s="18">
        <v>42500</v>
      </c>
      <c r="E115" s="18">
        <v>89900</v>
      </c>
      <c r="F115" s="18">
        <v>31200</v>
      </c>
      <c r="G115" s="18">
        <v>71100</v>
      </c>
      <c r="H115" s="18">
        <v>11100</v>
      </c>
      <c r="I115" s="18">
        <v>25400</v>
      </c>
      <c r="J115" s="18">
        <v>36100</v>
      </c>
      <c r="K115" s="18">
        <v>99100</v>
      </c>
      <c r="L115" s="18">
        <v>63700</v>
      </c>
      <c r="M115" s="18">
        <v>61700</v>
      </c>
      <c r="N115" s="18">
        <v>24000</v>
      </c>
      <c r="O115" s="18">
        <v>141400</v>
      </c>
      <c r="P115" s="18">
        <v>9551000</v>
      </c>
      <c r="Q115" s="18">
        <v>7939300</v>
      </c>
      <c r="R115" s="18">
        <v>720400</v>
      </c>
      <c r="S115" s="18">
        <v>1072400</v>
      </c>
      <c r="T115" s="18">
        <v>458600</v>
      </c>
      <c r="U115" s="18">
        <v>1102600</v>
      </c>
      <c r="V115" s="18">
        <v>411400</v>
      </c>
      <c r="W115" s="18">
        <v>279200</v>
      </c>
      <c r="X115" s="18">
        <v>570500</v>
      </c>
      <c r="Y115" s="18">
        <v>1139600</v>
      </c>
      <c r="Z115" s="18">
        <v>1015900</v>
      </c>
      <c r="AA115" s="18">
        <v>819000</v>
      </c>
      <c r="AB115" s="18">
        <v>349700</v>
      </c>
      <c r="AC115" s="18">
        <v>1611700</v>
      </c>
      <c r="AD115" s="19">
        <v>133236000</v>
      </c>
      <c r="AE115" s="19">
        <v>112200000</v>
      </c>
      <c r="AF115" s="19">
        <v>7649000</v>
      </c>
      <c r="AG115" s="19">
        <v>17251000</v>
      </c>
      <c r="AH115" s="19">
        <v>5876700</v>
      </c>
      <c r="AI115" s="19">
        <v>15361100</v>
      </c>
      <c r="AJ115" s="19">
        <v>5058900</v>
      </c>
      <c r="AK115" s="19">
        <v>3665000</v>
      </c>
      <c r="AL115" s="19">
        <v>7792000</v>
      </c>
      <c r="AM115" s="19">
        <v>17043000</v>
      </c>
      <c r="AN115" s="19">
        <v>15513000</v>
      </c>
      <c r="AO115" s="19">
        <v>11810000</v>
      </c>
      <c r="AP115" s="19">
        <v>5180000</v>
      </c>
      <c r="AQ115" s="19">
        <v>21036000</v>
      </c>
    </row>
    <row r="116" spans="1:43" s="20" customFormat="1" ht="13.5">
      <c r="A116" s="17" t="s">
        <v>95</v>
      </c>
      <c r="B116" s="18">
        <v>701600</v>
      </c>
      <c r="C116" s="18">
        <v>559200</v>
      </c>
      <c r="D116" s="18">
        <v>42100</v>
      </c>
      <c r="E116" s="18">
        <v>90600</v>
      </c>
      <c r="F116" s="18">
        <v>31600</v>
      </c>
      <c r="G116" s="18">
        <v>73500</v>
      </c>
      <c r="H116" s="18">
        <v>11200</v>
      </c>
      <c r="I116" s="18">
        <v>25500</v>
      </c>
      <c r="J116" s="18">
        <v>36000</v>
      </c>
      <c r="K116" s="18">
        <v>99500</v>
      </c>
      <c r="L116" s="18">
        <v>63600</v>
      </c>
      <c r="M116" s="18">
        <v>61600</v>
      </c>
      <c r="N116" s="18">
        <v>24000</v>
      </c>
      <c r="O116" s="18">
        <v>142400</v>
      </c>
      <c r="P116" s="18">
        <v>9590800</v>
      </c>
      <c r="Q116" s="18">
        <v>7973100</v>
      </c>
      <c r="R116" s="18">
        <v>717000</v>
      </c>
      <c r="S116" s="18">
        <v>1073000</v>
      </c>
      <c r="T116" s="18">
        <v>460000</v>
      </c>
      <c r="U116" s="18">
        <v>1136200</v>
      </c>
      <c r="V116" s="18">
        <v>413500</v>
      </c>
      <c r="W116" s="18">
        <v>281500</v>
      </c>
      <c r="X116" s="18">
        <v>571400</v>
      </c>
      <c r="Y116" s="18">
        <v>1138500</v>
      </c>
      <c r="Z116" s="18">
        <v>1019400</v>
      </c>
      <c r="AA116" s="18">
        <v>813500</v>
      </c>
      <c r="AB116" s="18">
        <v>349100</v>
      </c>
      <c r="AC116" s="18">
        <v>1617700</v>
      </c>
      <c r="AD116" s="19">
        <v>133601000</v>
      </c>
      <c r="AE116" s="19">
        <v>112408000</v>
      </c>
      <c r="AF116" s="19">
        <v>7526000</v>
      </c>
      <c r="AG116" s="19">
        <v>17226000</v>
      </c>
      <c r="AH116" s="19">
        <v>5866600</v>
      </c>
      <c r="AI116" s="19">
        <v>15754800</v>
      </c>
      <c r="AJ116" s="19">
        <v>5081100</v>
      </c>
      <c r="AK116" s="19">
        <v>3689000</v>
      </c>
      <c r="AL116" s="19">
        <v>7806000</v>
      </c>
      <c r="AM116" s="19">
        <v>17015000</v>
      </c>
      <c r="AN116" s="19">
        <v>15610000</v>
      </c>
      <c r="AO116" s="19">
        <v>11654000</v>
      </c>
      <c r="AP116" s="19">
        <v>5179000</v>
      </c>
      <c r="AQ116" s="19">
        <v>21193000</v>
      </c>
    </row>
    <row r="117" spans="1:43" s="20" customFormat="1" ht="13.5">
      <c r="A117" s="17" t="s">
        <v>96</v>
      </c>
      <c r="B117" s="18">
        <v>702400</v>
      </c>
      <c r="C117" s="18">
        <v>562300</v>
      </c>
      <c r="D117" s="18">
        <v>41900</v>
      </c>
      <c r="E117" s="18">
        <v>90900</v>
      </c>
      <c r="F117" s="18">
        <v>31800</v>
      </c>
      <c r="G117" s="18">
        <v>75000</v>
      </c>
      <c r="H117" s="18">
        <v>11400</v>
      </c>
      <c r="I117" s="18">
        <v>25700</v>
      </c>
      <c r="J117" s="18">
        <v>36300</v>
      </c>
      <c r="K117" s="18">
        <v>99900</v>
      </c>
      <c r="L117" s="18">
        <v>63600</v>
      </c>
      <c r="M117" s="18">
        <v>61400</v>
      </c>
      <c r="N117" s="18">
        <v>24400</v>
      </c>
      <c r="O117" s="18">
        <v>140100</v>
      </c>
      <c r="P117" s="18">
        <v>9641500</v>
      </c>
      <c r="Q117" s="18">
        <v>8022300</v>
      </c>
      <c r="R117" s="18">
        <v>720000</v>
      </c>
      <c r="S117" s="18">
        <v>1073600</v>
      </c>
      <c r="T117" s="18">
        <v>462300</v>
      </c>
      <c r="U117" s="18">
        <v>1162900</v>
      </c>
      <c r="V117" s="18">
        <v>419100</v>
      </c>
      <c r="W117" s="18">
        <v>281600</v>
      </c>
      <c r="X117" s="18">
        <v>575400</v>
      </c>
      <c r="Y117" s="18">
        <v>1143700</v>
      </c>
      <c r="Z117" s="18">
        <v>1021700</v>
      </c>
      <c r="AA117" s="18">
        <v>813600</v>
      </c>
      <c r="AB117" s="18">
        <v>348400</v>
      </c>
      <c r="AC117" s="18">
        <v>1619200</v>
      </c>
      <c r="AD117" s="19">
        <v>133541000</v>
      </c>
      <c r="AE117" s="19">
        <v>112381000</v>
      </c>
      <c r="AF117" s="19">
        <v>7304000</v>
      </c>
      <c r="AG117" s="19">
        <v>17200000</v>
      </c>
      <c r="AH117" s="19">
        <v>5846900</v>
      </c>
      <c r="AI117" s="19">
        <v>16005700</v>
      </c>
      <c r="AJ117" s="19">
        <v>5120200</v>
      </c>
      <c r="AK117" s="19">
        <v>3716000</v>
      </c>
      <c r="AL117" s="19">
        <v>7830000</v>
      </c>
      <c r="AM117" s="19">
        <v>16878000</v>
      </c>
      <c r="AN117" s="19">
        <v>15614000</v>
      </c>
      <c r="AO117" s="19">
        <v>11681000</v>
      </c>
      <c r="AP117" s="19">
        <v>5185000</v>
      </c>
      <c r="AQ117" s="19">
        <v>21160000</v>
      </c>
    </row>
    <row r="118" spans="1:43" s="20" customFormat="1" ht="13.5">
      <c r="A118" s="17" t="s">
        <v>97</v>
      </c>
      <c r="B118" s="18">
        <v>687100</v>
      </c>
      <c r="C118" s="18">
        <v>546700</v>
      </c>
      <c r="D118" s="18">
        <v>40800</v>
      </c>
      <c r="E118" s="18">
        <v>90000</v>
      </c>
      <c r="F118" s="18">
        <v>32100</v>
      </c>
      <c r="G118" s="18">
        <v>70900</v>
      </c>
      <c r="H118" s="18">
        <v>11500</v>
      </c>
      <c r="I118" s="18">
        <v>24500</v>
      </c>
      <c r="J118" s="18">
        <v>36000</v>
      </c>
      <c r="K118" s="18">
        <v>96600</v>
      </c>
      <c r="L118" s="18">
        <v>61600</v>
      </c>
      <c r="M118" s="18">
        <v>58800</v>
      </c>
      <c r="N118" s="18">
        <v>23900</v>
      </c>
      <c r="O118" s="18">
        <v>140400</v>
      </c>
      <c r="P118" s="18">
        <v>9457400</v>
      </c>
      <c r="Q118" s="18">
        <v>7855800</v>
      </c>
      <c r="R118" s="18">
        <v>714600</v>
      </c>
      <c r="S118" s="18">
        <v>1059300</v>
      </c>
      <c r="T118" s="18">
        <v>459700</v>
      </c>
      <c r="U118" s="18">
        <v>1099300</v>
      </c>
      <c r="V118" s="18">
        <v>407700</v>
      </c>
      <c r="W118" s="18">
        <v>274300</v>
      </c>
      <c r="X118" s="18">
        <v>569300</v>
      </c>
      <c r="Y118" s="18">
        <v>1116400</v>
      </c>
      <c r="Z118" s="18">
        <v>1013300</v>
      </c>
      <c r="AA118" s="18">
        <v>793500</v>
      </c>
      <c r="AB118" s="18">
        <v>348400</v>
      </c>
      <c r="AC118" s="18">
        <v>1601600</v>
      </c>
      <c r="AD118" s="19">
        <v>130667000</v>
      </c>
      <c r="AE118" s="19">
        <v>109914000</v>
      </c>
      <c r="AF118" s="19">
        <v>6986000</v>
      </c>
      <c r="AG118" s="19">
        <v>16993000</v>
      </c>
      <c r="AH118" s="19">
        <v>5772300</v>
      </c>
      <c r="AI118" s="19">
        <v>15265500</v>
      </c>
      <c r="AJ118" s="19">
        <v>4991400</v>
      </c>
      <c r="AK118" s="19">
        <v>3697000</v>
      </c>
      <c r="AL118" s="19">
        <v>7794000</v>
      </c>
      <c r="AM118" s="19">
        <v>16538000</v>
      </c>
      <c r="AN118" s="19">
        <v>15409000</v>
      </c>
      <c r="AO118" s="19">
        <v>11328000</v>
      </c>
      <c r="AP118" s="19">
        <v>5140000</v>
      </c>
      <c r="AQ118" s="19">
        <v>20753000</v>
      </c>
    </row>
    <row r="119" spans="1:43" s="20" customFormat="1" ht="13.5">
      <c r="A119" s="17" t="s">
        <v>98</v>
      </c>
      <c r="B119" s="18">
        <v>692200</v>
      </c>
      <c r="C119" s="18">
        <v>548400</v>
      </c>
      <c r="D119" s="18">
        <v>41800</v>
      </c>
      <c r="E119" s="18">
        <v>88300</v>
      </c>
      <c r="F119" s="18">
        <v>32200</v>
      </c>
      <c r="G119" s="18">
        <v>69700</v>
      </c>
      <c r="H119" s="18">
        <v>11400</v>
      </c>
      <c r="I119" s="18">
        <v>24200</v>
      </c>
      <c r="J119" s="18">
        <v>36500</v>
      </c>
      <c r="K119" s="18">
        <v>96900</v>
      </c>
      <c r="L119" s="18">
        <v>62800</v>
      </c>
      <c r="M119" s="18">
        <v>60400</v>
      </c>
      <c r="N119" s="18">
        <v>24200</v>
      </c>
      <c r="O119" s="18">
        <v>143800</v>
      </c>
      <c r="P119" s="18">
        <v>9521700</v>
      </c>
      <c r="Q119" s="18">
        <v>7897700</v>
      </c>
      <c r="R119" s="18">
        <v>727800</v>
      </c>
      <c r="S119" s="18">
        <v>1058500</v>
      </c>
      <c r="T119" s="18">
        <v>461800</v>
      </c>
      <c r="U119" s="18">
        <v>1087300</v>
      </c>
      <c r="V119" s="18">
        <v>406600</v>
      </c>
      <c r="W119" s="18">
        <v>275500</v>
      </c>
      <c r="X119" s="18">
        <v>572300</v>
      </c>
      <c r="Y119" s="18">
        <v>1122100</v>
      </c>
      <c r="Z119" s="18">
        <v>1024000</v>
      </c>
      <c r="AA119" s="18">
        <v>810000</v>
      </c>
      <c r="AB119" s="18">
        <v>351800</v>
      </c>
      <c r="AC119" s="18">
        <v>1624000</v>
      </c>
      <c r="AD119" s="19">
        <v>131334000</v>
      </c>
      <c r="AE119" s="19">
        <v>110126000</v>
      </c>
      <c r="AF119" s="19">
        <v>6987000</v>
      </c>
      <c r="AG119" s="19">
        <v>16933000</v>
      </c>
      <c r="AH119" s="19">
        <v>5755800</v>
      </c>
      <c r="AI119" s="19">
        <v>15071700</v>
      </c>
      <c r="AJ119" s="19">
        <v>4970800</v>
      </c>
      <c r="AK119" s="19">
        <v>3704000</v>
      </c>
      <c r="AL119" s="19">
        <v>7818000</v>
      </c>
      <c r="AM119" s="19">
        <v>16582000</v>
      </c>
      <c r="AN119" s="19">
        <v>15680000</v>
      </c>
      <c r="AO119" s="19">
        <v>11462000</v>
      </c>
      <c r="AP119" s="19">
        <v>5162000</v>
      </c>
      <c r="AQ119" s="19">
        <v>21208000</v>
      </c>
    </row>
    <row r="120" spans="1:43" s="20" customFormat="1" ht="13.5">
      <c r="A120" s="17" t="s">
        <v>99</v>
      </c>
      <c r="B120" s="18">
        <v>695100</v>
      </c>
      <c r="C120" s="18">
        <v>550600</v>
      </c>
      <c r="D120" s="18">
        <v>42500</v>
      </c>
      <c r="E120" s="18">
        <v>86500</v>
      </c>
      <c r="F120" s="18">
        <v>32600</v>
      </c>
      <c r="G120" s="18">
        <v>69700</v>
      </c>
      <c r="H120" s="18">
        <v>11400</v>
      </c>
      <c r="I120" s="18">
        <v>23600</v>
      </c>
      <c r="J120" s="18">
        <v>36700</v>
      </c>
      <c r="K120" s="18">
        <v>97600</v>
      </c>
      <c r="L120" s="18">
        <v>63400</v>
      </c>
      <c r="M120" s="18">
        <v>61900</v>
      </c>
      <c r="N120" s="18">
        <v>24700</v>
      </c>
      <c r="O120" s="18">
        <v>144500</v>
      </c>
      <c r="P120" s="18">
        <v>9579700</v>
      </c>
      <c r="Q120" s="18">
        <v>7949400</v>
      </c>
      <c r="R120" s="18">
        <v>738300</v>
      </c>
      <c r="S120" s="18">
        <v>1055900</v>
      </c>
      <c r="T120" s="18">
        <v>464900</v>
      </c>
      <c r="U120" s="18">
        <v>1092400</v>
      </c>
      <c r="V120" s="18">
        <v>406400</v>
      </c>
      <c r="W120" s="18">
        <v>275700</v>
      </c>
      <c r="X120" s="18">
        <v>574700</v>
      </c>
      <c r="Y120" s="18">
        <v>1128000</v>
      </c>
      <c r="Z120" s="18">
        <v>1029800</v>
      </c>
      <c r="AA120" s="18">
        <v>827400</v>
      </c>
      <c r="AB120" s="18">
        <v>355900</v>
      </c>
      <c r="AC120" s="18">
        <v>1630300</v>
      </c>
      <c r="AD120" s="19">
        <v>131929000</v>
      </c>
      <c r="AE120" s="19">
        <v>110590000</v>
      </c>
      <c r="AF120" s="19">
        <v>7112000</v>
      </c>
      <c r="AG120" s="19">
        <v>16869000</v>
      </c>
      <c r="AH120" s="19">
        <v>5750400</v>
      </c>
      <c r="AI120" s="19">
        <v>15054000</v>
      </c>
      <c r="AJ120" s="19">
        <v>4991200</v>
      </c>
      <c r="AK120" s="19">
        <v>3713000</v>
      </c>
      <c r="AL120" s="19">
        <v>7852000</v>
      </c>
      <c r="AM120" s="19">
        <v>16644000</v>
      </c>
      <c r="AN120" s="19">
        <v>15773000</v>
      </c>
      <c r="AO120" s="19">
        <v>11645000</v>
      </c>
      <c r="AP120" s="19">
        <v>5186000</v>
      </c>
      <c r="AQ120" s="19">
        <v>21339000</v>
      </c>
    </row>
    <row r="121" spans="1:43" s="20" customFormat="1" ht="13.5">
      <c r="A121" s="17" t="s">
        <v>100</v>
      </c>
      <c r="B121" s="18">
        <v>690900</v>
      </c>
      <c r="C121" s="18">
        <v>546600</v>
      </c>
      <c r="D121" s="18">
        <v>42400</v>
      </c>
      <c r="E121" s="18">
        <v>83500</v>
      </c>
      <c r="F121" s="18">
        <v>32400</v>
      </c>
      <c r="G121" s="18">
        <v>69500</v>
      </c>
      <c r="H121" s="18">
        <v>11400</v>
      </c>
      <c r="I121" s="18">
        <v>23300</v>
      </c>
      <c r="J121" s="18">
        <v>36900</v>
      </c>
      <c r="K121" s="18">
        <v>96300</v>
      </c>
      <c r="L121" s="18">
        <v>63600</v>
      </c>
      <c r="M121" s="18">
        <v>62300</v>
      </c>
      <c r="N121" s="18">
        <v>25000</v>
      </c>
      <c r="O121" s="18">
        <v>144300</v>
      </c>
      <c r="P121" s="18">
        <v>9575200</v>
      </c>
      <c r="Q121" s="18">
        <v>7949400</v>
      </c>
      <c r="R121" s="18">
        <v>736100</v>
      </c>
      <c r="S121" s="18">
        <v>1047300</v>
      </c>
      <c r="T121" s="18">
        <v>463600</v>
      </c>
      <c r="U121" s="18">
        <v>1090800</v>
      </c>
      <c r="V121" s="18">
        <v>405000</v>
      </c>
      <c r="W121" s="18">
        <v>274600</v>
      </c>
      <c r="X121" s="18">
        <v>575900</v>
      </c>
      <c r="Y121" s="18">
        <v>1124500</v>
      </c>
      <c r="Z121" s="18">
        <v>1031500</v>
      </c>
      <c r="AA121" s="18">
        <v>840500</v>
      </c>
      <c r="AB121" s="18">
        <v>359600</v>
      </c>
      <c r="AC121" s="18">
        <v>1625800</v>
      </c>
      <c r="AD121" s="19">
        <v>132335000</v>
      </c>
      <c r="AE121" s="19">
        <v>110948000</v>
      </c>
      <c r="AF121" s="19">
        <v>7284000</v>
      </c>
      <c r="AG121" s="19">
        <v>16750000</v>
      </c>
      <c r="AH121" s="19">
        <v>5747800</v>
      </c>
      <c r="AI121" s="19">
        <v>15023700</v>
      </c>
      <c r="AJ121" s="19">
        <v>4988000</v>
      </c>
      <c r="AK121" s="19">
        <v>3677000</v>
      </c>
      <c r="AL121" s="19">
        <v>7862000</v>
      </c>
      <c r="AM121" s="19">
        <v>16652000</v>
      </c>
      <c r="AN121" s="19">
        <v>15814000</v>
      </c>
      <c r="AO121" s="19">
        <v>11936000</v>
      </c>
      <c r="AP121" s="19">
        <v>5213000</v>
      </c>
      <c r="AQ121" s="19">
        <v>21387000</v>
      </c>
    </row>
    <row r="122" spans="1:43" s="20" customFormat="1" ht="13.5">
      <c r="A122" s="17" t="s">
        <v>101</v>
      </c>
      <c r="B122" s="18">
        <v>690700</v>
      </c>
      <c r="C122" s="18">
        <v>546100</v>
      </c>
      <c r="D122" s="18">
        <v>43000</v>
      </c>
      <c r="E122" s="18">
        <v>81900</v>
      </c>
      <c r="F122" s="18">
        <v>32300</v>
      </c>
      <c r="G122" s="18">
        <v>69700</v>
      </c>
      <c r="H122" s="18">
        <v>11500</v>
      </c>
      <c r="I122" s="18">
        <v>23300</v>
      </c>
      <c r="J122" s="18">
        <v>37100</v>
      </c>
      <c r="K122" s="18">
        <v>95500</v>
      </c>
      <c r="L122" s="18">
        <v>63400</v>
      </c>
      <c r="M122" s="18">
        <v>63200</v>
      </c>
      <c r="N122" s="18">
        <v>25200</v>
      </c>
      <c r="O122" s="18">
        <v>144600</v>
      </c>
      <c r="P122" s="18">
        <v>9609700</v>
      </c>
      <c r="Q122" s="18">
        <v>7975500</v>
      </c>
      <c r="R122" s="18">
        <v>742400</v>
      </c>
      <c r="S122" s="18">
        <v>1042200</v>
      </c>
      <c r="T122" s="18">
        <v>463600</v>
      </c>
      <c r="U122" s="18">
        <v>1094100</v>
      </c>
      <c r="V122" s="18">
        <v>407000</v>
      </c>
      <c r="W122" s="18">
        <v>274100</v>
      </c>
      <c r="X122" s="18">
        <v>577700</v>
      </c>
      <c r="Y122" s="18">
        <v>1122300</v>
      </c>
      <c r="Z122" s="18">
        <v>1036500</v>
      </c>
      <c r="AA122" s="18">
        <v>854400</v>
      </c>
      <c r="AB122" s="18">
        <v>361200</v>
      </c>
      <c r="AC122" s="18">
        <v>1634200</v>
      </c>
      <c r="AD122" s="19">
        <v>133042000</v>
      </c>
      <c r="AE122" s="19">
        <v>111610000</v>
      </c>
      <c r="AF122" s="19">
        <v>7507000</v>
      </c>
      <c r="AG122" s="19">
        <v>16646000</v>
      </c>
      <c r="AH122" s="19">
        <v>5751900</v>
      </c>
      <c r="AI122" s="19">
        <v>15134400</v>
      </c>
      <c r="AJ122" s="19">
        <v>5014500</v>
      </c>
      <c r="AK122" s="19">
        <v>3664000</v>
      </c>
      <c r="AL122" s="19">
        <v>7894000</v>
      </c>
      <c r="AM122" s="19">
        <v>16638000</v>
      </c>
      <c r="AN122" s="19">
        <v>15811000</v>
      </c>
      <c r="AO122" s="19">
        <v>12297000</v>
      </c>
      <c r="AP122" s="19">
        <v>5252000</v>
      </c>
      <c r="AQ122" s="19">
        <v>21432000</v>
      </c>
    </row>
    <row r="123" spans="1:43" s="20" customFormat="1" ht="13.5">
      <c r="A123" s="17" t="s">
        <v>102</v>
      </c>
      <c r="B123" s="18">
        <v>690400</v>
      </c>
      <c r="C123" s="18">
        <v>549200</v>
      </c>
      <c r="D123" s="18">
        <v>43700</v>
      </c>
      <c r="E123" s="18">
        <v>81200</v>
      </c>
      <c r="F123" s="18">
        <v>31800</v>
      </c>
      <c r="G123" s="18">
        <v>70200</v>
      </c>
      <c r="H123" s="18">
        <v>11400</v>
      </c>
      <c r="I123" s="18">
        <v>23300</v>
      </c>
      <c r="J123" s="18">
        <v>37500</v>
      </c>
      <c r="K123" s="18">
        <v>95100</v>
      </c>
      <c r="L123" s="18">
        <v>64600</v>
      </c>
      <c r="M123" s="18">
        <v>64200</v>
      </c>
      <c r="N123" s="18">
        <v>26200</v>
      </c>
      <c r="O123" s="18">
        <v>141200</v>
      </c>
      <c r="P123" s="18">
        <v>9626700</v>
      </c>
      <c r="Q123" s="18">
        <v>8036600</v>
      </c>
      <c r="R123" s="18">
        <v>750400</v>
      </c>
      <c r="S123" s="18">
        <v>1041400</v>
      </c>
      <c r="T123" s="18">
        <v>465000</v>
      </c>
      <c r="U123" s="18">
        <v>1100100</v>
      </c>
      <c r="V123" s="18">
        <v>408300</v>
      </c>
      <c r="W123" s="18">
        <v>274500</v>
      </c>
      <c r="X123" s="18">
        <v>582500</v>
      </c>
      <c r="Y123" s="18">
        <v>1129500</v>
      </c>
      <c r="Z123" s="18">
        <v>1041000</v>
      </c>
      <c r="AA123" s="18">
        <v>867800</v>
      </c>
      <c r="AB123" s="18">
        <v>376100</v>
      </c>
      <c r="AC123" s="18">
        <v>1590100</v>
      </c>
      <c r="AD123" s="19">
        <v>133421000</v>
      </c>
      <c r="AE123" s="19">
        <v>112289000</v>
      </c>
      <c r="AF123" s="19">
        <v>7695000</v>
      </c>
      <c r="AG123" s="19">
        <v>16615000</v>
      </c>
      <c r="AH123" s="19">
        <v>5760100</v>
      </c>
      <c r="AI123" s="19">
        <v>15224700</v>
      </c>
      <c r="AJ123" s="19">
        <v>5011100</v>
      </c>
      <c r="AK123" s="19">
        <v>3656000</v>
      </c>
      <c r="AL123" s="19">
        <v>7968000</v>
      </c>
      <c r="AM123" s="19">
        <v>16747000</v>
      </c>
      <c r="AN123" s="19">
        <v>15621000</v>
      </c>
      <c r="AO123" s="19">
        <v>12687000</v>
      </c>
      <c r="AP123" s="19">
        <v>5304000</v>
      </c>
      <c r="AQ123" s="19">
        <v>21132000</v>
      </c>
    </row>
    <row r="124" spans="1:43" s="20" customFormat="1" ht="13.5">
      <c r="A124" s="17" t="s">
        <v>103</v>
      </c>
      <c r="B124" s="18">
        <v>675400</v>
      </c>
      <c r="C124" s="18">
        <v>542600</v>
      </c>
      <c r="D124" s="18">
        <v>43100</v>
      </c>
      <c r="E124" s="18">
        <v>78900</v>
      </c>
      <c r="F124" s="18">
        <v>31900</v>
      </c>
      <c r="G124" s="18">
        <v>69400</v>
      </c>
      <c r="H124" s="18">
        <v>11400</v>
      </c>
      <c r="I124" s="18">
        <v>23600</v>
      </c>
      <c r="J124" s="18">
        <v>37600</v>
      </c>
      <c r="K124" s="18">
        <v>95000</v>
      </c>
      <c r="L124" s="18">
        <v>62600</v>
      </c>
      <c r="M124" s="18">
        <v>63200</v>
      </c>
      <c r="N124" s="18">
        <v>25900</v>
      </c>
      <c r="O124" s="18">
        <v>132800</v>
      </c>
      <c r="P124" s="18">
        <v>9487700</v>
      </c>
      <c r="Q124" s="18">
        <v>7977600</v>
      </c>
      <c r="R124" s="18">
        <v>745800</v>
      </c>
      <c r="S124" s="18">
        <v>1028400</v>
      </c>
      <c r="T124" s="18">
        <v>464100</v>
      </c>
      <c r="U124" s="18">
        <v>1092700</v>
      </c>
      <c r="V124" s="18">
        <v>407700</v>
      </c>
      <c r="W124" s="18">
        <v>270500</v>
      </c>
      <c r="X124" s="18">
        <v>582400</v>
      </c>
      <c r="Y124" s="18">
        <v>1118900</v>
      </c>
      <c r="Z124" s="18">
        <v>1038600</v>
      </c>
      <c r="AA124" s="18">
        <v>860800</v>
      </c>
      <c r="AB124" s="18">
        <v>367700</v>
      </c>
      <c r="AC124" s="18">
        <v>1510100</v>
      </c>
      <c r="AD124" s="19">
        <v>131931000</v>
      </c>
      <c r="AE124" s="19">
        <v>111882000</v>
      </c>
      <c r="AF124" s="19">
        <v>7773000</v>
      </c>
      <c r="AG124" s="19">
        <v>16393000</v>
      </c>
      <c r="AH124" s="19">
        <v>5744500</v>
      </c>
      <c r="AI124" s="19">
        <v>15141400</v>
      </c>
      <c r="AJ124" s="19">
        <v>4964300</v>
      </c>
      <c r="AK124" s="19">
        <v>3636000</v>
      </c>
      <c r="AL124" s="19">
        <v>7963000</v>
      </c>
      <c r="AM124" s="19">
        <v>16641000</v>
      </c>
      <c r="AN124" s="19">
        <v>15540000</v>
      </c>
      <c r="AO124" s="19">
        <v>12757000</v>
      </c>
      <c r="AP124" s="19">
        <v>5329000</v>
      </c>
      <c r="AQ124" s="19">
        <v>20049000</v>
      </c>
    </row>
    <row r="125" spans="1:43" s="20" customFormat="1" ht="13.5">
      <c r="A125" s="17" t="s">
        <v>104</v>
      </c>
      <c r="B125" s="18">
        <v>680600</v>
      </c>
      <c r="C125" s="18">
        <v>542200</v>
      </c>
      <c r="D125" s="18">
        <v>43000</v>
      </c>
      <c r="E125" s="18">
        <v>78400</v>
      </c>
      <c r="F125" s="18">
        <v>31100</v>
      </c>
      <c r="G125" s="18">
        <v>69900</v>
      </c>
      <c r="H125" s="18">
        <v>11500</v>
      </c>
      <c r="I125" s="18">
        <v>23600</v>
      </c>
      <c r="J125" s="18">
        <v>37400</v>
      </c>
      <c r="K125" s="18">
        <v>95100</v>
      </c>
      <c r="L125" s="18">
        <v>62900</v>
      </c>
      <c r="M125" s="18">
        <v>63700</v>
      </c>
      <c r="N125" s="18">
        <v>25600</v>
      </c>
      <c r="O125" s="18">
        <v>138400</v>
      </c>
      <c r="P125" s="18">
        <v>9540300</v>
      </c>
      <c r="Q125" s="18">
        <v>7996700</v>
      </c>
      <c r="R125" s="18">
        <v>750900</v>
      </c>
      <c r="S125" s="18">
        <v>1025100</v>
      </c>
      <c r="T125" s="18">
        <v>463200</v>
      </c>
      <c r="U125" s="18">
        <v>1099200</v>
      </c>
      <c r="V125" s="18">
        <v>409500</v>
      </c>
      <c r="W125" s="18">
        <v>269500</v>
      </c>
      <c r="X125" s="18">
        <v>582400</v>
      </c>
      <c r="Y125" s="18">
        <v>1121600</v>
      </c>
      <c r="Z125" s="18">
        <v>1047600</v>
      </c>
      <c r="AA125" s="18">
        <v>862700</v>
      </c>
      <c r="AB125" s="18">
        <v>365000</v>
      </c>
      <c r="AC125" s="18">
        <v>1543600</v>
      </c>
      <c r="AD125" s="19">
        <v>131860000</v>
      </c>
      <c r="AE125" s="19">
        <v>111811000</v>
      </c>
      <c r="AF125" s="19">
        <v>7762000</v>
      </c>
      <c r="AG125" s="19">
        <v>16332000</v>
      </c>
      <c r="AH125" s="19">
        <v>5730700</v>
      </c>
      <c r="AI125" s="19">
        <v>15165600</v>
      </c>
      <c r="AJ125" s="19">
        <v>4963800</v>
      </c>
      <c r="AK125" s="19">
        <v>3614000</v>
      </c>
      <c r="AL125" s="19">
        <v>7978000</v>
      </c>
      <c r="AM125" s="19">
        <v>16665000</v>
      </c>
      <c r="AN125" s="19">
        <v>15567000</v>
      </c>
      <c r="AO125" s="19">
        <v>12716000</v>
      </c>
      <c r="AP125" s="19">
        <v>5317000</v>
      </c>
      <c r="AQ125" s="19">
        <v>20049000</v>
      </c>
    </row>
    <row r="126" spans="1:43" s="20" customFormat="1" ht="13.5">
      <c r="A126" s="17" t="s">
        <v>105</v>
      </c>
      <c r="B126" s="18">
        <v>683800</v>
      </c>
      <c r="C126" s="18">
        <v>536100</v>
      </c>
      <c r="D126" s="18">
        <v>42200</v>
      </c>
      <c r="E126" s="18">
        <v>76300</v>
      </c>
      <c r="F126" s="18">
        <v>30600</v>
      </c>
      <c r="G126" s="18">
        <v>69900</v>
      </c>
      <c r="H126" s="18">
        <v>11600</v>
      </c>
      <c r="I126" s="18">
        <v>23500</v>
      </c>
      <c r="J126" s="18">
        <v>37000</v>
      </c>
      <c r="K126" s="18">
        <v>93700</v>
      </c>
      <c r="L126" s="18">
        <v>63800</v>
      </c>
      <c r="M126" s="18">
        <v>62700</v>
      </c>
      <c r="N126" s="18">
        <v>24800</v>
      </c>
      <c r="O126" s="18">
        <v>147700</v>
      </c>
      <c r="P126" s="18">
        <v>9558800</v>
      </c>
      <c r="Q126" s="18">
        <v>7930600</v>
      </c>
      <c r="R126" s="18">
        <v>743100</v>
      </c>
      <c r="S126" s="18">
        <v>1016300</v>
      </c>
      <c r="T126" s="18">
        <v>460500</v>
      </c>
      <c r="U126" s="18">
        <v>1091900</v>
      </c>
      <c r="V126" s="18">
        <v>408300</v>
      </c>
      <c r="W126" s="18">
        <v>267300</v>
      </c>
      <c r="X126" s="18">
        <v>579300</v>
      </c>
      <c r="Y126" s="18">
        <v>1110200</v>
      </c>
      <c r="Z126" s="18">
        <v>1053900</v>
      </c>
      <c r="AA126" s="18">
        <v>845100</v>
      </c>
      <c r="AB126" s="18">
        <v>354700</v>
      </c>
      <c r="AC126" s="18">
        <v>1628200</v>
      </c>
      <c r="AD126" s="19">
        <v>132128000</v>
      </c>
      <c r="AE126" s="19">
        <v>111072000</v>
      </c>
      <c r="AF126" s="19">
        <v>7669000</v>
      </c>
      <c r="AG126" s="19">
        <v>16186000</v>
      </c>
      <c r="AH126" s="19">
        <v>5702700</v>
      </c>
      <c r="AI126" s="19">
        <v>15104400</v>
      </c>
      <c r="AJ126" s="19">
        <v>4957000</v>
      </c>
      <c r="AK126" s="19">
        <v>3567000</v>
      </c>
      <c r="AL126" s="19">
        <v>7914000</v>
      </c>
      <c r="AM126" s="19">
        <v>16536000</v>
      </c>
      <c r="AN126" s="19">
        <v>15885000</v>
      </c>
      <c r="AO126" s="19">
        <v>12273000</v>
      </c>
      <c r="AP126" s="19">
        <v>5278000</v>
      </c>
      <c r="AQ126" s="19">
        <v>21056000</v>
      </c>
    </row>
    <row r="127" spans="1:43" s="20" customFormat="1" ht="13.5">
      <c r="A127" s="17" t="s">
        <v>106</v>
      </c>
      <c r="B127" s="18">
        <v>680100</v>
      </c>
      <c r="C127" s="18">
        <v>532800</v>
      </c>
      <c r="D127" s="18">
        <v>41200</v>
      </c>
      <c r="E127" s="18">
        <v>75500</v>
      </c>
      <c r="F127" s="18">
        <v>30400</v>
      </c>
      <c r="G127" s="18">
        <v>70500</v>
      </c>
      <c r="H127" s="18">
        <v>11700</v>
      </c>
      <c r="I127" s="18">
        <v>23300</v>
      </c>
      <c r="J127" s="18">
        <v>37200</v>
      </c>
      <c r="K127" s="18">
        <v>92900</v>
      </c>
      <c r="L127" s="18">
        <v>63900</v>
      </c>
      <c r="M127" s="18">
        <v>61500</v>
      </c>
      <c r="N127" s="18">
        <v>24700</v>
      </c>
      <c r="O127" s="18">
        <v>147300</v>
      </c>
      <c r="P127" s="18">
        <v>9518200</v>
      </c>
      <c r="Q127" s="18">
        <v>7865700</v>
      </c>
      <c r="R127" s="18">
        <v>735000</v>
      </c>
      <c r="S127" s="18">
        <v>1003500</v>
      </c>
      <c r="T127" s="18">
        <v>457800</v>
      </c>
      <c r="U127" s="18">
        <v>1091700</v>
      </c>
      <c r="V127" s="18">
        <v>408000</v>
      </c>
      <c r="W127" s="18">
        <v>265600</v>
      </c>
      <c r="X127" s="18">
        <v>578100</v>
      </c>
      <c r="Y127" s="18">
        <v>1093800</v>
      </c>
      <c r="Z127" s="18">
        <v>1055900</v>
      </c>
      <c r="AA127" s="18">
        <v>825900</v>
      </c>
      <c r="AB127" s="18">
        <v>350400</v>
      </c>
      <c r="AC127" s="18">
        <v>1652500</v>
      </c>
      <c r="AD127" s="19">
        <v>132329000</v>
      </c>
      <c r="AE127" s="19">
        <v>110756000</v>
      </c>
      <c r="AF127" s="19">
        <v>7626000</v>
      </c>
      <c r="AG127" s="19">
        <v>16010000</v>
      </c>
      <c r="AH127" s="19">
        <v>5695000</v>
      </c>
      <c r="AI127" s="19">
        <v>15200500</v>
      </c>
      <c r="AJ127" s="19">
        <v>4926900</v>
      </c>
      <c r="AK127" s="19">
        <v>3549000</v>
      </c>
      <c r="AL127" s="19">
        <v>7910000</v>
      </c>
      <c r="AM127" s="19">
        <v>16445000</v>
      </c>
      <c r="AN127" s="19">
        <v>16158000</v>
      </c>
      <c r="AO127" s="19">
        <v>11945000</v>
      </c>
      <c r="AP127" s="19">
        <v>5291000</v>
      </c>
      <c r="AQ127" s="19">
        <v>21573000</v>
      </c>
    </row>
    <row r="128" spans="1:43" s="20" customFormat="1" ht="13.5">
      <c r="A128" s="17" t="s">
        <v>107</v>
      </c>
      <c r="B128" s="18">
        <v>679600</v>
      </c>
      <c r="C128" s="18">
        <v>530500</v>
      </c>
      <c r="D128" s="18">
        <v>40100</v>
      </c>
      <c r="E128" s="18">
        <v>74500</v>
      </c>
      <c r="F128" s="18">
        <v>30200</v>
      </c>
      <c r="G128" s="18">
        <v>71800</v>
      </c>
      <c r="H128" s="18">
        <v>11600</v>
      </c>
      <c r="I128" s="18">
        <v>23400</v>
      </c>
      <c r="J128" s="18">
        <v>37000</v>
      </c>
      <c r="K128" s="18">
        <v>92400</v>
      </c>
      <c r="L128" s="18">
        <v>63900</v>
      </c>
      <c r="M128" s="18">
        <v>60900</v>
      </c>
      <c r="N128" s="18">
        <v>24700</v>
      </c>
      <c r="O128" s="18">
        <v>149100</v>
      </c>
      <c r="P128" s="18">
        <v>9526100</v>
      </c>
      <c r="Q128" s="18">
        <v>7863700</v>
      </c>
      <c r="R128" s="18">
        <v>731600</v>
      </c>
      <c r="S128" s="18">
        <v>994000</v>
      </c>
      <c r="T128" s="18">
        <v>455300</v>
      </c>
      <c r="U128" s="18">
        <v>1117600</v>
      </c>
      <c r="V128" s="18">
        <v>402200</v>
      </c>
      <c r="W128" s="18">
        <v>264900</v>
      </c>
      <c r="X128" s="18">
        <v>577200</v>
      </c>
      <c r="Y128" s="18">
        <v>1090100</v>
      </c>
      <c r="Z128" s="18">
        <v>1060200</v>
      </c>
      <c r="AA128" s="18">
        <v>819700</v>
      </c>
      <c r="AB128" s="18">
        <v>350900</v>
      </c>
      <c r="AC128" s="18">
        <v>1662400</v>
      </c>
      <c r="AD128" s="19">
        <v>132142000</v>
      </c>
      <c r="AE128" s="19">
        <v>110410000</v>
      </c>
      <c r="AF128" s="19">
        <v>7488000</v>
      </c>
      <c r="AG128" s="19">
        <v>15847000</v>
      </c>
      <c r="AH128" s="19">
        <v>5671400</v>
      </c>
      <c r="AI128" s="19">
        <v>15552200</v>
      </c>
      <c r="AJ128" s="19">
        <v>4881100</v>
      </c>
      <c r="AK128" s="19">
        <v>3543000</v>
      </c>
      <c r="AL128" s="19">
        <v>7924000</v>
      </c>
      <c r="AM128" s="19">
        <v>16247000</v>
      </c>
      <c r="AN128" s="19">
        <v>16252000</v>
      </c>
      <c r="AO128" s="19">
        <v>11702000</v>
      </c>
      <c r="AP128" s="19">
        <v>5302000</v>
      </c>
      <c r="AQ128" s="19">
        <v>21732000</v>
      </c>
    </row>
    <row r="129" spans="1:43" s="20" customFormat="1" ht="13.5">
      <c r="A129" s="17" t="s">
        <v>108</v>
      </c>
      <c r="B129" s="18">
        <v>677500</v>
      </c>
      <c r="C129" s="18">
        <v>530900</v>
      </c>
      <c r="D129" s="18">
        <v>39600</v>
      </c>
      <c r="E129" s="18">
        <v>74000</v>
      </c>
      <c r="F129" s="18">
        <v>30400</v>
      </c>
      <c r="G129" s="18">
        <v>73300</v>
      </c>
      <c r="H129" s="18">
        <v>11600</v>
      </c>
      <c r="I129" s="18">
        <v>23300</v>
      </c>
      <c r="J129" s="18">
        <v>37500</v>
      </c>
      <c r="K129" s="18">
        <v>92100</v>
      </c>
      <c r="L129" s="18">
        <v>63800</v>
      </c>
      <c r="M129" s="18">
        <v>60600</v>
      </c>
      <c r="N129" s="18">
        <v>24700</v>
      </c>
      <c r="O129" s="18">
        <v>146600</v>
      </c>
      <c r="P129" s="18">
        <v>9530500</v>
      </c>
      <c r="Q129" s="18">
        <v>7872100</v>
      </c>
      <c r="R129" s="18">
        <v>725600</v>
      </c>
      <c r="S129" s="18">
        <v>987500</v>
      </c>
      <c r="T129" s="18">
        <v>455900</v>
      </c>
      <c r="U129" s="18">
        <v>1138800</v>
      </c>
      <c r="V129" s="18">
        <v>401100</v>
      </c>
      <c r="W129" s="18">
        <v>262700</v>
      </c>
      <c r="X129" s="18">
        <v>580100</v>
      </c>
      <c r="Y129" s="18">
        <v>1088700</v>
      </c>
      <c r="Z129" s="18">
        <v>1062800</v>
      </c>
      <c r="AA129" s="18">
        <v>819500</v>
      </c>
      <c r="AB129" s="18">
        <v>349400</v>
      </c>
      <c r="AC129" s="18">
        <v>1658400</v>
      </c>
      <c r="AD129" s="19">
        <v>131758000</v>
      </c>
      <c r="AE129" s="19">
        <v>110050000</v>
      </c>
      <c r="AF129" s="19">
        <v>7294000</v>
      </c>
      <c r="AG129" s="19">
        <v>15723000</v>
      </c>
      <c r="AH129" s="19">
        <v>5653700</v>
      </c>
      <c r="AI129" s="19">
        <v>15689500</v>
      </c>
      <c r="AJ129" s="19">
        <v>4867100</v>
      </c>
      <c r="AK129" s="19">
        <v>3532000</v>
      </c>
      <c r="AL129" s="19">
        <v>7927000</v>
      </c>
      <c r="AM129" s="19">
        <v>16109000</v>
      </c>
      <c r="AN129" s="19">
        <v>16252000</v>
      </c>
      <c r="AO129" s="19">
        <v>11681000</v>
      </c>
      <c r="AP129" s="19">
        <v>5322000</v>
      </c>
      <c r="AQ129" s="19">
        <v>21708000</v>
      </c>
    </row>
    <row r="130" spans="1:43" s="20" customFormat="1" ht="13.5">
      <c r="A130" s="17" t="s">
        <v>109</v>
      </c>
      <c r="B130" s="18">
        <v>663300</v>
      </c>
      <c r="C130" s="18">
        <v>516700</v>
      </c>
      <c r="D130" s="18">
        <v>38000</v>
      </c>
      <c r="E130" s="18">
        <v>72400</v>
      </c>
      <c r="F130" s="18">
        <v>29600</v>
      </c>
      <c r="G130" s="18">
        <v>69300</v>
      </c>
      <c r="H130" s="18">
        <v>11300</v>
      </c>
      <c r="I130" s="18">
        <v>23300</v>
      </c>
      <c r="J130" s="18">
        <v>37300</v>
      </c>
      <c r="K130" s="18">
        <v>89500</v>
      </c>
      <c r="L130" s="18">
        <v>62800</v>
      </c>
      <c r="M130" s="18">
        <v>58900</v>
      </c>
      <c r="N130" s="18">
        <v>24300</v>
      </c>
      <c r="O130" s="18">
        <v>146600</v>
      </c>
      <c r="P130" s="18">
        <v>9341100</v>
      </c>
      <c r="Q130" s="18">
        <v>7698800</v>
      </c>
      <c r="R130" s="18">
        <v>707500</v>
      </c>
      <c r="S130" s="18">
        <v>972100</v>
      </c>
      <c r="T130" s="18">
        <v>448500</v>
      </c>
      <c r="U130" s="18">
        <v>1085800</v>
      </c>
      <c r="V130" s="18">
        <v>392300</v>
      </c>
      <c r="W130" s="18">
        <v>259100</v>
      </c>
      <c r="X130" s="18">
        <v>575100</v>
      </c>
      <c r="Y130" s="18">
        <v>1057600</v>
      </c>
      <c r="Z130" s="18">
        <v>1054300</v>
      </c>
      <c r="AA130" s="18">
        <v>801000</v>
      </c>
      <c r="AB130" s="18">
        <v>345500</v>
      </c>
      <c r="AC130" s="18">
        <v>1642300</v>
      </c>
      <c r="AD130" s="19">
        <v>128876000</v>
      </c>
      <c r="AE130" s="19">
        <v>107577000</v>
      </c>
      <c r="AF130" s="19">
        <v>6948000</v>
      </c>
      <c r="AG130" s="19">
        <v>15475000</v>
      </c>
      <c r="AH130" s="19">
        <v>5598300</v>
      </c>
      <c r="AI130" s="19">
        <v>14960900</v>
      </c>
      <c r="AJ130" s="19">
        <v>4762800</v>
      </c>
      <c r="AK130" s="19">
        <v>3482000</v>
      </c>
      <c r="AL130" s="19">
        <v>7888000</v>
      </c>
      <c r="AM130" s="19">
        <v>15758000</v>
      </c>
      <c r="AN130" s="19">
        <v>16038000</v>
      </c>
      <c r="AO130" s="19">
        <v>11385000</v>
      </c>
      <c r="AP130" s="19">
        <v>5281000</v>
      </c>
      <c r="AQ130" s="19">
        <v>21299000</v>
      </c>
    </row>
    <row r="131" spans="1:43" s="20" customFormat="1" ht="13.5">
      <c r="A131" s="17" t="s">
        <v>110</v>
      </c>
      <c r="B131" s="18">
        <v>667800</v>
      </c>
      <c r="C131" s="18">
        <v>518100</v>
      </c>
      <c r="D131" s="18">
        <v>38400</v>
      </c>
      <c r="E131" s="18">
        <v>71400</v>
      </c>
      <c r="F131" s="18">
        <v>29500</v>
      </c>
      <c r="G131" s="18">
        <v>68300</v>
      </c>
      <c r="H131" s="18">
        <v>11200</v>
      </c>
      <c r="I131" s="18">
        <v>23200</v>
      </c>
      <c r="J131" s="18">
        <v>37500</v>
      </c>
      <c r="K131" s="18">
        <v>89600</v>
      </c>
      <c r="L131" s="18">
        <v>64000</v>
      </c>
      <c r="M131" s="18">
        <v>60300</v>
      </c>
      <c r="N131" s="18">
        <v>24700</v>
      </c>
      <c r="O131" s="18">
        <v>149700</v>
      </c>
      <c r="P131" s="18">
        <v>9389300</v>
      </c>
      <c r="Q131" s="18">
        <v>7721400</v>
      </c>
      <c r="R131" s="18">
        <v>713300</v>
      </c>
      <c r="S131" s="18">
        <v>967200</v>
      </c>
      <c r="T131" s="18">
        <v>448100</v>
      </c>
      <c r="U131" s="18">
        <v>1074500</v>
      </c>
      <c r="V131" s="18">
        <v>391300</v>
      </c>
      <c r="W131" s="18">
        <v>257000</v>
      </c>
      <c r="X131" s="18">
        <v>575800</v>
      </c>
      <c r="Y131" s="18">
        <v>1062800</v>
      </c>
      <c r="Z131" s="18">
        <v>1065700</v>
      </c>
      <c r="AA131" s="18">
        <v>815800</v>
      </c>
      <c r="AB131" s="18">
        <v>349900</v>
      </c>
      <c r="AC131" s="18">
        <v>1667900</v>
      </c>
      <c r="AD131" s="19">
        <v>129347000</v>
      </c>
      <c r="AE131" s="19">
        <v>107636000</v>
      </c>
      <c r="AF131" s="19">
        <v>6918000</v>
      </c>
      <c r="AG131" s="19">
        <v>15414000</v>
      </c>
      <c r="AH131" s="19">
        <v>5582600</v>
      </c>
      <c r="AI131" s="19">
        <v>14761200</v>
      </c>
      <c r="AJ131" s="19">
        <v>4756600</v>
      </c>
      <c r="AK131" s="19">
        <v>3458000</v>
      </c>
      <c r="AL131" s="19">
        <v>7885000</v>
      </c>
      <c r="AM131" s="19">
        <v>15791000</v>
      </c>
      <c r="AN131" s="19">
        <v>16311000</v>
      </c>
      <c r="AO131" s="19">
        <v>11440000</v>
      </c>
      <c r="AP131" s="19">
        <v>5319000</v>
      </c>
      <c r="AQ131" s="19">
        <v>21711000</v>
      </c>
    </row>
    <row r="132" spans="1:43" s="20" customFormat="1" ht="13.5">
      <c r="A132" s="17" t="s">
        <v>111</v>
      </c>
      <c r="B132" s="18">
        <v>670800</v>
      </c>
      <c r="C132" s="18">
        <v>520300</v>
      </c>
      <c r="D132" s="18">
        <v>39000</v>
      </c>
      <c r="E132" s="18">
        <v>70700</v>
      </c>
      <c r="F132" s="18">
        <v>29500</v>
      </c>
      <c r="G132" s="18">
        <v>68200</v>
      </c>
      <c r="H132" s="18">
        <v>11200</v>
      </c>
      <c r="I132" s="18">
        <v>23300</v>
      </c>
      <c r="J132" s="18">
        <v>37600</v>
      </c>
      <c r="K132" s="18">
        <v>89900</v>
      </c>
      <c r="L132" s="18">
        <v>64100</v>
      </c>
      <c r="M132" s="18">
        <v>61600</v>
      </c>
      <c r="N132" s="18">
        <v>25200</v>
      </c>
      <c r="O132" s="18">
        <v>150500</v>
      </c>
      <c r="P132" s="18">
        <v>9447700</v>
      </c>
      <c r="Q132" s="18">
        <v>7771400</v>
      </c>
      <c r="R132" s="18">
        <v>722000</v>
      </c>
      <c r="S132" s="18">
        <v>964800</v>
      </c>
      <c r="T132" s="18">
        <v>450600</v>
      </c>
      <c r="U132" s="18">
        <v>1080200</v>
      </c>
      <c r="V132" s="18">
        <v>390600</v>
      </c>
      <c r="W132" s="18">
        <v>255900</v>
      </c>
      <c r="X132" s="18">
        <v>577000</v>
      </c>
      <c r="Y132" s="18">
        <v>1070100</v>
      </c>
      <c r="Z132" s="18">
        <v>1070500</v>
      </c>
      <c r="AA132" s="18">
        <v>834700</v>
      </c>
      <c r="AB132" s="18">
        <v>355000</v>
      </c>
      <c r="AC132" s="18">
        <v>1676300</v>
      </c>
      <c r="AD132" s="19">
        <v>129955000</v>
      </c>
      <c r="AE132" s="19">
        <v>108119000</v>
      </c>
      <c r="AF132" s="19">
        <v>6990000</v>
      </c>
      <c r="AG132" s="19">
        <v>15375000</v>
      </c>
      <c r="AH132" s="19">
        <v>5589600</v>
      </c>
      <c r="AI132" s="19">
        <v>14789200</v>
      </c>
      <c r="AJ132" s="19">
        <v>4763700</v>
      </c>
      <c r="AK132" s="19">
        <v>3448000</v>
      </c>
      <c r="AL132" s="19">
        <v>7898000</v>
      </c>
      <c r="AM132" s="19">
        <v>15908000</v>
      </c>
      <c r="AN132" s="19">
        <v>16388000</v>
      </c>
      <c r="AO132" s="19">
        <v>11622000</v>
      </c>
      <c r="AP132" s="19">
        <v>5347000</v>
      </c>
      <c r="AQ132" s="19">
        <v>21836000</v>
      </c>
    </row>
    <row r="133" spans="1:43" s="20" customFormat="1" ht="13.5">
      <c r="A133" s="17" t="s">
        <v>112</v>
      </c>
      <c r="B133" s="18">
        <v>672200</v>
      </c>
      <c r="C133" s="18">
        <v>521600</v>
      </c>
      <c r="D133" s="18">
        <v>38900</v>
      </c>
      <c r="E133" s="18">
        <v>69200</v>
      </c>
      <c r="F133" s="18">
        <v>29400</v>
      </c>
      <c r="G133" s="18">
        <v>68500</v>
      </c>
      <c r="H133" s="18">
        <v>11200</v>
      </c>
      <c r="I133" s="18">
        <v>23200</v>
      </c>
      <c r="J133" s="18">
        <v>38000</v>
      </c>
      <c r="K133" s="18">
        <v>90500</v>
      </c>
      <c r="L133" s="18">
        <v>64800</v>
      </c>
      <c r="M133" s="18">
        <v>62600</v>
      </c>
      <c r="N133" s="18">
        <v>25300</v>
      </c>
      <c r="O133" s="18">
        <v>150600</v>
      </c>
      <c r="P133" s="18">
        <v>9451300</v>
      </c>
      <c r="Q133" s="18">
        <v>7781400</v>
      </c>
      <c r="R133" s="18">
        <v>717200</v>
      </c>
      <c r="S133" s="18">
        <v>958800</v>
      </c>
      <c r="T133" s="18">
        <v>449200</v>
      </c>
      <c r="U133" s="18">
        <v>1079700</v>
      </c>
      <c r="V133" s="18">
        <v>390500</v>
      </c>
      <c r="W133" s="18">
        <v>252700</v>
      </c>
      <c r="X133" s="18">
        <v>576500</v>
      </c>
      <c r="Y133" s="18">
        <v>1076000</v>
      </c>
      <c r="Z133" s="18">
        <v>1074000</v>
      </c>
      <c r="AA133" s="18">
        <v>847800</v>
      </c>
      <c r="AB133" s="18">
        <v>359000</v>
      </c>
      <c r="AC133" s="18">
        <v>1669900</v>
      </c>
      <c r="AD133" s="19">
        <v>130543000</v>
      </c>
      <c r="AE133" s="19">
        <v>108697000</v>
      </c>
      <c r="AF133" s="19">
        <v>7139000</v>
      </c>
      <c r="AG133" s="19">
        <v>15341000</v>
      </c>
      <c r="AH133" s="19">
        <v>5595000</v>
      </c>
      <c r="AI133" s="19">
        <v>14849200</v>
      </c>
      <c r="AJ133" s="19">
        <v>4781400</v>
      </c>
      <c r="AK133" s="19">
        <v>3425000</v>
      </c>
      <c r="AL133" s="19">
        <v>7908000</v>
      </c>
      <c r="AM133" s="19">
        <v>16043000</v>
      </c>
      <c r="AN133" s="19">
        <v>16431000</v>
      </c>
      <c r="AO133" s="19">
        <v>11823000</v>
      </c>
      <c r="AP133" s="19">
        <v>5361000</v>
      </c>
      <c r="AQ133" s="19">
        <v>21846000</v>
      </c>
    </row>
    <row r="134" spans="1:43" s="20" customFormat="1" ht="13.5">
      <c r="A134" s="17" t="s">
        <v>113</v>
      </c>
      <c r="B134" s="18">
        <v>674400</v>
      </c>
      <c r="C134" s="18">
        <v>524000</v>
      </c>
      <c r="D134" s="18">
        <v>39200</v>
      </c>
      <c r="E134" s="18">
        <v>69000</v>
      </c>
      <c r="F134" s="18">
        <v>29300</v>
      </c>
      <c r="G134" s="18">
        <v>68600</v>
      </c>
      <c r="H134" s="18">
        <v>11200</v>
      </c>
      <c r="I134" s="18">
        <v>23000</v>
      </c>
      <c r="J134" s="18">
        <v>38300</v>
      </c>
      <c r="K134" s="18">
        <v>90900</v>
      </c>
      <c r="L134" s="18">
        <v>65000</v>
      </c>
      <c r="M134" s="18">
        <v>63700</v>
      </c>
      <c r="N134" s="18">
        <v>25800</v>
      </c>
      <c r="O134" s="18">
        <v>150400</v>
      </c>
      <c r="P134" s="18">
        <v>9504400</v>
      </c>
      <c r="Q134" s="18">
        <v>7824000</v>
      </c>
      <c r="R134" s="18">
        <v>723800</v>
      </c>
      <c r="S134" s="18">
        <v>956700</v>
      </c>
      <c r="T134" s="18">
        <v>450600</v>
      </c>
      <c r="U134" s="18">
        <v>1084400</v>
      </c>
      <c r="V134" s="18">
        <v>392400</v>
      </c>
      <c r="W134" s="18">
        <v>252400</v>
      </c>
      <c r="X134" s="18">
        <v>579800</v>
      </c>
      <c r="Y134" s="18">
        <v>1077600</v>
      </c>
      <c r="Z134" s="18">
        <v>1080000</v>
      </c>
      <c r="AA134" s="18">
        <v>864600</v>
      </c>
      <c r="AB134" s="18">
        <v>361700</v>
      </c>
      <c r="AC134" s="18">
        <v>1680400</v>
      </c>
      <c r="AD134" s="19">
        <v>131314000</v>
      </c>
      <c r="AE134" s="19">
        <v>109367000</v>
      </c>
      <c r="AF134" s="19">
        <v>7331000</v>
      </c>
      <c r="AG134" s="19">
        <v>15335000</v>
      </c>
      <c r="AH134" s="19">
        <v>5613600</v>
      </c>
      <c r="AI134" s="19">
        <v>14935500</v>
      </c>
      <c r="AJ134" s="19">
        <v>4816900</v>
      </c>
      <c r="AK134" s="19">
        <v>3415000</v>
      </c>
      <c r="AL134" s="19">
        <v>7931000</v>
      </c>
      <c r="AM134" s="19">
        <v>16074000</v>
      </c>
      <c r="AN134" s="19">
        <v>16386000</v>
      </c>
      <c r="AO134" s="19">
        <v>12148000</v>
      </c>
      <c r="AP134" s="19">
        <v>5381000</v>
      </c>
      <c r="AQ134" s="19">
        <v>21947000</v>
      </c>
    </row>
    <row r="135" spans="1:43" s="20" customFormat="1" ht="13.5">
      <c r="A135" s="17" t="s">
        <v>114</v>
      </c>
      <c r="B135" s="18">
        <v>669100</v>
      </c>
      <c r="C135" s="18">
        <v>526100</v>
      </c>
      <c r="D135" s="18">
        <v>39800</v>
      </c>
      <c r="E135" s="18">
        <v>69200</v>
      </c>
      <c r="F135" s="18">
        <v>29500</v>
      </c>
      <c r="G135" s="18">
        <v>68500</v>
      </c>
      <c r="H135" s="18">
        <v>11100</v>
      </c>
      <c r="I135" s="18">
        <v>23300</v>
      </c>
      <c r="J135" s="18">
        <v>38800</v>
      </c>
      <c r="K135" s="18">
        <v>91500</v>
      </c>
      <c r="L135" s="18">
        <v>64200</v>
      </c>
      <c r="M135" s="18">
        <v>63800</v>
      </c>
      <c r="N135" s="18">
        <v>26400</v>
      </c>
      <c r="O135" s="18">
        <v>143000</v>
      </c>
      <c r="P135" s="18">
        <v>9495700</v>
      </c>
      <c r="Q135" s="18">
        <v>7865100</v>
      </c>
      <c r="R135" s="18">
        <v>729100</v>
      </c>
      <c r="S135" s="18">
        <v>958600</v>
      </c>
      <c r="T135" s="18">
        <v>452300</v>
      </c>
      <c r="U135" s="18">
        <v>1086300</v>
      </c>
      <c r="V135" s="18">
        <v>393300</v>
      </c>
      <c r="W135" s="18">
        <v>252100</v>
      </c>
      <c r="X135" s="18">
        <v>582600</v>
      </c>
      <c r="Y135" s="18">
        <v>1081900</v>
      </c>
      <c r="Z135" s="18">
        <v>1076700</v>
      </c>
      <c r="AA135" s="18">
        <v>876500</v>
      </c>
      <c r="AB135" s="18">
        <v>375700</v>
      </c>
      <c r="AC135" s="18">
        <v>1630600</v>
      </c>
      <c r="AD135" s="19">
        <v>131695000</v>
      </c>
      <c r="AE135" s="19">
        <v>110153000</v>
      </c>
      <c r="AF135" s="19">
        <v>7512000</v>
      </c>
      <c r="AG135" s="19">
        <v>15399000</v>
      </c>
      <c r="AH135" s="19">
        <v>5638800</v>
      </c>
      <c r="AI135" s="19">
        <v>15007500</v>
      </c>
      <c r="AJ135" s="19">
        <v>4837300</v>
      </c>
      <c r="AK135" s="19">
        <v>3417000</v>
      </c>
      <c r="AL135" s="19">
        <v>7998000</v>
      </c>
      <c r="AM135" s="19">
        <v>16215000</v>
      </c>
      <c r="AN135" s="19">
        <v>16239000</v>
      </c>
      <c r="AO135" s="19">
        <v>12467000</v>
      </c>
      <c r="AP135" s="19">
        <v>5422000</v>
      </c>
      <c r="AQ135" s="19">
        <v>21542000</v>
      </c>
    </row>
    <row r="136" spans="1:43" s="20" customFormat="1" ht="13.5">
      <c r="A136" s="17" t="s">
        <v>115</v>
      </c>
      <c r="B136" s="18">
        <v>660700</v>
      </c>
      <c r="C136" s="18">
        <v>523000</v>
      </c>
      <c r="D136" s="18">
        <v>39600</v>
      </c>
      <c r="E136" s="18">
        <v>67900</v>
      </c>
      <c r="F136" s="18">
        <v>29400</v>
      </c>
      <c r="G136" s="18">
        <v>67900</v>
      </c>
      <c r="H136" s="18">
        <v>11200</v>
      </c>
      <c r="I136" s="18">
        <v>23000</v>
      </c>
      <c r="J136" s="18">
        <v>38900</v>
      </c>
      <c r="K136" s="18">
        <v>91100</v>
      </c>
      <c r="L136" s="18">
        <v>64100</v>
      </c>
      <c r="M136" s="18">
        <v>63300</v>
      </c>
      <c r="N136" s="18">
        <v>26600</v>
      </c>
      <c r="O136" s="18">
        <v>137700</v>
      </c>
      <c r="P136" s="18">
        <v>9374500</v>
      </c>
      <c r="Q136" s="18">
        <v>7828300</v>
      </c>
      <c r="R136" s="18">
        <v>722300</v>
      </c>
      <c r="S136" s="18">
        <v>952500</v>
      </c>
      <c r="T136" s="18">
        <v>452100</v>
      </c>
      <c r="U136" s="18">
        <v>1080300</v>
      </c>
      <c r="V136" s="18">
        <v>394600</v>
      </c>
      <c r="W136" s="18">
        <v>248500</v>
      </c>
      <c r="X136" s="18">
        <v>582900</v>
      </c>
      <c r="Y136" s="18">
        <v>1079700</v>
      </c>
      <c r="Z136" s="18">
        <v>1077200</v>
      </c>
      <c r="AA136" s="18">
        <v>868700</v>
      </c>
      <c r="AB136" s="18">
        <v>369500</v>
      </c>
      <c r="AC136" s="18">
        <v>1546200</v>
      </c>
      <c r="AD136" s="19">
        <v>130255000</v>
      </c>
      <c r="AE136" s="19">
        <v>109889000</v>
      </c>
      <c r="AF136" s="19">
        <v>7571000</v>
      </c>
      <c r="AG136" s="19">
        <v>15274000</v>
      </c>
      <c r="AH136" s="19">
        <v>5637000</v>
      </c>
      <c r="AI136" s="19">
        <v>14986700</v>
      </c>
      <c r="AJ136" s="19">
        <v>4797300</v>
      </c>
      <c r="AK136" s="19">
        <v>3397000</v>
      </c>
      <c r="AL136" s="19">
        <v>8009000</v>
      </c>
      <c r="AM136" s="19">
        <v>16116000</v>
      </c>
      <c r="AN136" s="19">
        <v>16145000</v>
      </c>
      <c r="AO136" s="19">
        <v>12536000</v>
      </c>
      <c r="AP136" s="19">
        <v>5420000</v>
      </c>
      <c r="AQ136" s="19">
        <v>20366000</v>
      </c>
    </row>
    <row r="137" spans="1:43" s="20" customFormat="1" ht="13.5">
      <c r="A137" s="17" t="s">
        <v>116</v>
      </c>
      <c r="B137" s="18">
        <v>666000</v>
      </c>
      <c r="C137" s="18">
        <v>525000</v>
      </c>
      <c r="D137" s="18">
        <v>39400</v>
      </c>
      <c r="E137" s="18">
        <v>67400</v>
      </c>
      <c r="F137" s="18">
        <v>29200</v>
      </c>
      <c r="G137" s="18">
        <v>68300</v>
      </c>
      <c r="H137" s="18">
        <v>11300</v>
      </c>
      <c r="I137" s="18">
        <v>22800</v>
      </c>
      <c r="J137" s="18">
        <v>39100</v>
      </c>
      <c r="K137" s="18">
        <v>92400</v>
      </c>
      <c r="L137" s="18">
        <v>64800</v>
      </c>
      <c r="M137" s="18">
        <v>63800</v>
      </c>
      <c r="N137" s="18">
        <v>26500</v>
      </c>
      <c r="O137" s="18">
        <v>141000</v>
      </c>
      <c r="P137" s="18">
        <v>9430600</v>
      </c>
      <c r="Q137" s="18">
        <v>7858700</v>
      </c>
      <c r="R137" s="18">
        <v>726400</v>
      </c>
      <c r="S137" s="18">
        <v>951100</v>
      </c>
      <c r="T137" s="18">
        <v>452600</v>
      </c>
      <c r="U137" s="18">
        <v>1083000</v>
      </c>
      <c r="V137" s="18">
        <v>396600</v>
      </c>
      <c r="W137" s="18">
        <v>247300</v>
      </c>
      <c r="X137" s="18">
        <v>583500</v>
      </c>
      <c r="Y137" s="18">
        <v>1089500</v>
      </c>
      <c r="Z137" s="18">
        <v>1089700</v>
      </c>
      <c r="AA137" s="18">
        <v>871700</v>
      </c>
      <c r="AB137" s="18">
        <v>367300</v>
      </c>
      <c r="AC137" s="18">
        <v>1571900</v>
      </c>
      <c r="AD137" s="19">
        <v>130341000</v>
      </c>
      <c r="AE137" s="19">
        <v>109945000</v>
      </c>
      <c r="AF137" s="19">
        <v>7592000</v>
      </c>
      <c r="AG137" s="19">
        <v>15272000</v>
      </c>
      <c r="AH137" s="19">
        <v>5618400</v>
      </c>
      <c r="AI137" s="19">
        <v>14955800</v>
      </c>
      <c r="AJ137" s="19">
        <v>4808800</v>
      </c>
      <c r="AK137" s="19">
        <v>3386000</v>
      </c>
      <c r="AL137" s="19">
        <v>8007000</v>
      </c>
      <c r="AM137" s="19">
        <v>16226000</v>
      </c>
      <c r="AN137" s="19">
        <v>16135000</v>
      </c>
      <c r="AO137" s="19">
        <v>12538000</v>
      </c>
      <c r="AP137" s="19">
        <v>5406000</v>
      </c>
      <c r="AQ137" s="19">
        <v>20396000</v>
      </c>
    </row>
    <row r="138" spans="1:43" s="20" customFormat="1" ht="13.5">
      <c r="A138" s="17" t="s">
        <v>117</v>
      </c>
      <c r="B138" s="18">
        <v>671500</v>
      </c>
      <c r="C138" s="18">
        <v>522000</v>
      </c>
      <c r="D138" s="18">
        <v>38300</v>
      </c>
      <c r="E138" s="18">
        <v>66600</v>
      </c>
      <c r="F138" s="18">
        <v>29100</v>
      </c>
      <c r="G138" s="18">
        <v>67800</v>
      </c>
      <c r="H138" s="18">
        <v>11100</v>
      </c>
      <c r="I138" s="18">
        <v>22600</v>
      </c>
      <c r="J138" s="18">
        <v>39200</v>
      </c>
      <c r="K138" s="18">
        <v>91300</v>
      </c>
      <c r="L138" s="18">
        <v>65800</v>
      </c>
      <c r="M138" s="18">
        <v>63800</v>
      </c>
      <c r="N138" s="18">
        <v>26400</v>
      </c>
      <c r="O138" s="18">
        <v>149500</v>
      </c>
      <c r="P138" s="18">
        <v>9477400</v>
      </c>
      <c r="Q138" s="18">
        <v>7819700</v>
      </c>
      <c r="R138" s="18">
        <v>719900</v>
      </c>
      <c r="S138" s="18">
        <v>945200</v>
      </c>
      <c r="T138" s="18">
        <v>451800</v>
      </c>
      <c r="U138" s="18">
        <v>1078700</v>
      </c>
      <c r="V138" s="18">
        <v>394300</v>
      </c>
      <c r="W138" s="18">
        <v>244900</v>
      </c>
      <c r="X138" s="18">
        <v>580600</v>
      </c>
      <c r="Y138" s="18">
        <v>1084100</v>
      </c>
      <c r="Z138" s="18">
        <v>1100800</v>
      </c>
      <c r="AA138" s="18">
        <v>860000</v>
      </c>
      <c r="AB138" s="18">
        <v>359400</v>
      </c>
      <c r="AC138" s="18">
        <v>1657700</v>
      </c>
      <c r="AD138" s="19">
        <v>130859000</v>
      </c>
      <c r="AE138" s="19">
        <v>109494000</v>
      </c>
      <c r="AF138" s="19">
        <v>7521000</v>
      </c>
      <c r="AG138" s="19">
        <v>15194000</v>
      </c>
      <c r="AH138" s="19">
        <v>5606200</v>
      </c>
      <c r="AI138" s="19">
        <v>14880400</v>
      </c>
      <c r="AJ138" s="19">
        <v>4833900</v>
      </c>
      <c r="AK138" s="19">
        <v>3329000</v>
      </c>
      <c r="AL138" s="19">
        <v>7962000</v>
      </c>
      <c r="AM138" s="19">
        <v>16168000</v>
      </c>
      <c r="AN138" s="19">
        <v>16433000</v>
      </c>
      <c r="AO138" s="19">
        <v>12198000</v>
      </c>
      <c r="AP138" s="19">
        <v>5368000</v>
      </c>
      <c r="AQ138" s="19">
        <v>21365000</v>
      </c>
    </row>
    <row r="139" spans="1:43" s="20" customFormat="1" ht="13.5">
      <c r="A139" s="17" t="s">
        <v>118</v>
      </c>
      <c r="B139" s="18">
        <v>669800</v>
      </c>
      <c r="C139" s="18">
        <v>518700</v>
      </c>
      <c r="D139" s="18">
        <v>38000</v>
      </c>
      <c r="E139" s="18">
        <v>66000</v>
      </c>
      <c r="F139" s="18">
        <v>28900</v>
      </c>
      <c r="G139" s="18">
        <v>68100</v>
      </c>
      <c r="H139" s="18">
        <v>11200</v>
      </c>
      <c r="I139" s="18">
        <v>22400</v>
      </c>
      <c r="J139" s="18">
        <v>39400</v>
      </c>
      <c r="K139" s="18">
        <v>90600</v>
      </c>
      <c r="L139" s="18">
        <v>65800</v>
      </c>
      <c r="M139" s="18">
        <v>62500</v>
      </c>
      <c r="N139" s="18">
        <v>25800</v>
      </c>
      <c r="O139" s="18">
        <v>151100</v>
      </c>
      <c r="P139" s="18">
        <v>9458500</v>
      </c>
      <c r="Q139" s="18">
        <v>7761500</v>
      </c>
      <c r="R139" s="18">
        <v>710700</v>
      </c>
      <c r="S139" s="18">
        <v>935800</v>
      </c>
      <c r="T139" s="18">
        <v>449700</v>
      </c>
      <c r="U139" s="18">
        <v>1073600</v>
      </c>
      <c r="V139" s="18">
        <v>396300</v>
      </c>
      <c r="W139" s="18">
        <v>244500</v>
      </c>
      <c r="X139" s="18">
        <v>580100</v>
      </c>
      <c r="Y139" s="18">
        <v>1076000</v>
      </c>
      <c r="Z139" s="18">
        <v>1096600</v>
      </c>
      <c r="AA139" s="18">
        <v>842700</v>
      </c>
      <c r="AB139" s="18">
        <v>355500</v>
      </c>
      <c r="AC139" s="18">
        <v>1697000</v>
      </c>
      <c r="AD139" s="19">
        <v>131530000</v>
      </c>
      <c r="AE139" s="19">
        <v>109652000</v>
      </c>
      <c r="AF139" s="19">
        <v>7478000</v>
      </c>
      <c r="AG139" s="19">
        <v>15096000</v>
      </c>
      <c r="AH139" s="19">
        <v>5606900</v>
      </c>
      <c r="AI139" s="19">
        <v>15007200</v>
      </c>
      <c r="AJ139" s="19">
        <v>4847700</v>
      </c>
      <c r="AK139" s="19">
        <v>3340000</v>
      </c>
      <c r="AL139" s="19">
        <v>7978000</v>
      </c>
      <c r="AM139" s="19">
        <v>16200000</v>
      </c>
      <c r="AN139" s="19">
        <v>16705000</v>
      </c>
      <c r="AO139" s="19">
        <v>12013000</v>
      </c>
      <c r="AP139" s="19">
        <v>5380000</v>
      </c>
      <c r="AQ139" s="19">
        <v>21878000</v>
      </c>
    </row>
    <row r="140" spans="1:43" s="20" customFormat="1" ht="13.5">
      <c r="A140" s="17" t="s">
        <v>119</v>
      </c>
      <c r="B140" s="18">
        <v>673500</v>
      </c>
      <c r="C140" s="18">
        <v>520900</v>
      </c>
      <c r="D140" s="18">
        <v>37400</v>
      </c>
      <c r="E140" s="18">
        <v>65600</v>
      </c>
      <c r="F140" s="18">
        <v>28700</v>
      </c>
      <c r="G140" s="18">
        <v>70500</v>
      </c>
      <c r="H140" s="18">
        <v>11200</v>
      </c>
      <c r="I140" s="18">
        <v>22300</v>
      </c>
      <c r="J140" s="18">
        <v>39600</v>
      </c>
      <c r="K140" s="18">
        <v>90800</v>
      </c>
      <c r="L140" s="18">
        <v>66200</v>
      </c>
      <c r="M140" s="18">
        <v>62600</v>
      </c>
      <c r="N140" s="18">
        <v>26000</v>
      </c>
      <c r="O140" s="18">
        <v>152600</v>
      </c>
      <c r="P140" s="18">
        <v>9489300</v>
      </c>
      <c r="Q140" s="18">
        <v>7785100</v>
      </c>
      <c r="R140" s="18">
        <v>705800</v>
      </c>
      <c r="S140" s="18">
        <v>931700</v>
      </c>
      <c r="T140" s="18">
        <v>450600</v>
      </c>
      <c r="U140" s="18">
        <v>1100900</v>
      </c>
      <c r="V140" s="18">
        <v>395600</v>
      </c>
      <c r="W140" s="18">
        <v>243800</v>
      </c>
      <c r="X140" s="18">
        <v>581700</v>
      </c>
      <c r="Y140" s="18">
        <v>1075700</v>
      </c>
      <c r="Z140" s="18">
        <v>1102600</v>
      </c>
      <c r="AA140" s="18">
        <v>839500</v>
      </c>
      <c r="AB140" s="18">
        <v>357200</v>
      </c>
      <c r="AC140" s="18">
        <v>1704200</v>
      </c>
      <c r="AD140" s="19">
        <v>131651000</v>
      </c>
      <c r="AE140" s="19">
        <v>109635000</v>
      </c>
      <c r="AF140" s="19">
        <v>7392000</v>
      </c>
      <c r="AG140" s="19">
        <v>15009000</v>
      </c>
      <c r="AH140" s="19">
        <v>5588800</v>
      </c>
      <c r="AI140" s="19">
        <v>15357800</v>
      </c>
      <c r="AJ140" s="19">
        <v>4844700</v>
      </c>
      <c r="AK140" s="19">
        <v>3337000</v>
      </c>
      <c r="AL140" s="19">
        <v>7990000</v>
      </c>
      <c r="AM140" s="19">
        <v>16086000</v>
      </c>
      <c r="AN140" s="19">
        <v>16801000</v>
      </c>
      <c r="AO140" s="19">
        <v>11837000</v>
      </c>
      <c r="AP140" s="19">
        <v>5392000</v>
      </c>
      <c r="AQ140" s="19">
        <v>22016000</v>
      </c>
    </row>
    <row r="141" spans="1:43" s="20" customFormat="1" ht="13.5">
      <c r="A141" s="17" t="s">
        <v>120</v>
      </c>
      <c r="B141" s="18">
        <v>672000</v>
      </c>
      <c r="C141" s="18">
        <v>520900</v>
      </c>
      <c r="D141" s="18">
        <v>36800</v>
      </c>
      <c r="E141" s="18">
        <v>65500</v>
      </c>
      <c r="F141" s="18">
        <v>28700</v>
      </c>
      <c r="G141" s="18">
        <v>72500</v>
      </c>
      <c r="H141" s="18">
        <v>11200</v>
      </c>
      <c r="I141" s="18">
        <v>22000</v>
      </c>
      <c r="J141" s="18">
        <v>39800</v>
      </c>
      <c r="K141" s="18">
        <v>90300</v>
      </c>
      <c r="L141" s="18">
        <v>65900</v>
      </c>
      <c r="M141" s="18">
        <v>62500</v>
      </c>
      <c r="N141" s="18">
        <v>25700</v>
      </c>
      <c r="O141" s="18">
        <v>151100</v>
      </c>
      <c r="P141" s="18">
        <v>9500900</v>
      </c>
      <c r="Q141" s="18">
        <v>7801300</v>
      </c>
      <c r="R141" s="18">
        <v>700100</v>
      </c>
      <c r="S141" s="18">
        <v>928900</v>
      </c>
      <c r="T141" s="18">
        <v>451400</v>
      </c>
      <c r="U141" s="18">
        <v>1123400</v>
      </c>
      <c r="V141" s="18">
        <v>396300</v>
      </c>
      <c r="W141" s="18">
        <v>243300</v>
      </c>
      <c r="X141" s="18">
        <v>583000</v>
      </c>
      <c r="Y141" s="18">
        <v>1073700</v>
      </c>
      <c r="Z141" s="18">
        <v>1105300</v>
      </c>
      <c r="AA141" s="18">
        <v>840100</v>
      </c>
      <c r="AB141" s="18">
        <v>355800</v>
      </c>
      <c r="AC141" s="18">
        <v>1699600</v>
      </c>
      <c r="AD141" s="19">
        <v>131242000</v>
      </c>
      <c r="AE141" s="19">
        <v>109285000</v>
      </c>
      <c r="AF141" s="19">
        <v>7188000</v>
      </c>
      <c r="AG141" s="19">
        <v>14919000</v>
      </c>
      <c r="AH141" s="19">
        <v>5591100</v>
      </c>
      <c r="AI141" s="19">
        <v>15549800</v>
      </c>
      <c r="AJ141" s="19">
        <v>4843800</v>
      </c>
      <c r="AK141" s="19">
        <v>3301000</v>
      </c>
      <c r="AL141" s="19">
        <v>8012000</v>
      </c>
      <c r="AM141" s="19">
        <v>15908000</v>
      </c>
      <c r="AN141" s="19">
        <v>16765000</v>
      </c>
      <c r="AO141" s="19">
        <v>11823000</v>
      </c>
      <c r="AP141" s="19">
        <v>5384000</v>
      </c>
      <c r="AQ141" s="19">
        <v>21957000</v>
      </c>
    </row>
    <row r="142" spans="1:43" s="20" customFormat="1" ht="13.5">
      <c r="A142" s="17" t="s">
        <v>121</v>
      </c>
      <c r="B142" s="18">
        <v>657600</v>
      </c>
      <c r="C142" s="18">
        <v>507000</v>
      </c>
      <c r="D142" s="18">
        <v>36900</v>
      </c>
      <c r="E142" s="18">
        <v>64600</v>
      </c>
      <c r="F142" s="18">
        <v>28300</v>
      </c>
      <c r="G142" s="18">
        <v>67600</v>
      </c>
      <c r="H142" s="18">
        <v>10600</v>
      </c>
      <c r="I142" s="18">
        <v>21800</v>
      </c>
      <c r="J142" s="18">
        <v>39100</v>
      </c>
      <c r="K142" s="18">
        <v>88100</v>
      </c>
      <c r="L142" s="18">
        <v>64700</v>
      </c>
      <c r="M142" s="18">
        <v>60400</v>
      </c>
      <c r="N142" s="18">
        <v>24900</v>
      </c>
      <c r="O142" s="18">
        <v>150600</v>
      </c>
      <c r="P142" s="18">
        <v>9317000</v>
      </c>
      <c r="Q142" s="18">
        <v>7636300</v>
      </c>
      <c r="R142" s="18">
        <v>691000</v>
      </c>
      <c r="S142" s="18">
        <v>916700</v>
      </c>
      <c r="T142" s="18">
        <v>444600</v>
      </c>
      <c r="U142" s="18">
        <v>1057700</v>
      </c>
      <c r="V142" s="18">
        <v>389900</v>
      </c>
      <c r="W142" s="18">
        <v>239400</v>
      </c>
      <c r="X142" s="18">
        <v>577700</v>
      </c>
      <c r="Y142" s="18">
        <v>1048800</v>
      </c>
      <c r="Z142" s="18">
        <v>1098400</v>
      </c>
      <c r="AA142" s="18">
        <v>821300</v>
      </c>
      <c r="AB142" s="18">
        <v>350800</v>
      </c>
      <c r="AC142" s="18">
        <v>1680700</v>
      </c>
      <c r="AD142" s="19">
        <v>128561000</v>
      </c>
      <c r="AE142" s="19">
        <v>107019000</v>
      </c>
      <c r="AF142" s="19">
        <v>6852000</v>
      </c>
      <c r="AG142" s="19">
        <v>14744000</v>
      </c>
      <c r="AH142" s="19">
        <v>5532800</v>
      </c>
      <c r="AI142" s="19">
        <v>14831900</v>
      </c>
      <c r="AJ142" s="19">
        <v>4748800</v>
      </c>
      <c r="AK142" s="19">
        <v>3249000</v>
      </c>
      <c r="AL142" s="19">
        <v>7976000</v>
      </c>
      <c r="AM142" s="19">
        <v>15635000</v>
      </c>
      <c r="AN142" s="19">
        <v>16544000</v>
      </c>
      <c r="AO142" s="19">
        <v>11568000</v>
      </c>
      <c r="AP142" s="19">
        <v>5337000</v>
      </c>
      <c r="AQ142" s="19">
        <v>21542000</v>
      </c>
    </row>
    <row r="143" spans="1:43" s="20" customFormat="1" ht="13.5">
      <c r="A143" s="17" t="s">
        <v>122</v>
      </c>
      <c r="B143" s="18">
        <v>660200</v>
      </c>
      <c r="C143" s="18">
        <v>506900</v>
      </c>
      <c r="D143" s="18">
        <v>36800</v>
      </c>
      <c r="E143" s="18">
        <v>63900</v>
      </c>
      <c r="F143" s="18">
        <v>28400</v>
      </c>
      <c r="G143" s="18">
        <v>66500</v>
      </c>
      <c r="H143" s="18">
        <v>10500</v>
      </c>
      <c r="I143" s="18">
        <v>21700</v>
      </c>
      <c r="J143" s="18">
        <v>39300</v>
      </c>
      <c r="K143" s="18">
        <v>88100</v>
      </c>
      <c r="L143" s="18">
        <v>65500</v>
      </c>
      <c r="M143" s="18">
        <v>61100</v>
      </c>
      <c r="N143" s="18">
        <v>25100</v>
      </c>
      <c r="O143" s="18">
        <v>153300</v>
      </c>
      <c r="P143" s="18">
        <v>9356700</v>
      </c>
      <c r="Q143" s="18">
        <v>7648400</v>
      </c>
      <c r="R143" s="18">
        <v>693100</v>
      </c>
      <c r="S143" s="18">
        <v>914800</v>
      </c>
      <c r="T143" s="18">
        <v>444000</v>
      </c>
      <c r="U143" s="18">
        <v>1046200</v>
      </c>
      <c r="V143" s="18">
        <v>388100</v>
      </c>
      <c r="W143" s="18">
        <v>238500</v>
      </c>
      <c r="X143" s="18">
        <v>579700</v>
      </c>
      <c r="Y143" s="18">
        <v>1052600</v>
      </c>
      <c r="Z143" s="18">
        <v>1107400</v>
      </c>
      <c r="AA143" s="18">
        <v>831200</v>
      </c>
      <c r="AB143" s="18">
        <v>352800</v>
      </c>
      <c r="AC143" s="18">
        <v>1708300</v>
      </c>
      <c r="AD143" s="19">
        <v>128977000</v>
      </c>
      <c r="AE143" s="19">
        <v>107052000</v>
      </c>
      <c r="AF143" s="19">
        <v>6783000</v>
      </c>
      <c r="AG143" s="19">
        <v>14674000</v>
      </c>
      <c r="AH143" s="19">
        <v>5536400</v>
      </c>
      <c r="AI143" s="19">
        <v>14625500</v>
      </c>
      <c r="AJ143" s="19">
        <v>4738300</v>
      </c>
      <c r="AK143" s="19">
        <v>3221000</v>
      </c>
      <c r="AL143" s="19">
        <v>7994000</v>
      </c>
      <c r="AM143" s="19">
        <v>15724000</v>
      </c>
      <c r="AN143" s="19">
        <v>16794000</v>
      </c>
      <c r="AO143" s="19">
        <v>11599000</v>
      </c>
      <c r="AP143" s="19">
        <v>5363000</v>
      </c>
      <c r="AQ143" s="19">
        <v>21925000</v>
      </c>
    </row>
    <row r="144" spans="1:43" s="20" customFormat="1" ht="13.5">
      <c r="A144" s="17" t="s">
        <v>123</v>
      </c>
      <c r="B144" s="18">
        <v>660700</v>
      </c>
      <c r="C144" s="18">
        <v>508300</v>
      </c>
      <c r="D144" s="18">
        <v>36900</v>
      </c>
      <c r="E144" s="18">
        <v>63800</v>
      </c>
      <c r="F144" s="18">
        <v>28200</v>
      </c>
      <c r="G144" s="18">
        <v>66500</v>
      </c>
      <c r="H144" s="18">
        <v>10500</v>
      </c>
      <c r="I144" s="18">
        <v>21600</v>
      </c>
      <c r="J144" s="18">
        <v>39300</v>
      </c>
      <c r="K144" s="18">
        <v>88300</v>
      </c>
      <c r="L144" s="18">
        <v>65200</v>
      </c>
      <c r="M144" s="18">
        <v>62300</v>
      </c>
      <c r="N144" s="18">
        <v>25700</v>
      </c>
      <c r="O144" s="18">
        <v>152400</v>
      </c>
      <c r="P144" s="18">
        <v>9392300</v>
      </c>
      <c r="Q144" s="18">
        <v>7684700</v>
      </c>
      <c r="R144" s="18">
        <v>696700</v>
      </c>
      <c r="S144" s="18">
        <v>910600</v>
      </c>
      <c r="T144" s="18">
        <v>445200</v>
      </c>
      <c r="U144" s="18">
        <v>1048500</v>
      </c>
      <c r="V144" s="18">
        <v>387700</v>
      </c>
      <c r="W144" s="18">
        <v>238100</v>
      </c>
      <c r="X144" s="18">
        <v>581000</v>
      </c>
      <c r="Y144" s="18">
        <v>1059000</v>
      </c>
      <c r="Z144" s="18">
        <v>1112100</v>
      </c>
      <c r="AA144" s="18">
        <v>848000</v>
      </c>
      <c r="AB144" s="18">
        <v>357800</v>
      </c>
      <c r="AC144" s="18">
        <v>1707600</v>
      </c>
      <c r="AD144" s="19">
        <v>129474000</v>
      </c>
      <c r="AE144" s="19">
        <v>107457000</v>
      </c>
      <c r="AF144" s="19">
        <v>6875000</v>
      </c>
      <c r="AG144" s="19">
        <v>14654000</v>
      </c>
      <c r="AH144" s="19">
        <v>5548500</v>
      </c>
      <c r="AI144" s="19">
        <v>14625600</v>
      </c>
      <c r="AJ144" s="19">
        <v>4734900</v>
      </c>
      <c r="AK144" s="19">
        <v>3214000</v>
      </c>
      <c r="AL144" s="19">
        <v>8020000</v>
      </c>
      <c r="AM144" s="19">
        <v>15769000</v>
      </c>
      <c r="AN144" s="19">
        <v>16864000</v>
      </c>
      <c r="AO144" s="19">
        <v>11769000</v>
      </c>
      <c r="AP144" s="19">
        <v>5383000</v>
      </c>
      <c r="AQ144" s="19">
        <v>22017000</v>
      </c>
    </row>
    <row r="145" spans="1:43" s="20" customFormat="1" ht="13.5">
      <c r="A145" s="17" t="s">
        <v>124</v>
      </c>
      <c r="B145" s="18">
        <v>664700</v>
      </c>
      <c r="C145" s="18">
        <v>511300</v>
      </c>
      <c r="D145" s="18">
        <v>37600</v>
      </c>
      <c r="E145" s="18">
        <v>63000</v>
      </c>
      <c r="F145" s="18">
        <v>28300</v>
      </c>
      <c r="G145" s="18">
        <v>66600</v>
      </c>
      <c r="H145" s="18">
        <v>10500</v>
      </c>
      <c r="I145" s="18">
        <v>21100</v>
      </c>
      <c r="J145" s="18">
        <v>39800</v>
      </c>
      <c r="K145" s="18">
        <v>88900</v>
      </c>
      <c r="L145" s="18">
        <v>66000</v>
      </c>
      <c r="M145" s="18">
        <v>63900</v>
      </c>
      <c r="N145" s="18">
        <v>25600</v>
      </c>
      <c r="O145" s="18">
        <v>153400</v>
      </c>
      <c r="P145" s="18">
        <v>9403000</v>
      </c>
      <c r="Q145" s="18">
        <v>7700300</v>
      </c>
      <c r="R145" s="18">
        <v>698000</v>
      </c>
      <c r="S145" s="18">
        <v>908900</v>
      </c>
      <c r="T145" s="18">
        <v>444300</v>
      </c>
      <c r="U145" s="18">
        <v>1048100</v>
      </c>
      <c r="V145" s="18">
        <v>387100</v>
      </c>
      <c r="W145" s="18">
        <v>236000</v>
      </c>
      <c r="X145" s="18">
        <v>582500</v>
      </c>
      <c r="Y145" s="18">
        <v>1064700</v>
      </c>
      <c r="Z145" s="18">
        <v>1113600</v>
      </c>
      <c r="AA145" s="18">
        <v>857700</v>
      </c>
      <c r="AB145" s="18">
        <v>359400</v>
      </c>
      <c r="AC145" s="18">
        <v>1702700</v>
      </c>
      <c r="AD145" s="19">
        <v>130131000</v>
      </c>
      <c r="AE145" s="19">
        <v>108131000</v>
      </c>
      <c r="AF145" s="19">
        <v>7090000</v>
      </c>
      <c r="AG145" s="19">
        <v>14563000</v>
      </c>
      <c r="AH145" s="19">
        <v>5561100</v>
      </c>
      <c r="AI145" s="19">
        <v>14698600</v>
      </c>
      <c r="AJ145" s="19">
        <v>4732700</v>
      </c>
      <c r="AK145" s="19">
        <v>3200000</v>
      </c>
      <c r="AL145" s="19">
        <v>8053000</v>
      </c>
      <c r="AM145" s="19">
        <v>15917000</v>
      </c>
      <c r="AN145" s="19">
        <v>16938000</v>
      </c>
      <c r="AO145" s="19">
        <v>11984000</v>
      </c>
      <c r="AP145" s="19">
        <v>5394000</v>
      </c>
      <c r="AQ145" s="19">
        <v>22000000</v>
      </c>
    </row>
    <row r="146" spans="1:43" s="20" customFormat="1" ht="13.5">
      <c r="A146" s="17" t="s">
        <v>125</v>
      </c>
      <c r="B146" s="18">
        <v>666600</v>
      </c>
      <c r="C146" s="18">
        <v>513700</v>
      </c>
      <c r="D146" s="18">
        <v>38100</v>
      </c>
      <c r="E146" s="18">
        <v>62700</v>
      </c>
      <c r="F146" s="18">
        <v>28500</v>
      </c>
      <c r="G146" s="18">
        <v>66600</v>
      </c>
      <c r="H146" s="18">
        <v>10500</v>
      </c>
      <c r="I146" s="18">
        <v>21100</v>
      </c>
      <c r="J146" s="18">
        <v>40100</v>
      </c>
      <c r="K146" s="18">
        <v>89600</v>
      </c>
      <c r="L146" s="18">
        <v>66000</v>
      </c>
      <c r="M146" s="18">
        <v>64700</v>
      </c>
      <c r="N146" s="18">
        <v>25800</v>
      </c>
      <c r="O146" s="18">
        <v>152900</v>
      </c>
      <c r="P146" s="18">
        <v>9438100</v>
      </c>
      <c r="Q146" s="18">
        <v>7727800</v>
      </c>
      <c r="R146" s="18">
        <v>706200</v>
      </c>
      <c r="S146" s="18">
        <v>905900</v>
      </c>
      <c r="T146" s="18">
        <v>445300</v>
      </c>
      <c r="U146" s="18">
        <v>1049500</v>
      </c>
      <c r="V146" s="18">
        <v>385600</v>
      </c>
      <c r="W146" s="18">
        <v>235800</v>
      </c>
      <c r="X146" s="18">
        <v>585100</v>
      </c>
      <c r="Y146" s="18">
        <v>1065000</v>
      </c>
      <c r="Z146" s="18">
        <v>1116800</v>
      </c>
      <c r="AA146" s="18">
        <v>872500</v>
      </c>
      <c r="AB146" s="18">
        <v>360100</v>
      </c>
      <c r="AC146" s="18">
        <v>1710300</v>
      </c>
      <c r="AD146" s="19">
        <v>130892000</v>
      </c>
      <c r="AE146" s="19">
        <v>108906000</v>
      </c>
      <c r="AF146" s="19">
        <v>7336000</v>
      </c>
      <c r="AG146" s="19">
        <v>14556000</v>
      </c>
      <c r="AH146" s="19">
        <v>5575800</v>
      </c>
      <c r="AI146" s="19">
        <v>14799100</v>
      </c>
      <c r="AJ146" s="19">
        <v>4758400</v>
      </c>
      <c r="AK146" s="19">
        <v>3193000</v>
      </c>
      <c r="AL146" s="19">
        <v>8093000</v>
      </c>
      <c r="AM146" s="19">
        <v>15994000</v>
      </c>
      <c r="AN146" s="19">
        <v>16886000</v>
      </c>
      <c r="AO146" s="19">
        <v>12302000</v>
      </c>
      <c r="AP146" s="19">
        <v>5413000</v>
      </c>
      <c r="AQ146" s="19">
        <v>21986000</v>
      </c>
    </row>
    <row r="147" spans="1:43" s="20" customFormat="1" ht="13.5">
      <c r="A147" s="17" t="s">
        <v>126</v>
      </c>
      <c r="B147" s="18">
        <v>665600</v>
      </c>
      <c r="C147" s="18">
        <v>516700</v>
      </c>
      <c r="D147" s="18">
        <v>38600</v>
      </c>
      <c r="E147" s="18">
        <v>62700</v>
      </c>
      <c r="F147" s="18">
        <v>28900</v>
      </c>
      <c r="G147" s="18">
        <v>66900</v>
      </c>
      <c r="H147" s="18">
        <v>10500</v>
      </c>
      <c r="I147" s="18">
        <v>21300</v>
      </c>
      <c r="J147" s="18">
        <v>40300</v>
      </c>
      <c r="K147" s="18">
        <v>89700</v>
      </c>
      <c r="L147" s="18">
        <v>65300</v>
      </c>
      <c r="M147" s="18">
        <v>65500</v>
      </c>
      <c r="N147" s="18">
        <v>27000</v>
      </c>
      <c r="O147" s="18">
        <v>148900</v>
      </c>
      <c r="P147" s="18">
        <v>9424100</v>
      </c>
      <c r="Q147" s="18">
        <v>7761000</v>
      </c>
      <c r="R147" s="18">
        <v>709100</v>
      </c>
      <c r="S147" s="18">
        <v>906500</v>
      </c>
      <c r="T147" s="18">
        <v>447600</v>
      </c>
      <c r="U147" s="18">
        <v>1052600</v>
      </c>
      <c r="V147" s="18">
        <v>386100</v>
      </c>
      <c r="W147" s="18">
        <v>235800</v>
      </c>
      <c r="X147" s="18">
        <v>587800</v>
      </c>
      <c r="Y147" s="18">
        <v>1066000</v>
      </c>
      <c r="Z147" s="18">
        <v>1109200</v>
      </c>
      <c r="AA147" s="18">
        <v>885300</v>
      </c>
      <c r="AB147" s="18">
        <v>375000</v>
      </c>
      <c r="AC147" s="18">
        <v>1663100</v>
      </c>
      <c r="AD147" s="19">
        <v>131221000</v>
      </c>
      <c r="AE147" s="19">
        <v>109634000</v>
      </c>
      <c r="AF147" s="19">
        <v>7533000</v>
      </c>
      <c r="AG147" s="19">
        <v>14593000</v>
      </c>
      <c r="AH147" s="19">
        <v>5586700</v>
      </c>
      <c r="AI147" s="19">
        <v>14861600</v>
      </c>
      <c r="AJ147" s="19">
        <v>4760100</v>
      </c>
      <c r="AK147" s="19">
        <v>3199000</v>
      </c>
      <c r="AL147" s="19">
        <v>8150000</v>
      </c>
      <c r="AM147" s="19">
        <v>16164000</v>
      </c>
      <c r="AN147" s="19">
        <v>16657000</v>
      </c>
      <c r="AO147" s="19">
        <v>12671000</v>
      </c>
      <c r="AP147" s="19">
        <v>5459000</v>
      </c>
      <c r="AQ147" s="19">
        <v>21587000</v>
      </c>
    </row>
    <row r="148" spans="1:43" s="20" customFormat="1" ht="13.5">
      <c r="A148" s="17" t="s">
        <v>127</v>
      </c>
      <c r="B148" s="18">
        <v>657600</v>
      </c>
      <c r="C148" s="18">
        <v>516600</v>
      </c>
      <c r="D148" s="18">
        <v>38600</v>
      </c>
      <c r="E148" s="18">
        <v>62400</v>
      </c>
      <c r="F148" s="18">
        <v>29000</v>
      </c>
      <c r="G148" s="18">
        <v>67800</v>
      </c>
      <c r="H148" s="18">
        <v>10600</v>
      </c>
      <c r="I148" s="18">
        <v>21100</v>
      </c>
      <c r="J148" s="18">
        <v>40500</v>
      </c>
      <c r="K148" s="18">
        <v>89700</v>
      </c>
      <c r="L148" s="18">
        <v>65100</v>
      </c>
      <c r="M148" s="18">
        <v>64800</v>
      </c>
      <c r="N148" s="18">
        <v>27000</v>
      </c>
      <c r="O148" s="18">
        <v>141000</v>
      </c>
      <c r="P148" s="18">
        <v>9309000</v>
      </c>
      <c r="Q148" s="18">
        <v>7737700</v>
      </c>
      <c r="R148" s="18">
        <v>706200</v>
      </c>
      <c r="S148" s="18">
        <v>900800</v>
      </c>
      <c r="T148" s="18">
        <v>446400</v>
      </c>
      <c r="U148" s="18">
        <v>1050800</v>
      </c>
      <c r="V148" s="18">
        <v>386300</v>
      </c>
      <c r="W148" s="18">
        <v>234800</v>
      </c>
      <c r="X148" s="18">
        <v>589300</v>
      </c>
      <c r="Y148" s="18">
        <v>1065100</v>
      </c>
      <c r="Z148" s="18">
        <v>1111100</v>
      </c>
      <c r="AA148" s="18">
        <v>877300</v>
      </c>
      <c r="AB148" s="18">
        <v>369600</v>
      </c>
      <c r="AC148" s="18">
        <v>1571300</v>
      </c>
      <c r="AD148" s="19">
        <v>129884000</v>
      </c>
      <c r="AE148" s="19">
        <v>109438000</v>
      </c>
      <c r="AF148" s="19">
        <v>7611000</v>
      </c>
      <c r="AG148" s="19">
        <v>14432000</v>
      </c>
      <c r="AH148" s="19">
        <v>5576900</v>
      </c>
      <c r="AI148" s="19">
        <v>14833200</v>
      </c>
      <c r="AJ148" s="19">
        <v>4695500</v>
      </c>
      <c r="AK148" s="19">
        <v>3192000</v>
      </c>
      <c r="AL148" s="19">
        <v>8166000</v>
      </c>
      <c r="AM148" s="19">
        <v>16172000</v>
      </c>
      <c r="AN148" s="19">
        <v>16522000</v>
      </c>
      <c r="AO148" s="19">
        <v>12776000</v>
      </c>
      <c r="AP148" s="19">
        <v>5461000</v>
      </c>
      <c r="AQ148" s="19">
        <v>20446000</v>
      </c>
    </row>
    <row r="149" spans="1:43" s="20" customFormat="1" ht="13.5">
      <c r="A149" s="17" t="s">
        <v>128</v>
      </c>
      <c r="B149" s="18">
        <v>660800</v>
      </c>
      <c r="C149" s="18">
        <v>519100</v>
      </c>
      <c r="D149" s="18">
        <v>38600</v>
      </c>
      <c r="E149" s="18">
        <v>62200</v>
      </c>
      <c r="F149" s="18">
        <v>29000</v>
      </c>
      <c r="G149" s="18">
        <v>68800</v>
      </c>
      <c r="H149" s="18">
        <v>10700</v>
      </c>
      <c r="I149" s="18">
        <v>21000</v>
      </c>
      <c r="J149" s="18">
        <v>40700</v>
      </c>
      <c r="K149" s="18">
        <v>89600</v>
      </c>
      <c r="L149" s="18">
        <v>65900</v>
      </c>
      <c r="M149" s="18">
        <v>65500</v>
      </c>
      <c r="N149" s="18">
        <v>27100</v>
      </c>
      <c r="O149" s="18">
        <v>141700</v>
      </c>
      <c r="P149" s="18">
        <v>9367000</v>
      </c>
      <c r="Q149" s="18">
        <v>7775600</v>
      </c>
      <c r="R149" s="18">
        <v>710300</v>
      </c>
      <c r="S149" s="18">
        <v>899800</v>
      </c>
      <c r="T149" s="18">
        <v>446900</v>
      </c>
      <c r="U149" s="18">
        <v>1061900</v>
      </c>
      <c r="V149" s="18">
        <v>389800</v>
      </c>
      <c r="W149" s="18">
        <v>233600</v>
      </c>
      <c r="X149" s="18">
        <v>591200</v>
      </c>
      <c r="Y149" s="18">
        <v>1073900</v>
      </c>
      <c r="Z149" s="18">
        <v>1121400</v>
      </c>
      <c r="AA149" s="18">
        <v>880700</v>
      </c>
      <c r="AB149" s="18">
        <v>366100</v>
      </c>
      <c r="AC149" s="18">
        <v>1591400</v>
      </c>
      <c r="AD149" s="19">
        <v>129935000</v>
      </c>
      <c r="AE149" s="19">
        <v>109533000</v>
      </c>
      <c r="AF149" s="19">
        <v>7646000</v>
      </c>
      <c r="AG149" s="19">
        <v>14467000</v>
      </c>
      <c r="AH149" s="19">
        <v>5560000</v>
      </c>
      <c r="AI149" s="19">
        <v>14870100</v>
      </c>
      <c r="AJ149" s="19">
        <v>4703100</v>
      </c>
      <c r="AK149" s="19">
        <v>3176000</v>
      </c>
      <c r="AL149" s="19">
        <v>8158000</v>
      </c>
      <c r="AM149" s="19">
        <v>16243000</v>
      </c>
      <c r="AN149" s="19">
        <v>16503000</v>
      </c>
      <c r="AO149" s="19">
        <v>12768000</v>
      </c>
      <c r="AP149" s="19">
        <v>5439000</v>
      </c>
      <c r="AQ149" s="19">
        <v>20402000</v>
      </c>
    </row>
    <row r="150" spans="1:43" s="20" customFormat="1" ht="13.5">
      <c r="A150" s="17" t="s">
        <v>129</v>
      </c>
      <c r="B150" s="18">
        <v>666400</v>
      </c>
      <c r="C150" s="18">
        <v>518100</v>
      </c>
      <c r="D150" s="18">
        <v>38200</v>
      </c>
      <c r="E150" s="18">
        <v>62000</v>
      </c>
      <c r="F150" s="18">
        <v>28800</v>
      </c>
      <c r="G150" s="18">
        <v>69000</v>
      </c>
      <c r="H150" s="18">
        <v>10700</v>
      </c>
      <c r="I150" s="18">
        <v>20700</v>
      </c>
      <c r="J150" s="18">
        <v>40600</v>
      </c>
      <c r="K150" s="18">
        <v>89600</v>
      </c>
      <c r="L150" s="18">
        <v>67000</v>
      </c>
      <c r="M150" s="18">
        <v>65000</v>
      </c>
      <c r="N150" s="18">
        <v>26500</v>
      </c>
      <c r="O150" s="18">
        <v>148300</v>
      </c>
      <c r="P150" s="18">
        <v>9422000</v>
      </c>
      <c r="Q150" s="18">
        <v>7754600</v>
      </c>
      <c r="R150" s="18">
        <v>707600</v>
      </c>
      <c r="S150" s="18">
        <v>899400</v>
      </c>
      <c r="T150" s="18">
        <v>446700</v>
      </c>
      <c r="U150" s="18">
        <v>1060300</v>
      </c>
      <c r="V150" s="18">
        <v>389800</v>
      </c>
      <c r="W150" s="18">
        <v>231000</v>
      </c>
      <c r="X150" s="18">
        <v>588100</v>
      </c>
      <c r="Y150" s="18">
        <v>1074600</v>
      </c>
      <c r="Z150" s="18">
        <v>1133500</v>
      </c>
      <c r="AA150" s="18">
        <v>867300</v>
      </c>
      <c r="AB150" s="18">
        <v>356300</v>
      </c>
      <c r="AC150" s="18">
        <v>1667400</v>
      </c>
      <c r="AD150" s="19">
        <v>130590000</v>
      </c>
      <c r="AE150" s="19">
        <v>109262000</v>
      </c>
      <c r="AF150" s="19">
        <v>7596000</v>
      </c>
      <c r="AG150" s="19">
        <v>14419000</v>
      </c>
      <c r="AH150" s="19">
        <v>5543400</v>
      </c>
      <c r="AI150" s="19">
        <v>14836400</v>
      </c>
      <c r="AJ150" s="19">
        <v>4771900</v>
      </c>
      <c r="AK150" s="19">
        <v>3148000</v>
      </c>
      <c r="AL150" s="19">
        <v>8099000</v>
      </c>
      <c r="AM150" s="19">
        <v>16265000</v>
      </c>
      <c r="AN150" s="19">
        <v>16804000</v>
      </c>
      <c r="AO150" s="19">
        <v>12391000</v>
      </c>
      <c r="AP150" s="19">
        <v>5388000</v>
      </c>
      <c r="AQ150" s="19">
        <v>21328000</v>
      </c>
    </row>
    <row r="151" spans="1:43" s="20" customFormat="1" ht="13.5">
      <c r="A151" s="17" t="s">
        <v>130</v>
      </c>
      <c r="B151" s="18">
        <v>667200</v>
      </c>
      <c r="C151" s="18">
        <v>519800</v>
      </c>
      <c r="D151" s="18">
        <v>37800</v>
      </c>
      <c r="E151" s="18">
        <v>62100</v>
      </c>
      <c r="F151" s="18">
        <v>28900</v>
      </c>
      <c r="G151" s="18">
        <v>69800</v>
      </c>
      <c r="H151" s="18">
        <v>10900</v>
      </c>
      <c r="I151" s="18">
        <v>20600</v>
      </c>
      <c r="J151" s="18">
        <v>40700</v>
      </c>
      <c r="K151" s="18">
        <v>90000</v>
      </c>
      <c r="L151" s="18">
        <v>67400</v>
      </c>
      <c r="M151" s="18">
        <v>64500</v>
      </c>
      <c r="N151" s="18">
        <v>27100</v>
      </c>
      <c r="O151" s="18">
        <v>147400</v>
      </c>
      <c r="P151" s="18">
        <v>9434200</v>
      </c>
      <c r="Q151" s="18">
        <v>7741700</v>
      </c>
      <c r="R151" s="18">
        <v>702000</v>
      </c>
      <c r="S151" s="18">
        <v>894400</v>
      </c>
      <c r="T151" s="18">
        <v>445300</v>
      </c>
      <c r="U151" s="18">
        <v>1067500</v>
      </c>
      <c r="V151" s="18">
        <v>392700</v>
      </c>
      <c r="W151" s="18">
        <v>229900</v>
      </c>
      <c r="X151" s="18">
        <v>588100</v>
      </c>
      <c r="Y151" s="18">
        <v>1076300</v>
      </c>
      <c r="Z151" s="18">
        <v>1135500</v>
      </c>
      <c r="AA151" s="18">
        <v>858500</v>
      </c>
      <c r="AB151" s="18">
        <v>351500</v>
      </c>
      <c r="AC151" s="18">
        <v>1692500</v>
      </c>
      <c r="AD151" s="19">
        <v>131383000</v>
      </c>
      <c r="AE151" s="19">
        <v>109512000</v>
      </c>
      <c r="AF151" s="19">
        <v>7573000</v>
      </c>
      <c r="AG151" s="19">
        <v>14368000</v>
      </c>
      <c r="AH151" s="19">
        <v>5548800</v>
      </c>
      <c r="AI151" s="19">
        <v>14982400</v>
      </c>
      <c r="AJ151" s="19">
        <v>4784500</v>
      </c>
      <c r="AK151" s="19">
        <v>3140000</v>
      </c>
      <c r="AL151" s="19">
        <v>8082000</v>
      </c>
      <c r="AM151" s="19">
        <v>16334000</v>
      </c>
      <c r="AN151" s="19">
        <v>17128000</v>
      </c>
      <c r="AO151" s="19">
        <v>12177000</v>
      </c>
      <c r="AP151" s="19">
        <v>5394000</v>
      </c>
      <c r="AQ151" s="19">
        <v>21871000</v>
      </c>
    </row>
    <row r="152" spans="1:43" s="20" customFormat="1" ht="13.5">
      <c r="A152" s="17" t="s">
        <v>131</v>
      </c>
      <c r="B152" s="18">
        <v>668900</v>
      </c>
      <c r="C152" s="18">
        <v>521300</v>
      </c>
      <c r="D152" s="18">
        <v>37400</v>
      </c>
      <c r="E152" s="18">
        <v>62200</v>
      </c>
      <c r="F152" s="18">
        <v>29100</v>
      </c>
      <c r="G152" s="18">
        <v>71800</v>
      </c>
      <c r="H152" s="18">
        <v>10900</v>
      </c>
      <c r="I152" s="18">
        <v>20500</v>
      </c>
      <c r="J152" s="18">
        <v>40800</v>
      </c>
      <c r="K152" s="18">
        <v>89400</v>
      </c>
      <c r="L152" s="18">
        <v>67400</v>
      </c>
      <c r="M152" s="18">
        <v>64500</v>
      </c>
      <c r="N152" s="18">
        <v>27300</v>
      </c>
      <c r="O152" s="18">
        <v>147600</v>
      </c>
      <c r="P152" s="18">
        <v>9460300</v>
      </c>
      <c r="Q152" s="18">
        <v>7761100</v>
      </c>
      <c r="R152" s="18">
        <v>693700</v>
      </c>
      <c r="S152" s="18">
        <v>893800</v>
      </c>
      <c r="T152" s="18">
        <v>445800</v>
      </c>
      <c r="U152" s="18">
        <v>1095400</v>
      </c>
      <c r="V152" s="18">
        <v>393300</v>
      </c>
      <c r="W152" s="18">
        <v>230300</v>
      </c>
      <c r="X152" s="18">
        <v>587900</v>
      </c>
      <c r="Y152" s="18">
        <v>1079200</v>
      </c>
      <c r="Z152" s="18">
        <v>1137100</v>
      </c>
      <c r="AA152" s="18">
        <v>853000</v>
      </c>
      <c r="AB152" s="18">
        <v>351600</v>
      </c>
      <c r="AC152" s="18">
        <v>1699200</v>
      </c>
      <c r="AD152" s="19">
        <v>131548000</v>
      </c>
      <c r="AE152" s="19">
        <v>109569000</v>
      </c>
      <c r="AF152" s="19">
        <v>7484000</v>
      </c>
      <c r="AG152" s="19">
        <v>14339000</v>
      </c>
      <c r="AH152" s="19">
        <v>5550500</v>
      </c>
      <c r="AI152" s="19">
        <v>15287500</v>
      </c>
      <c r="AJ152" s="19">
        <v>4784900</v>
      </c>
      <c r="AK152" s="19">
        <v>3156000</v>
      </c>
      <c r="AL152" s="19">
        <v>8071000</v>
      </c>
      <c r="AM152" s="19">
        <v>16281000</v>
      </c>
      <c r="AN152" s="19">
        <v>17198000</v>
      </c>
      <c r="AO152" s="19">
        <v>12026000</v>
      </c>
      <c r="AP152" s="19">
        <v>5391000</v>
      </c>
      <c r="AQ152" s="19">
        <v>21979000</v>
      </c>
    </row>
    <row r="153" spans="1:43" s="20" customFormat="1" ht="13.5">
      <c r="A153" s="17" t="s">
        <v>132</v>
      </c>
      <c r="B153" s="18">
        <v>670700</v>
      </c>
      <c r="C153" s="18">
        <v>523800</v>
      </c>
      <c r="D153" s="18">
        <v>37200</v>
      </c>
      <c r="E153" s="18">
        <v>62300</v>
      </c>
      <c r="F153" s="18">
        <v>29400</v>
      </c>
      <c r="G153" s="18">
        <v>73300</v>
      </c>
      <c r="H153" s="18">
        <v>10900</v>
      </c>
      <c r="I153" s="18">
        <v>20500</v>
      </c>
      <c r="J153" s="18">
        <v>40900</v>
      </c>
      <c r="K153" s="18">
        <v>89800</v>
      </c>
      <c r="L153" s="18">
        <v>67300</v>
      </c>
      <c r="M153" s="18">
        <v>64700</v>
      </c>
      <c r="N153" s="18">
        <v>27500</v>
      </c>
      <c r="O153" s="18">
        <v>146900</v>
      </c>
      <c r="P153" s="18">
        <v>9493200</v>
      </c>
      <c r="Q153" s="18">
        <v>7802400</v>
      </c>
      <c r="R153" s="18">
        <v>695400</v>
      </c>
      <c r="S153" s="18">
        <v>893900</v>
      </c>
      <c r="T153" s="18">
        <v>447500</v>
      </c>
      <c r="U153" s="18">
        <v>1116400</v>
      </c>
      <c r="V153" s="18">
        <v>397600</v>
      </c>
      <c r="W153" s="18">
        <v>229900</v>
      </c>
      <c r="X153" s="18">
        <v>590400</v>
      </c>
      <c r="Y153" s="18">
        <v>1087900</v>
      </c>
      <c r="Z153" s="18">
        <v>1136900</v>
      </c>
      <c r="AA153" s="18">
        <v>854700</v>
      </c>
      <c r="AB153" s="18">
        <v>351800</v>
      </c>
      <c r="AC153" s="18">
        <v>1690800</v>
      </c>
      <c r="AD153" s="19">
        <v>131368000</v>
      </c>
      <c r="AE153" s="19">
        <v>109454000</v>
      </c>
      <c r="AF153" s="19">
        <v>7303000</v>
      </c>
      <c r="AG153" s="19">
        <v>14304000</v>
      </c>
      <c r="AH153" s="19">
        <v>5556300</v>
      </c>
      <c r="AI153" s="19">
        <v>15476700</v>
      </c>
      <c r="AJ153" s="19">
        <v>4783200</v>
      </c>
      <c r="AK153" s="19">
        <v>3165000</v>
      </c>
      <c r="AL153" s="19">
        <v>8074000</v>
      </c>
      <c r="AM153" s="19">
        <v>16183000</v>
      </c>
      <c r="AN153" s="19">
        <v>17181000</v>
      </c>
      <c r="AO153" s="19">
        <v>12041000</v>
      </c>
      <c r="AP153" s="19">
        <v>5387000</v>
      </c>
      <c r="AQ153" s="19">
        <v>21914000</v>
      </c>
    </row>
    <row r="154" spans="1:43" s="20" customFormat="1" ht="13.5">
      <c r="A154" s="17" t="s">
        <v>133</v>
      </c>
      <c r="B154" s="18">
        <v>659900</v>
      </c>
      <c r="C154" s="18">
        <v>512400</v>
      </c>
      <c r="D154" s="18">
        <v>36200</v>
      </c>
      <c r="E154" s="18">
        <v>61700</v>
      </c>
      <c r="F154" s="18">
        <v>29300</v>
      </c>
      <c r="G154" s="18">
        <v>69200</v>
      </c>
      <c r="H154" s="18">
        <v>10600</v>
      </c>
      <c r="I154" s="18">
        <v>20400</v>
      </c>
      <c r="J154" s="18">
        <v>40000</v>
      </c>
      <c r="K154" s="18">
        <v>88600</v>
      </c>
      <c r="L154" s="18">
        <v>66300</v>
      </c>
      <c r="M154" s="18">
        <v>63000</v>
      </c>
      <c r="N154" s="18">
        <v>27100</v>
      </c>
      <c r="O154" s="18">
        <v>147500</v>
      </c>
      <c r="P154" s="18">
        <v>9342000</v>
      </c>
      <c r="Q154" s="18">
        <v>7665300</v>
      </c>
      <c r="R154" s="18">
        <v>685400</v>
      </c>
      <c r="S154" s="18">
        <v>886300</v>
      </c>
      <c r="T154" s="18">
        <v>442200</v>
      </c>
      <c r="U154" s="18">
        <v>1063300</v>
      </c>
      <c r="V154" s="18">
        <v>391500</v>
      </c>
      <c r="W154" s="18">
        <v>228000</v>
      </c>
      <c r="X154" s="18">
        <v>586300</v>
      </c>
      <c r="Y154" s="18">
        <v>1070100</v>
      </c>
      <c r="Z154" s="18">
        <v>1124700</v>
      </c>
      <c r="AA154" s="18">
        <v>838500</v>
      </c>
      <c r="AB154" s="18">
        <v>349000</v>
      </c>
      <c r="AC154" s="18">
        <v>1676700</v>
      </c>
      <c r="AD154" s="19">
        <v>128709000</v>
      </c>
      <c r="AE154" s="19">
        <v>107266000</v>
      </c>
      <c r="AF154" s="19">
        <v>6990000</v>
      </c>
      <c r="AG154" s="19">
        <v>14171000</v>
      </c>
      <c r="AH154" s="19">
        <v>5520500</v>
      </c>
      <c r="AI154" s="19">
        <v>14832500</v>
      </c>
      <c r="AJ154" s="19">
        <v>4721800</v>
      </c>
      <c r="AK154" s="19">
        <v>3125000</v>
      </c>
      <c r="AL154" s="19">
        <v>8025000</v>
      </c>
      <c r="AM154" s="19">
        <v>15846000</v>
      </c>
      <c r="AN154" s="19">
        <v>16933000</v>
      </c>
      <c r="AO154" s="19">
        <v>11760000</v>
      </c>
      <c r="AP154" s="19">
        <v>5341000</v>
      </c>
      <c r="AQ154" s="19">
        <v>21443000</v>
      </c>
    </row>
    <row r="155" spans="1:43" s="20" customFormat="1" ht="13.5">
      <c r="A155" s="17" t="s">
        <v>134</v>
      </c>
      <c r="B155" s="18">
        <v>667200</v>
      </c>
      <c r="C155" s="18">
        <v>516200</v>
      </c>
      <c r="D155" s="18">
        <v>36400</v>
      </c>
      <c r="E155" s="18">
        <v>61700</v>
      </c>
      <c r="F155" s="18">
        <v>29600</v>
      </c>
      <c r="G155" s="18">
        <v>68400</v>
      </c>
      <c r="H155" s="18">
        <v>10700</v>
      </c>
      <c r="I155" s="18">
        <v>20400</v>
      </c>
      <c r="J155" s="18">
        <v>40000</v>
      </c>
      <c r="K155" s="18">
        <v>89900</v>
      </c>
      <c r="L155" s="18">
        <v>67400</v>
      </c>
      <c r="M155" s="18">
        <v>64100</v>
      </c>
      <c r="N155" s="18">
        <v>27600</v>
      </c>
      <c r="O155" s="18">
        <v>151000</v>
      </c>
      <c r="P155" s="18">
        <v>9400800</v>
      </c>
      <c r="Q155" s="18">
        <v>7696700</v>
      </c>
      <c r="R155" s="18">
        <v>686600</v>
      </c>
      <c r="S155" s="18">
        <v>888100</v>
      </c>
      <c r="T155" s="18">
        <v>442700</v>
      </c>
      <c r="U155" s="18">
        <v>1055300</v>
      </c>
      <c r="V155" s="18">
        <v>393200</v>
      </c>
      <c r="W155" s="18">
        <v>226100</v>
      </c>
      <c r="X155" s="18">
        <v>587200</v>
      </c>
      <c r="Y155" s="18">
        <v>1078900</v>
      </c>
      <c r="Z155" s="18">
        <v>1135700</v>
      </c>
      <c r="AA155" s="18">
        <v>850600</v>
      </c>
      <c r="AB155" s="18">
        <v>352300</v>
      </c>
      <c r="AC155" s="18">
        <v>1704100</v>
      </c>
      <c r="AD155" s="19">
        <v>129320000</v>
      </c>
      <c r="AE155" s="19">
        <v>107474000</v>
      </c>
      <c r="AF155" s="19">
        <v>6953000</v>
      </c>
      <c r="AG155" s="19">
        <v>14172000</v>
      </c>
      <c r="AH155" s="19">
        <v>5521500</v>
      </c>
      <c r="AI155" s="19">
        <v>14664500</v>
      </c>
      <c r="AJ155" s="19">
        <v>4713500</v>
      </c>
      <c r="AK155" s="19">
        <v>3127000</v>
      </c>
      <c r="AL155" s="19">
        <v>8036000</v>
      </c>
      <c r="AM155" s="19">
        <v>15922000</v>
      </c>
      <c r="AN155" s="19">
        <v>17165000</v>
      </c>
      <c r="AO155" s="19">
        <v>11838000</v>
      </c>
      <c r="AP155" s="19">
        <v>5361000</v>
      </c>
      <c r="AQ155" s="19">
        <v>21846000</v>
      </c>
    </row>
    <row r="156" spans="1:43" s="20" customFormat="1" ht="13.5">
      <c r="A156" s="17" t="s">
        <v>135</v>
      </c>
      <c r="B156" s="18">
        <v>672800</v>
      </c>
      <c r="C156" s="18">
        <v>521000</v>
      </c>
      <c r="D156" s="18">
        <v>36700</v>
      </c>
      <c r="E156" s="18">
        <v>62000</v>
      </c>
      <c r="F156" s="18">
        <v>29800</v>
      </c>
      <c r="G156" s="18">
        <v>68700</v>
      </c>
      <c r="H156" s="18">
        <v>10700</v>
      </c>
      <c r="I156" s="18">
        <v>20600</v>
      </c>
      <c r="J156" s="18">
        <v>40100</v>
      </c>
      <c r="K156" s="18">
        <v>90900</v>
      </c>
      <c r="L156" s="18">
        <v>67600</v>
      </c>
      <c r="M156" s="18">
        <v>65600</v>
      </c>
      <c r="N156" s="18">
        <v>28300</v>
      </c>
      <c r="O156" s="18">
        <v>151800</v>
      </c>
      <c r="P156" s="18">
        <v>9464800</v>
      </c>
      <c r="Q156" s="18">
        <v>7758000</v>
      </c>
      <c r="R156" s="18">
        <v>694600</v>
      </c>
      <c r="S156" s="18">
        <v>889100</v>
      </c>
      <c r="T156" s="18">
        <v>445100</v>
      </c>
      <c r="U156" s="18">
        <v>1061800</v>
      </c>
      <c r="V156" s="18">
        <v>394200</v>
      </c>
      <c r="W156" s="18">
        <v>227800</v>
      </c>
      <c r="X156" s="18">
        <v>588700</v>
      </c>
      <c r="Y156" s="18">
        <v>1087700</v>
      </c>
      <c r="Z156" s="18">
        <v>1141100</v>
      </c>
      <c r="AA156" s="18">
        <v>870000</v>
      </c>
      <c r="AB156" s="18">
        <v>357900</v>
      </c>
      <c r="AC156" s="18">
        <v>1706800</v>
      </c>
      <c r="AD156" s="19">
        <v>130361000</v>
      </c>
      <c r="AE156" s="19">
        <v>108369000</v>
      </c>
      <c r="AF156" s="19">
        <v>7121000</v>
      </c>
      <c r="AG156" s="19">
        <v>14220000</v>
      </c>
      <c r="AH156" s="19">
        <v>5547500</v>
      </c>
      <c r="AI156" s="19">
        <v>14747300</v>
      </c>
      <c r="AJ156" s="19">
        <v>4744400</v>
      </c>
      <c r="AK156" s="19">
        <v>3126000</v>
      </c>
      <c r="AL156" s="19">
        <v>8054000</v>
      </c>
      <c r="AM156" s="19">
        <v>16069000</v>
      </c>
      <c r="AN156" s="19">
        <v>17259000</v>
      </c>
      <c r="AO156" s="19">
        <v>12077000</v>
      </c>
      <c r="AP156" s="19">
        <v>5404000</v>
      </c>
      <c r="AQ156" s="19">
        <v>21992000</v>
      </c>
    </row>
    <row r="157" spans="1:43" s="20" customFormat="1" ht="13.5">
      <c r="A157" s="17" t="s">
        <v>136</v>
      </c>
      <c r="B157" s="18">
        <v>676900</v>
      </c>
      <c r="C157" s="18">
        <v>524600</v>
      </c>
      <c r="D157" s="18">
        <v>37500</v>
      </c>
      <c r="E157" s="18">
        <v>62100</v>
      </c>
      <c r="F157" s="18">
        <v>29800</v>
      </c>
      <c r="G157" s="18">
        <v>68000</v>
      </c>
      <c r="H157" s="18">
        <v>10800</v>
      </c>
      <c r="I157" s="18">
        <v>20500</v>
      </c>
      <c r="J157" s="18">
        <v>40300</v>
      </c>
      <c r="K157" s="18">
        <v>91800</v>
      </c>
      <c r="L157" s="18">
        <v>68600</v>
      </c>
      <c r="M157" s="18">
        <v>67300</v>
      </c>
      <c r="N157" s="18">
        <v>27900</v>
      </c>
      <c r="O157" s="18">
        <v>152300</v>
      </c>
      <c r="P157" s="18">
        <v>9508800</v>
      </c>
      <c r="Q157" s="18">
        <v>7807300</v>
      </c>
      <c r="R157" s="18">
        <v>695800</v>
      </c>
      <c r="S157" s="18">
        <v>890700</v>
      </c>
      <c r="T157" s="18">
        <v>447200</v>
      </c>
      <c r="U157" s="18">
        <v>1065600</v>
      </c>
      <c r="V157" s="18">
        <v>396100</v>
      </c>
      <c r="W157" s="18">
        <v>226400</v>
      </c>
      <c r="X157" s="18">
        <v>591400</v>
      </c>
      <c r="Y157" s="18">
        <v>1104000</v>
      </c>
      <c r="Z157" s="18">
        <v>1144500</v>
      </c>
      <c r="AA157" s="18">
        <v>884500</v>
      </c>
      <c r="AB157" s="18">
        <v>361100</v>
      </c>
      <c r="AC157" s="18">
        <v>1701500</v>
      </c>
      <c r="AD157" s="19">
        <v>131477000</v>
      </c>
      <c r="AE157" s="19">
        <v>109468000</v>
      </c>
      <c r="AF157" s="19">
        <v>7356000</v>
      </c>
      <c r="AG157" s="19">
        <v>14267000</v>
      </c>
      <c r="AH157" s="19">
        <v>5588500</v>
      </c>
      <c r="AI157" s="19">
        <v>14833500</v>
      </c>
      <c r="AJ157" s="19">
        <v>4755700</v>
      </c>
      <c r="AK157" s="19">
        <v>3123000</v>
      </c>
      <c r="AL157" s="19">
        <v>8075000</v>
      </c>
      <c r="AM157" s="19">
        <v>16368000</v>
      </c>
      <c r="AN157" s="19">
        <v>17329000</v>
      </c>
      <c r="AO157" s="19">
        <v>12355000</v>
      </c>
      <c r="AP157" s="19">
        <v>5417000</v>
      </c>
      <c r="AQ157" s="19">
        <v>22009000</v>
      </c>
    </row>
    <row r="158" spans="1:43" s="20" customFormat="1" ht="13.5">
      <c r="A158" s="17" t="s">
        <v>137</v>
      </c>
      <c r="B158" s="18">
        <v>679500</v>
      </c>
      <c r="C158" s="18">
        <v>527100</v>
      </c>
      <c r="D158" s="18">
        <v>37500</v>
      </c>
      <c r="E158" s="18">
        <v>62400</v>
      </c>
      <c r="F158" s="18">
        <v>29900</v>
      </c>
      <c r="G158" s="18">
        <v>68300</v>
      </c>
      <c r="H158" s="18">
        <v>10800</v>
      </c>
      <c r="I158" s="18">
        <v>20700</v>
      </c>
      <c r="J158" s="18">
        <v>40300</v>
      </c>
      <c r="K158" s="18">
        <v>92400</v>
      </c>
      <c r="L158" s="18">
        <v>68500</v>
      </c>
      <c r="M158" s="18">
        <v>68400</v>
      </c>
      <c r="N158" s="18">
        <v>27900</v>
      </c>
      <c r="O158" s="18">
        <v>152400</v>
      </c>
      <c r="P158" s="18">
        <v>9542700</v>
      </c>
      <c r="Q158" s="18">
        <v>7831400</v>
      </c>
      <c r="R158" s="18">
        <v>696200</v>
      </c>
      <c r="S158" s="18">
        <v>892800</v>
      </c>
      <c r="T158" s="18">
        <v>448700</v>
      </c>
      <c r="U158" s="18">
        <v>1069500</v>
      </c>
      <c r="V158" s="18">
        <v>397100</v>
      </c>
      <c r="W158" s="18">
        <v>226700</v>
      </c>
      <c r="X158" s="18">
        <v>592200</v>
      </c>
      <c r="Y158" s="18">
        <v>1104900</v>
      </c>
      <c r="Z158" s="18">
        <v>1146100</v>
      </c>
      <c r="AA158" s="18">
        <v>897500</v>
      </c>
      <c r="AB158" s="18">
        <v>359700</v>
      </c>
      <c r="AC158" s="18">
        <v>1711300</v>
      </c>
      <c r="AD158" s="19">
        <v>132380000</v>
      </c>
      <c r="AE158" s="19">
        <v>110392000</v>
      </c>
      <c r="AF158" s="19">
        <v>7603000</v>
      </c>
      <c r="AG158" s="19">
        <v>14337000</v>
      </c>
      <c r="AH158" s="19">
        <v>5609500</v>
      </c>
      <c r="AI158" s="19">
        <v>14956900</v>
      </c>
      <c r="AJ158" s="19">
        <v>4794200</v>
      </c>
      <c r="AK158" s="19">
        <v>3138000</v>
      </c>
      <c r="AL158" s="19">
        <v>8108000</v>
      </c>
      <c r="AM158" s="19">
        <v>16449000</v>
      </c>
      <c r="AN158" s="19">
        <v>17265000</v>
      </c>
      <c r="AO158" s="19">
        <v>12691000</v>
      </c>
      <c r="AP158" s="19">
        <v>5440000</v>
      </c>
      <c r="AQ158" s="19">
        <v>21988000</v>
      </c>
    </row>
    <row r="159" spans="1:43" s="20" customFormat="1" ht="13.5">
      <c r="A159" s="17" t="s">
        <v>138</v>
      </c>
      <c r="B159" s="18">
        <v>679900</v>
      </c>
      <c r="C159" s="18">
        <v>532000</v>
      </c>
      <c r="D159" s="18">
        <v>38200</v>
      </c>
      <c r="E159" s="18">
        <v>63000</v>
      </c>
      <c r="F159" s="18">
        <v>30300</v>
      </c>
      <c r="G159" s="18">
        <v>68300</v>
      </c>
      <c r="H159" s="18">
        <v>10800</v>
      </c>
      <c r="I159" s="18">
        <v>21000</v>
      </c>
      <c r="J159" s="18">
        <v>40700</v>
      </c>
      <c r="K159" s="18">
        <v>93400</v>
      </c>
      <c r="L159" s="18">
        <v>68000</v>
      </c>
      <c r="M159" s="18">
        <v>69600</v>
      </c>
      <c r="N159" s="18">
        <v>28700</v>
      </c>
      <c r="O159" s="18">
        <v>147900</v>
      </c>
      <c r="P159" s="18">
        <v>9552100</v>
      </c>
      <c r="Q159" s="18">
        <v>7884300</v>
      </c>
      <c r="R159" s="18">
        <v>702900</v>
      </c>
      <c r="S159" s="18">
        <v>896600</v>
      </c>
      <c r="T159" s="18">
        <v>450900</v>
      </c>
      <c r="U159" s="18">
        <v>1070600</v>
      </c>
      <c r="V159" s="18">
        <v>397600</v>
      </c>
      <c r="W159" s="18">
        <v>227400</v>
      </c>
      <c r="X159" s="18">
        <v>596400</v>
      </c>
      <c r="Y159" s="18">
        <v>1114200</v>
      </c>
      <c r="Z159" s="18">
        <v>1141900</v>
      </c>
      <c r="AA159" s="18">
        <v>912400</v>
      </c>
      <c r="AB159" s="18">
        <v>373400</v>
      </c>
      <c r="AC159" s="18">
        <v>1667800</v>
      </c>
      <c r="AD159" s="19">
        <v>132824000</v>
      </c>
      <c r="AE159" s="19">
        <v>111280000</v>
      </c>
      <c r="AF159" s="19">
        <v>7794000</v>
      </c>
      <c r="AG159" s="19">
        <v>14434000</v>
      </c>
      <c r="AH159" s="19">
        <v>5635600</v>
      </c>
      <c r="AI159" s="19">
        <v>15052400</v>
      </c>
      <c r="AJ159" s="19">
        <v>4826600</v>
      </c>
      <c r="AK159" s="19">
        <v>3156000</v>
      </c>
      <c r="AL159" s="19">
        <v>8179000</v>
      </c>
      <c r="AM159" s="19">
        <v>16637000</v>
      </c>
      <c r="AN159" s="19">
        <v>17027000</v>
      </c>
      <c r="AO159" s="19">
        <v>13051000</v>
      </c>
      <c r="AP159" s="19">
        <v>5487000</v>
      </c>
      <c r="AQ159" s="19">
        <v>21544000</v>
      </c>
    </row>
    <row r="160" spans="1:43" s="20" customFormat="1" ht="13.5">
      <c r="A160" s="17" t="s">
        <v>139</v>
      </c>
      <c r="B160" s="18">
        <v>673400</v>
      </c>
      <c r="C160" s="18">
        <v>535100</v>
      </c>
      <c r="D160" s="18">
        <v>39100</v>
      </c>
      <c r="E160" s="18">
        <v>63200</v>
      </c>
      <c r="F160" s="18">
        <v>30600</v>
      </c>
      <c r="G160" s="18">
        <v>68900</v>
      </c>
      <c r="H160" s="18">
        <v>11100</v>
      </c>
      <c r="I160" s="18">
        <v>20900</v>
      </c>
      <c r="J160" s="18">
        <v>40700</v>
      </c>
      <c r="K160" s="18">
        <v>94500</v>
      </c>
      <c r="L160" s="18">
        <v>67800</v>
      </c>
      <c r="M160" s="18">
        <v>69600</v>
      </c>
      <c r="N160" s="18">
        <v>28700</v>
      </c>
      <c r="O160" s="18">
        <v>138300</v>
      </c>
      <c r="P160" s="18">
        <v>9478400</v>
      </c>
      <c r="Q160" s="18">
        <v>7894500</v>
      </c>
      <c r="R160" s="18">
        <v>704700</v>
      </c>
      <c r="S160" s="18">
        <v>897800</v>
      </c>
      <c r="T160" s="18">
        <v>453000</v>
      </c>
      <c r="U160" s="18">
        <v>1071200</v>
      </c>
      <c r="V160" s="18">
        <v>400500</v>
      </c>
      <c r="W160" s="18">
        <v>225800</v>
      </c>
      <c r="X160" s="18">
        <v>599600</v>
      </c>
      <c r="Y160" s="18">
        <v>1120300</v>
      </c>
      <c r="Z160" s="18">
        <v>1143800</v>
      </c>
      <c r="AA160" s="18">
        <v>909000</v>
      </c>
      <c r="AB160" s="18">
        <v>368800</v>
      </c>
      <c r="AC160" s="18">
        <v>1583900</v>
      </c>
      <c r="AD160" s="19">
        <v>131664000</v>
      </c>
      <c r="AE160" s="19">
        <v>111231000</v>
      </c>
      <c r="AF160" s="19">
        <v>7898000</v>
      </c>
      <c r="AG160" s="19">
        <v>14370000</v>
      </c>
      <c r="AH160" s="19">
        <v>5641800</v>
      </c>
      <c r="AI160" s="19">
        <v>15021600</v>
      </c>
      <c r="AJ160" s="19">
        <v>4787000</v>
      </c>
      <c r="AK160" s="19">
        <v>3149000</v>
      </c>
      <c r="AL160" s="19">
        <v>8166000</v>
      </c>
      <c r="AM160" s="19">
        <v>16659000</v>
      </c>
      <c r="AN160" s="19">
        <v>16932000</v>
      </c>
      <c r="AO160" s="19">
        <v>13128000</v>
      </c>
      <c r="AP160" s="19">
        <v>5479000</v>
      </c>
      <c r="AQ160" s="19">
        <v>20433000</v>
      </c>
    </row>
    <row r="161" spans="1:43" s="20" customFormat="1" ht="13.5">
      <c r="A161" s="17" t="s">
        <v>140</v>
      </c>
      <c r="B161" s="18">
        <v>678100</v>
      </c>
      <c r="C161" s="18">
        <v>537200</v>
      </c>
      <c r="D161" s="18">
        <v>39000</v>
      </c>
      <c r="E161" s="18">
        <v>63400</v>
      </c>
      <c r="F161" s="18">
        <v>30700</v>
      </c>
      <c r="G161" s="18">
        <v>69700</v>
      </c>
      <c r="H161" s="18">
        <v>11300</v>
      </c>
      <c r="I161" s="18">
        <v>21000</v>
      </c>
      <c r="J161" s="18">
        <v>40800</v>
      </c>
      <c r="K161" s="18">
        <v>95400</v>
      </c>
      <c r="L161" s="18">
        <v>68100</v>
      </c>
      <c r="M161" s="18">
        <v>69300</v>
      </c>
      <c r="N161" s="18">
        <v>28500</v>
      </c>
      <c r="O161" s="18">
        <v>140900</v>
      </c>
      <c r="P161" s="18">
        <v>9526900</v>
      </c>
      <c r="Q161" s="18">
        <v>7919700</v>
      </c>
      <c r="R161" s="18">
        <v>706000</v>
      </c>
      <c r="S161" s="18">
        <v>898700</v>
      </c>
      <c r="T161" s="18">
        <v>453300</v>
      </c>
      <c r="U161" s="18">
        <v>1085100</v>
      </c>
      <c r="V161" s="18">
        <v>401100</v>
      </c>
      <c r="W161" s="18">
        <v>224800</v>
      </c>
      <c r="X161" s="18">
        <v>600700</v>
      </c>
      <c r="Y161" s="18">
        <v>1125900</v>
      </c>
      <c r="Z161" s="18">
        <v>1150800</v>
      </c>
      <c r="AA161" s="18">
        <v>909900</v>
      </c>
      <c r="AB161" s="18">
        <v>363400</v>
      </c>
      <c r="AC161" s="18">
        <v>1607200</v>
      </c>
      <c r="AD161" s="19">
        <v>131685000</v>
      </c>
      <c r="AE161" s="19">
        <v>111232000</v>
      </c>
      <c r="AF161" s="19">
        <v>7919000</v>
      </c>
      <c r="AG161" s="19">
        <v>14431000</v>
      </c>
      <c r="AH161" s="19">
        <v>5640700</v>
      </c>
      <c r="AI161" s="19">
        <v>15024800</v>
      </c>
      <c r="AJ161" s="19">
        <v>4784400</v>
      </c>
      <c r="AK161" s="19">
        <v>3119000</v>
      </c>
      <c r="AL161" s="19">
        <v>8158000</v>
      </c>
      <c r="AM161" s="19">
        <v>16711000</v>
      </c>
      <c r="AN161" s="19">
        <v>16910000</v>
      </c>
      <c r="AO161" s="19">
        <v>13083000</v>
      </c>
      <c r="AP161" s="19">
        <v>5451000</v>
      </c>
      <c r="AQ161" s="19">
        <v>20453000</v>
      </c>
    </row>
    <row r="162" spans="1:43" s="20" customFormat="1" ht="13.5">
      <c r="A162" s="17" t="s">
        <v>141</v>
      </c>
      <c r="B162" s="18">
        <v>684600</v>
      </c>
      <c r="C162" s="18">
        <v>535500</v>
      </c>
      <c r="D162" s="18">
        <v>38800</v>
      </c>
      <c r="E162" s="18">
        <v>63200</v>
      </c>
      <c r="F162" s="18">
        <v>30600</v>
      </c>
      <c r="G162" s="18">
        <v>69400</v>
      </c>
      <c r="H162" s="18">
        <v>11400</v>
      </c>
      <c r="I162" s="18">
        <v>20900</v>
      </c>
      <c r="J162" s="18">
        <v>40800</v>
      </c>
      <c r="K162" s="18">
        <v>95200</v>
      </c>
      <c r="L162" s="18">
        <v>68900</v>
      </c>
      <c r="M162" s="18">
        <v>68600</v>
      </c>
      <c r="N162" s="18">
        <v>27700</v>
      </c>
      <c r="O162" s="18">
        <v>149100</v>
      </c>
      <c r="P162" s="18">
        <v>9573000</v>
      </c>
      <c r="Q162" s="18">
        <v>7886000</v>
      </c>
      <c r="R162" s="18">
        <v>705100</v>
      </c>
      <c r="S162" s="18">
        <v>897000</v>
      </c>
      <c r="T162" s="18">
        <v>452900</v>
      </c>
      <c r="U162" s="18">
        <v>1075000</v>
      </c>
      <c r="V162" s="18">
        <v>400900</v>
      </c>
      <c r="W162" s="18">
        <v>222800</v>
      </c>
      <c r="X162" s="18">
        <v>599400</v>
      </c>
      <c r="Y162" s="18">
        <v>1122400</v>
      </c>
      <c r="Z162" s="18">
        <v>1159900</v>
      </c>
      <c r="AA162" s="18">
        <v>897900</v>
      </c>
      <c r="AB162" s="18">
        <v>352700</v>
      </c>
      <c r="AC162" s="18">
        <v>1687000</v>
      </c>
      <c r="AD162" s="19">
        <v>132398000</v>
      </c>
      <c r="AE162" s="19">
        <v>110901000</v>
      </c>
      <c r="AF162" s="19">
        <v>7857000</v>
      </c>
      <c r="AG162" s="19">
        <v>14385000</v>
      </c>
      <c r="AH162" s="19">
        <v>5637300</v>
      </c>
      <c r="AI162" s="19">
        <v>14965400</v>
      </c>
      <c r="AJ162" s="19">
        <v>4857300</v>
      </c>
      <c r="AK162" s="19">
        <v>3082000</v>
      </c>
      <c r="AL162" s="19">
        <v>8122000</v>
      </c>
      <c r="AM162" s="19">
        <v>16681000</v>
      </c>
      <c r="AN162" s="19">
        <v>17200000</v>
      </c>
      <c r="AO162" s="19">
        <v>12729000</v>
      </c>
      <c r="AP162" s="19">
        <v>5385000</v>
      </c>
      <c r="AQ162" s="19">
        <v>21497000</v>
      </c>
    </row>
    <row r="163" spans="1:43" s="20" customFormat="1" ht="13.5">
      <c r="A163" s="17" t="s">
        <v>142</v>
      </c>
      <c r="B163" s="18">
        <v>688600</v>
      </c>
      <c r="C163" s="18">
        <v>537500</v>
      </c>
      <c r="D163" s="18">
        <v>39200</v>
      </c>
      <c r="E163" s="18">
        <v>63200</v>
      </c>
      <c r="F163" s="18">
        <v>30700</v>
      </c>
      <c r="G163" s="18">
        <v>70300</v>
      </c>
      <c r="H163" s="18">
        <v>11500</v>
      </c>
      <c r="I163" s="18">
        <v>20900</v>
      </c>
      <c r="J163" s="18">
        <v>41100</v>
      </c>
      <c r="K163" s="18">
        <v>95400</v>
      </c>
      <c r="L163" s="18">
        <v>70100</v>
      </c>
      <c r="M163" s="18">
        <v>67700</v>
      </c>
      <c r="N163" s="18">
        <v>27400</v>
      </c>
      <c r="O163" s="18">
        <v>151100</v>
      </c>
      <c r="P163" s="18">
        <v>9615700</v>
      </c>
      <c r="Q163" s="18">
        <v>7902300</v>
      </c>
      <c r="R163" s="18">
        <v>706700</v>
      </c>
      <c r="S163" s="18">
        <v>897400</v>
      </c>
      <c r="T163" s="18">
        <v>454500</v>
      </c>
      <c r="U163" s="18">
        <v>1081600</v>
      </c>
      <c r="V163" s="18">
        <v>403500</v>
      </c>
      <c r="W163" s="18">
        <v>223000</v>
      </c>
      <c r="X163" s="18">
        <v>600400</v>
      </c>
      <c r="Y163" s="18">
        <v>1130400</v>
      </c>
      <c r="Z163" s="18">
        <v>1169900</v>
      </c>
      <c r="AA163" s="18">
        <v>886300</v>
      </c>
      <c r="AB163" s="18">
        <v>348600</v>
      </c>
      <c r="AC163" s="18">
        <v>1713400</v>
      </c>
      <c r="AD163" s="19">
        <v>133380000</v>
      </c>
      <c r="AE163" s="19">
        <v>111357000</v>
      </c>
      <c r="AF163" s="19">
        <v>7890000</v>
      </c>
      <c r="AG163" s="19">
        <v>14360000</v>
      </c>
      <c r="AH163" s="19">
        <v>5643200</v>
      </c>
      <c r="AI163" s="19">
        <v>15124200</v>
      </c>
      <c r="AJ163" s="19">
        <v>4867400</v>
      </c>
      <c r="AK163" s="19">
        <v>3088000</v>
      </c>
      <c r="AL163" s="19">
        <v>8105000</v>
      </c>
      <c r="AM163" s="19">
        <v>16841000</v>
      </c>
      <c r="AN163" s="19">
        <v>17536000</v>
      </c>
      <c r="AO163" s="19">
        <v>12519000</v>
      </c>
      <c r="AP163" s="19">
        <v>5383000</v>
      </c>
      <c r="AQ163" s="19">
        <v>22023000</v>
      </c>
    </row>
    <row r="164" spans="1:43" s="20" customFormat="1" ht="13.5">
      <c r="A164" s="17" t="s">
        <v>143</v>
      </c>
      <c r="B164" s="18">
        <v>692300</v>
      </c>
      <c r="C164" s="18">
        <v>539900</v>
      </c>
      <c r="D164" s="18">
        <v>38800</v>
      </c>
      <c r="E164" s="18">
        <v>63400</v>
      </c>
      <c r="F164" s="18">
        <v>30800</v>
      </c>
      <c r="G164" s="18">
        <v>72600</v>
      </c>
      <c r="H164" s="18">
        <v>11600</v>
      </c>
      <c r="I164" s="18">
        <v>21200</v>
      </c>
      <c r="J164" s="18">
        <v>41200</v>
      </c>
      <c r="K164" s="18">
        <v>95200</v>
      </c>
      <c r="L164" s="18">
        <v>70500</v>
      </c>
      <c r="M164" s="18">
        <v>67000</v>
      </c>
      <c r="N164" s="18">
        <v>27600</v>
      </c>
      <c r="O164" s="18">
        <v>152400</v>
      </c>
      <c r="P164" s="18">
        <v>9649500</v>
      </c>
      <c r="Q164" s="18">
        <v>7929600</v>
      </c>
      <c r="R164" s="18">
        <v>704400</v>
      </c>
      <c r="S164" s="18">
        <v>898400</v>
      </c>
      <c r="T164" s="18">
        <v>455100</v>
      </c>
      <c r="U164" s="18">
        <v>1112500</v>
      </c>
      <c r="V164" s="18">
        <v>404900</v>
      </c>
      <c r="W164" s="18">
        <v>223200</v>
      </c>
      <c r="X164" s="18">
        <v>600300</v>
      </c>
      <c r="Y164" s="18">
        <v>1132300</v>
      </c>
      <c r="Z164" s="18">
        <v>1171600</v>
      </c>
      <c r="AA164" s="18">
        <v>880300</v>
      </c>
      <c r="AB164" s="18">
        <v>346600</v>
      </c>
      <c r="AC164" s="18">
        <v>1719900</v>
      </c>
      <c r="AD164" s="19">
        <v>133630000</v>
      </c>
      <c r="AE164" s="19">
        <v>111457000</v>
      </c>
      <c r="AF164" s="19">
        <v>7808000</v>
      </c>
      <c r="AG164" s="19">
        <v>14331000</v>
      </c>
      <c r="AH164" s="19">
        <v>5649900</v>
      </c>
      <c r="AI164" s="19">
        <v>15495400</v>
      </c>
      <c r="AJ164" s="19">
        <v>4864100</v>
      </c>
      <c r="AK164" s="19">
        <v>3094000</v>
      </c>
      <c r="AL164" s="19">
        <v>8105000</v>
      </c>
      <c r="AM164" s="19">
        <v>16767000</v>
      </c>
      <c r="AN164" s="19">
        <v>17613000</v>
      </c>
      <c r="AO164" s="19">
        <v>12348000</v>
      </c>
      <c r="AP164" s="19">
        <v>5382000</v>
      </c>
      <c r="AQ164" s="19">
        <v>22173000</v>
      </c>
    </row>
    <row r="165" spans="1:43" s="20" customFormat="1" ht="13.5">
      <c r="A165" s="17" t="s">
        <v>144</v>
      </c>
      <c r="B165" s="18">
        <v>694300</v>
      </c>
      <c r="C165" s="18">
        <v>543500</v>
      </c>
      <c r="D165" s="18">
        <v>38500</v>
      </c>
      <c r="E165" s="18">
        <v>63500</v>
      </c>
      <c r="F165" s="18">
        <v>31000</v>
      </c>
      <c r="G165" s="18">
        <v>74300</v>
      </c>
      <c r="H165" s="18">
        <v>11800</v>
      </c>
      <c r="I165" s="18">
        <v>21300</v>
      </c>
      <c r="J165" s="18">
        <v>41500</v>
      </c>
      <c r="K165" s="18">
        <v>95900</v>
      </c>
      <c r="L165" s="18">
        <v>70400</v>
      </c>
      <c r="M165" s="18">
        <v>67300</v>
      </c>
      <c r="N165" s="18">
        <v>28000</v>
      </c>
      <c r="O165" s="18">
        <v>150800</v>
      </c>
      <c r="P165" s="18">
        <v>9687400</v>
      </c>
      <c r="Q165" s="18">
        <v>7971300</v>
      </c>
      <c r="R165" s="18">
        <v>706300</v>
      </c>
      <c r="S165" s="18">
        <v>899600</v>
      </c>
      <c r="T165" s="18">
        <v>456200</v>
      </c>
      <c r="U165" s="18">
        <v>1134000</v>
      </c>
      <c r="V165" s="18">
        <v>410400</v>
      </c>
      <c r="W165" s="18">
        <v>223800</v>
      </c>
      <c r="X165" s="18">
        <v>604600</v>
      </c>
      <c r="Y165" s="18">
        <v>1135800</v>
      </c>
      <c r="Z165" s="18">
        <v>1174700</v>
      </c>
      <c r="AA165" s="18">
        <v>880600</v>
      </c>
      <c r="AB165" s="18">
        <v>345300</v>
      </c>
      <c r="AC165" s="18">
        <v>1716100</v>
      </c>
      <c r="AD165" s="19">
        <v>133399000</v>
      </c>
      <c r="AE165" s="19">
        <v>111349000</v>
      </c>
      <c r="AF165" s="19">
        <v>7613000</v>
      </c>
      <c r="AG165" s="19">
        <v>14306000</v>
      </c>
      <c r="AH165" s="19">
        <v>5657700</v>
      </c>
      <c r="AI165" s="19">
        <v>15676200</v>
      </c>
      <c r="AJ165" s="19">
        <v>4875300</v>
      </c>
      <c r="AK165" s="19">
        <v>3091000</v>
      </c>
      <c r="AL165" s="19">
        <v>8127000</v>
      </c>
      <c r="AM165" s="19">
        <v>16690000</v>
      </c>
      <c r="AN165" s="19">
        <v>17596000</v>
      </c>
      <c r="AO165" s="19">
        <v>12336000</v>
      </c>
      <c r="AP165" s="19">
        <v>5381000</v>
      </c>
      <c r="AQ165" s="19">
        <v>22050000</v>
      </c>
    </row>
    <row r="166" spans="1:43" s="20" customFormat="1" ht="13.5">
      <c r="A166" s="17" t="s">
        <v>145</v>
      </c>
      <c r="B166" s="18">
        <v>684700</v>
      </c>
      <c r="C166" s="18">
        <v>533800</v>
      </c>
      <c r="D166" s="18">
        <v>38100</v>
      </c>
      <c r="E166" s="18">
        <v>62900</v>
      </c>
      <c r="F166" s="18">
        <v>31000</v>
      </c>
      <c r="G166" s="18">
        <v>70500</v>
      </c>
      <c r="H166" s="18">
        <v>11500</v>
      </c>
      <c r="I166" s="18">
        <v>21300</v>
      </c>
      <c r="J166" s="18">
        <v>40700</v>
      </c>
      <c r="K166" s="18">
        <v>94900</v>
      </c>
      <c r="L166" s="18">
        <v>69500</v>
      </c>
      <c r="M166" s="18">
        <v>66000</v>
      </c>
      <c r="N166" s="18">
        <v>27400</v>
      </c>
      <c r="O166" s="18">
        <v>150900</v>
      </c>
      <c r="P166" s="18">
        <v>9529400</v>
      </c>
      <c r="Q166" s="18">
        <v>7825300</v>
      </c>
      <c r="R166" s="18">
        <v>700600</v>
      </c>
      <c r="S166" s="18">
        <v>889300</v>
      </c>
      <c r="T166" s="18">
        <v>451700</v>
      </c>
      <c r="U166" s="18">
        <v>1082900</v>
      </c>
      <c r="V166" s="18">
        <v>402000</v>
      </c>
      <c r="W166" s="18">
        <v>222400</v>
      </c>
      <c r="X166" s="18">
        <v>597200</v>
      </c>
      <c r="Y166" s="18">
        <v>1118800</v>
      </c>
      <c r="Z166" s="18">
        <v>1157700</v>
      </c>
      <c r="AA166" s="18">
        <v>861600</v>
      </c>
      <c r="AB166" s="18">
        <v>341100</v>
      </c>
      <c r="AC166" s="18">
        <v>1704100</v>
      </c>
      <c r="AD166" s="19">
        <v>130695000</v>
      </c>
      <c r="AE166" s="19">
        <v>109068000</v>
      </c>
      <c r="AF166" s="19">
        <v>7273000</v>
      </c>
      <c r="AG166" s="19">
        <v>14142000</v>
      </c>
      <c r="AH166" s="19">
        <v>5599100</v>
      </c>
      <c r="AI166" s="19">
        <v>15019700</v>
      </c>
      <c r="AJ166" s="19">
        <v>4819400</v>
      </c>
      <c r="AK166" s="19">
        <v>3052000</v>
      </c>
      <c r="AL166" s="19">
        <v>8089000</v>
      </c>
      <c r="AM166" s="19">
        <v>16327000</v>
      </c>
      <c r="AN166" s="19">
        <v>17353000</v>
      </c>
      <c r="AO166" s="19">
        <v>12064000</v>
      </c>
      <c r="AP166" s="19">
        <v>5330000</v>
      </c>
      <c r="AQ166" s="19">
        <v>21627000</v>
      </c>
    </row>
    <row r="167" spans="1:43" s="20" customFormat="1" ht="13.5">
      <c r="A167" s="17" t="s">
        <v>146</v>
      </c>
      <c r="B167" s="18">
        <v>692100</v>
      </c>
      <c r="C167" s="18">
        <v>537200</v>
      </c>
      <c r="D167" s="18">
        <v>38500</v>
      </c>
      <c r="E167" s="18">
        <v>62900</v>
      </c>
      <c r="F167" s="18">
        <v>31100</v>
      </c>
      <c r="G167" s="18">
        <v>70100</v>
      </c>
      <c r="H167" s="18">
        <v>11500</v>
      </c>
      <c r="I167" s="18">
        <v>21400</v>
      </c>
      <c r="J167" s="18">
        <v>41000</v>
      </c>
      <c r="K167" s="18">
        <v>96000</v>
      </c>
      <c r="L167" s="18">
        <v>70400</v>
      </c>
      <c r="M167" s="18">
        <v>66700</v>
      </c>
      <c r="N167" s="18">
        <v>27600</v>
      </c>
      <c r="O167" s="18">
        <v>154900</v>
      </c>
      <c r="P167" s="18">
        <v>9594100</v>
      </c>
      <c r="Q167" s="18">
        <v>7863000</v>
      </c>
      <c r="R167" s="18">
        <v>706600</v>
      </c>
      <c r="S167" s="18">
        <v>891400</v>
      </c>
      <c r="T167" s="18">
        <v>452500</v>
      </c>
      <c r="U167" s="18">
        <v>1072600</v>
      </c>
      <c r="V167" s="18">
        <v>400200</v>
      </c>
      <c r="W167" s="18">
        <v>222600</v>
      </c>
      <c r="X167" s="18">
        <v>598900</v>
      </c>
      <c r="Y167" s="18">
        <v>1132700</v>
      </c>
      <c r="Z167" s="18">
        <v>1168000</v>
      </c>
      <c r="AA167" s="18">
        <v>874300</v>
      </c>
      <c r="AB167" s="18">
        <v>343200</v>
      </c>
      <c r="AC167" s="18">
        <v>1731100</v>
      </c>
      <c r="AD167" s="19">
        <v>131519000</v>
      </c>
      <c r="AE167" s="19">
        <v>109470000</v>
      </c>
      <c r="AF167" s="19">
        <v>7294000</v>
      </c>
      <c r="AG167" s="19">
        <v>14168000</v>
      </c>
      <c r="AH167" s="19">
        <v>5609900</v>
      </c>
      <c r="AI167" s="19">
        <v>14880400</v>
      </c>
      <c r="AJ167" s="19">
        <v>4818300</v>
      </c>
      <c r="AK167" s="19">
        <v>3046000</v>
      </c>
      <c r="AL167" s="19">
        <v>8104000</v>
      </c>
      <c r="AM167" s="19">
        <v>16471000</v>
      </c>
      <c r="AN167" s="19">
        <v>17578000</v>
      </c>
      <c r="AO167" s="19">
        <v>12151000</v>
      </c>
      <c r="AP167" s="19">
        <v>5349000</v>
      </c>
      <c r="AQ167" s="19">
        <v>22049000</v>
      </c>
    </row>
    <row r="168" spans="1:43" s="20" customFormat="1" ht="13.5">
      <c r="A168" s="17" t="s">
        <v>147</v>
      </c>
      <c r="B168" s="18">
        <v>697300</v>
      </c>
      <c r="C168" s="18">
        <v>542600</v>
      </c>
      <c r="D168" s="18">
        <v>39200</v>
      </c>
      <c r="E168" s="18">
        <v>62900</v>
      </c>
      <c r="F168" s="18">
        <v>31100</v>
      </c>
      <c r="G168" s="18">
        <v>70800</v>
      </c>
      <c r="H168" s="18">
        <v>11700</v>
      </c>
      <c r="I168" s="18">
        <v>21600</v>
      </c>
      <c r="J168" s="18">
        <v>41200</v>
      </c>
      <c r="K168" s="18">
        <v>96800</v>
      </c>
      <c r="L168" s="18">
        <v>70900</v>
      </c>
      <c r="M168" s="18">
        <v>68200</v>
      </c>
      <c r="N168" s="18">
        <v>28200</v>
      </c>
      <c r="O168" s="18">
        <v>154700</v>
      </c>
      <c r="P168" s="18">
        <v>9665900</v>
      </c>
      <c r="Q168" s="18">
        <v>7931100</v>
      </c>
      <c r="R168" s="18">
        <v>717500</v>
      </c>
      <c r="S168" s="18">
        <v>894300</v>
      </c>
      <c r="T168" s="18">
        <v>455100</v>
      </c>
      <c r="U168" s="18">
        <v>1080100</v>
      </c>
      <c r="V168" s="18">
        <v>401700</v>
      </c>
      <c r="W168" s="18">
        <v>223000</v>
      </c>
      <c r="X168" s="18">
        <v>600400</v>
      </c>
      <c r="Y168" s="18">
        <v>1142200</v>
      </c>
      <c r="Z168" s="18">
        <v>1174300</v>
      </c>
      <c r="AA168" s="18">
        <v>893800</v>
      </c>
      <c r="AB168" s="18">
        <v>348700</v>
      </c>
      <c r="AC168" s="18">
        <v>1734800</v>
      </c>
      <c r="AD168" s="19">
        <v>132358000</v>
      </c>
      <c r="AE168" s="19">
        <v>110212000</v>
      </c>
      <c r="AF168" s="19">
        <v>7440000</v>
      </c>
      <c r="AG168" s="19">
        <v>14200000</v>
      </c>
      <c r="AH168" s="19">
        <v>5641200</v>
      </c>
      <c r="AI168" s="19">
        <v>14924400</v>
      </c>
      <c r="AJ168" s="19">
        <v>4838300</v>
      </c>
      <c r="AK168" s="19">
        <v>3056000</v>
      </c>
      <c r="AL168" s="19">
        <v>8108000</v>
      </c>
      <c r="AM168" s="19">
        <v>16619000</v>
      </c>
      <c r="AN168" s="19">
        <v>17648000</v>
      </c>
      <c r="AO168" s="19">
        <v>12365000</v>
      </c>
      <c r="AP168" s="19">
        <v>5372000</v>
      </c>
      <c r="AQ168" s="19">
        <v>22146000</v>
      </c>
    </row>
    <row r="169" spans="1:43" s="20" customFormat="1" ht="13.5">
      <c r="A169" s="17" t="s">
        <v>148</v>
      </c>
      <c r="B169" s="18">
        <v>703000</v>
      </c>
      <c r="C169" s="18">
        <v>547700</v>
      </c>
      <c r="D169" s="18">
        <v>39700</v>
      </c>
      <c r="E169" s="18">
        <v>62900</v>
      </c>
      <c r="F169" s="18">
        <v>31300</v>
      </c>
      <c r="G169" s="18">
        <v>71200</v>
      </c>
      <c r="H169" s="18">
        <v>11600</v>
      </c>
      <c r="I169" s="18">
        <v>21500</v>
      </c>
      <c r="J169" s="18">
        <v>41300</v>
      </c>
      <c r="K169" s="18">
        <v>97800</v>
      </c>
      <c r="L169" s="18">
        <v>71300</v>
      </c>
      <c r="M169" s="18">
        <v>70500</v>
      </c>
      <c r="N169" s="18">
        <v>28600</v>
      </c>
      <c r="O169" s="18">
        <v>155300</v>
      </c>
      <c r="P169" s="18">
        <v>9730000</v>
      </c>
      <c r="Q169" s="18">
        <v>7999300</v>
      </c>
      <c r="R169" s="18">
        <v>728400</v>
      </c>
      <c r="S169" s="18">
        <v>893900</v>
      </c>
      <c r="T169" s="18">
        <v>458900</v>
      </c>
      <c r="U169" s="18">
        <v>1085100</v>
      </c>
      <c r="V169" s="18">
        <v>403000</v>
      </c>
      <c r="W169" s="18">
        <v>223200</v>
      </c>
      <c r="X169" s="18">
        <v>602600</v>
      </c>
      <c r="Y169" s="18">
        <v>1161200</v>
      </c>
      <c r="Z169" s="18">
        <v>1177500</v>
      </c>
      <c r="AA169" s="18">
        <v>912400</v>
      </c>
      <c r="AB169" s="18">
        <v>353100</v>
      </c>
      <c r="AC169" s="18">
        <v>1730700</v>
      </c>
      <c r="AD169" s="19">
        <v>133571000</v>
      </c>
      <c r="AE169" s="19">
        <v>111411000</v>
      </c>
      <c r="AF169" s="19">
        <v>7738000</v>
      </c>
      <c r="AG169" s="19">
        <v>14203000</v>
      </c>
      <c r="AH169" s="19">
        <v>5672800</v>
      </c>
      <c r="AI169" s="19">
        <v>15037500</v>
      </c>
      <c r="AJ169" s="19">
        <v>4870900</v>
      </c>
      <c r="AK169" s="19">
        <v>3061000</v>
      </c>
      <c r="AL169" s="19">
        <v>8127000</v>
      </c>
      <c r="AM169" s="19">
        <v>16876000</v>
      </c>
      <c r="AN169" s="19">
        <v>17721000</v>
      </c>
      <c r="AO169" s="19">
        <v>12711000</v>
      </c>
      <c r="AP169" s="19">
        <v>5393000</v>
      </c>
      <c r="AQ169" s="19">
        <v>22160000</v>
      </c>
    </row>
    <row r="170" spans="1:43" s="20" customFormat="1" ht="13.5">
      <c r="A170" s="17" t="s">
        <v>149</v>
      </c>
      <c r="B170" s="18">
        <v>706200</v>
      </c>
      <c r="C170" s="18">
        <v>550100</v>
      </c>
      <c r="D170" s="18">
        <v>40200</v>
      </c>
      <c r="E170" s="18">
        <v>62700</v>
      </c>
      <c r="F170" s="18">
        <v>31500</v>
      </c>
      <c r="G170" s="18">
        <v>71900</v>
      </c>
      <c r="H170" s="18">
        <v>11700</v>
      </c>
      <c r="I170" s="18">
        <v>21700</v>
      </c>
      <c r="J170" s="18">
        <v>41500</v>
      </c>
      <c r="K170" s="18">
        <v>98000</v>
      </c>
      <c r="L170" s="18">
        <v>71400</v>
      </c>
      <c r="M170" s="18">
        <v>71100</v>
      </c>
      <c r="N170" s="18">
        <v>28400</v>
      </c>
      <c r="O170" s="18">
        <v>156100</v>
      </c>
      <c r="P170" s="18">
        <v>9767300</v>
      </c>
      <c r="Q170" s="18">
        <v>8026800</v>
      </c>
      <c r="R170" s="18">
        <v>731000</v>
      </c>
      <c r="S170" s="18">
        <v>896100</v>
      </c>
      <c r="T170" s="18">
        <v>460900</v>
      </c>
      <c r="U170" s="18">
        <v>1089800</v>
      </c>
      <c r="V170" s="18">
        <v>404700</v>
      </c>
      <c r="W170" s="18">
        <v>223500</v>
      </c>
      <c r="X170" s="18">
        <v>603900</v>
      </c>
      <c r="Y170" s="18">
        <v>1158800</v>
      </c>
      <c r="Z170" s="18">
        <v>1179700</v>
      </c>
      <c r="AA170" s="18">
        <v>925200</v>
      </c>
      <c r="AB170" s="18">
        <v>353200</v>
      </c>
      <c r="AC170" s="18">
        <v>1740500</v>
      </c>
      <c r="AD170" s="19">
        <v>134384000</v>
      </c>
      <c r="AE170" s="19">
        <v>112219000</v>
      </c>
      <c r="AF170" s="19">
        <v>7982000</v>
      </c>
      <c r="AG170" s="19">
        <v>14246000</v>
      </c>
      <c r="AH170" s="19">
        <v>5704800</v>
      </c>
      <c r="AI170" s="19">
        <v>15162800</v>
      </c>
      <c r="AJ170" s="19">
        <v>4906300</v>
      </c>
      <c r="AK170" s="19">
        <v>3067000</v>
      </c>
      <c r="AL170" s="19">
        <v>8145000</v>
      </c>
      <c r="AM170" s="19">
        <v>16903000</v>
      </c>
      <c r="AN170" s="19">
        <v>17685000</v>
      </c>
      <c r="AO170" s="19">
        <v>13010000</v>
      </c>
      <c r="AP170" s="19">
        <v>5407000</v>
      </c>
      <c r="AQ170" s="19">
        <v>22165000</v>
      </c>
    </row>
    <row r="171" spans="1:43" s="20" customFormat="1" ht="13.5">
      <c r="A171" s="17" t="s">
        <v>150</v>
      </c>
      <c r="B171" s="18">
        <v>707300</v>
      </c>
      <c r="C171" s="18">
        <v>555500</v>
      </c>
      <c r="D171" s="18">
        <v>40800</v>
      </c>
      <c r="E171" s="18">
        <v>63400</v>
      </c>
      <c r="F171" s="18">
        <v>31600</v>
      </c>
      <c r="G171" s="18">
        <v>72900</v>
      </c>
      <c r="H171" s="18">
        <v>11700</v>
      </c>
      <c r="I171" s="18">
        <v>21900</v>
      </c>
      <c r="J171" s="18">
        <v>41800</v>
      </c>
      <c r="K171" s="18">
        <v>99300</v>
      </c>
      <c r="L171" s="18">
        <v>70600</v>
      </c>
      <c r="M171" s="18">
        <v>71900</v>
      </c>
      <c r="N171" s="18">
        <v>29600</v>
      </c>
      <c r="O171" s="18">
        <v>151800</v>
      </c>
      <c r="P171" s="18">
        <v>9781100</v>
      </c>
      <c r="Q171" s="18">
        <v>8089400</v>
      </c>
      <c r="R171" s="18">
        <v>738400</v>
      </c>
      <c r="S171" s="18">
        <v>902900</v>
      </c>
      <c r="T171" s="18">
        <v>463500</v>
      </c>
      <c r="U171" s="18">
        <v>1096900</v>
      </c>
      <c r="V171" s="18">
        <v>404800</v>
      </c>
      <c r="W171" s="18">
        <v>225100</v>
      </c>
      <c r="X171" s="18">
        <v>608400</v>
      </c>
      <c r="Y171" s="18">
        <v>1168700</v>
      </c>
      <c r="Z171" s="18">
        <v>1176800</v>
      </c>
      <c r="AA171" s="18">
        <v>936800</v>
      </c>
      <c r="AB171" s="18">
        <v>367100</v>
      </c>
      <c r="AC171" s="18">
        <v>1691700</v>
      </c>
      <c r="AD171" s="19">
        <v>135053000</v>
      </c>
      <c r="AE171" s="19">
        <v>113334000</v>
      </c>
      <c r="AF171" s="19">
        <v>8209000</v>
      </c>
      <c r="AG171" s="19">
        <v>14323000</v>
      </c>
      <c r="AH171" s="19">
        <v>5741800</v>
      </c>
      <c r="AI171" s="19">
        <v>15268400</v>
      </c>
      <c r="AJ171" s="19">
        <v>4924600</v>
      </c>
      <c r="AK171" s="19">
        <v>3077000</v>
      </c>
      <c r="AL171" s="19">
        <v>8233000</v>
      </c>
      <c r="AM171" s="19">
        <v>17181000</v>
      </c>
      <c r="AN171" s="19">
        <v>17493000</v>
      </c>
      <c r="AO171" s="19">
        <v>13413000</v>
      </c>
      <c r="AP171" s="19">
        <v>5470000</v>
      </c>
      <c r="AQ171" s="19">
        <v>21719000</v>
      </c>
    </row>
    <row r="172" spans="1:43" s="20" customFormat="1" ht="13.5">
      <c r="A172" s="17" t="s">
        <v>151</v>
      </c>
      <c r="B172" s="18">
        <v>700200</v>
      </c>
      <c r="C172" s="18">
        <v>557100</v>
      </c>
      <c r="D172" s="18">
        <v>41700</v>
      </c>
      <c r="E172" s="18">
        <v>63500</v>
      </c>
      <c r="F172" s="18">
        <v>32000</v>
      </c>
      <c r="G172" s="18">
        <v>73500</v>
      </c>
      <c r="H172" s="18">
        <v>11600</v>
      </c>
      <c r="I172" s="18">
        <v>22000</v>
      </c>
      <c r="J172" s="18">
        <v>42100</v>
      </c>
      <c r="K172" s="18">
        <v>100100</v>
      </c>
      <c r="L172" s="18">
        <v>70100</v>
      </c>
      <c r="M172" s="18">
        <v>71100</v>
      </c>
      <c r="N172" s="18">
        <v>29400</v>
      </c>
      <c r="O172" s="18">
        <v>143100</v>
      </c>
      <c r="P172" s="18">
        <v>9725800</v>
      </c>
      <c r="Q172" s="18">
        <v>8111900</v>
      </c>
      <c r="R172" s="18">
        <v>743500</v>
      </c>
      <c r="S172" s="18">
        <v>905200</v>
      </c>
      <c r="T172" s="18">
        <v>466600</v>
      </c>
      <c r="U172" s="18">
        <v>1101200</v>
      </c>
      <c r="V172" s="18">
        <v>406900</v>
      </c>
      <c r="W172" s="18">
        <v>224500</v>
      </c>
      <c r="X172" s="18">
        <v>614100</v>
      </c>
      <c r="Y172" s="18">
        <v>1174000</v>
      </c>
      <c r="Z172" s="18">
        <v>1181200</v>
      </c>
      <c r="AA172" s="18">
        <v>930900</v>
      </c>
      <c r="AB172" s="18">
        <v>363800</v>
      </c>
      <c r="AC172" s="18">
        <v>1613900</v>
      </c>
      <c r="AD172" s="19">
        <v>133993000</v>
      </c>
      <c r="AE172" s="19">
        <v>113343000</v>
      </c>
      <c r="AF172" s="19">
        <v>8289000</v>
      </c>
      <c r="AG172" s="19">
        <v>14250000</v>
      </c>
      <c r="AH172" s="19">
        <v>5744100</v>
      </c>
      <c r="AI172" s="19">
        <v>15296200</v>
      </c>
      <c r="AJ172" s="19">
        <v>4884300</v>
      </c>
      <c r="AK172" s="19">
        <v>3075000</v>
      </c>
      <c r="AL172" s="19">
        <v>8257000</v>
      </c>
      <c r="AM172" s="19">
        <v>17184000</v>
      </c>
      <c r="AN172" s="19">
        <v>17382000</v>
      </c>
      <c r="AO172" s="19">
        <v>13514000</v>
      </c>
      <c r="AP172" s="19">
        <v>5467000</v>
      </c>
      <c r="AQ172" s="19">
        <v>20650000</v>
      </c>
    </row>
    <row r="173" spans="1:43" s="20" customFormat="1" ht="13.5">
      <c r="A173" s="17" t="s">
        <v>152</v>
      </c>
      <c r="B173" s="18">
        <v>703200</v>
      </c>
      <c r="C173" s="18">
        <v>559200</v>
      </c>
      <c r="D173" s="18">
        <v>41500</v>
      </c>
      <c r="E173" s="18">
        <v>63600</v>
      </c>
      <c r="F173" s="18">
        <v>32000</v>
      </c>
      <c r="G173" s="18">
        <v>74200</v>
      </c>
      <c r="H173" s="18">
        <v>11800</v>
      </c>
      <c r="I173" s="18">
        <v>21800</v>
      </c>
      <c r="J173" s="18">
        <v>42400</v>
      </c>
      <c r="K173" s="18">
        <v>100800</v>
      </c>
      <c r="L173" s="18">
        <v>70600</v>
      </c>
      <c r="M173" s="18">
        <v>71300</v>
      </c>
      <c r="N173" s="18">
        <v>29200</v>
      </c>
      <c r="O173" s="18">
        <v>144000</v>
      </c>
      <c r="P173" s="18">
        <v>9782600</v>
      </c>
      <c r="Q173" s="18">
        <v>8142400</v>
      </c>
      <c r="R173" s="18">
        <v>745700</v>
      </c>
      <c r="S173" s="18">
        <v>906100</v>
      </c>
      <c r="T173" s="18">
        <v>467400</v>
      </c>
      <c r="U173" s="18">
        <v>1111300</v>
      </c>
      <c r="V173" s="18">
        <v>410500</v>
      </c>
      <c r="W173" s="18">
        <v>224300</v>
      </c>
      <c r="X173" s="18">
        <v>616400</v>
      </c>
      <c r="Y173" s="18">
        <v>1183900</v>
      </c>
      <c r="Z173" s="18">
        <v>1189400</v>
      </c>
      <c r="AA173" s="18">
        <v>928800</v>
      </c>
      <c r="AB173" s="18">
        <v>358600</v>
      </c>
      <c r="AC173" s="18">
        <v>1640200</v>
      </c>
      <c r="AD173" s="19">
        <v>134244000</v>
      </c>
      <c r="AE173" s="19">
        <v>113562000</v>
      </c>
      <c r="AF173" s="19">
        <v>8346000</v>
      </c>
      <c r="AG173" s="19">
        <v>14288000</v>
      </c>
      <c r="AH173" s="19">
        <v>5744100</v>
      </c>
      <c r="AI173" s="19">
        <v>15317000</v>
      </c>
      <c r="AJ173" s="19">
        <v>4888500</v>
      </c>
      <c r="AK173" s="19">
        <v>3072000</v>
      </c>
      <c r="AL173" s="19">
        <v>8265000</v>
      </c>
      <c r="AM173" s="19">
        <v>17309000</v>
      </c>
      <c r="AN173" s="19">
        <v>17394000</v>
      </c>
      <c r="AO173" s="19">
        <v>13497000</v>
      </c>
      <c r="AP173" s="19">
        <v>5441000</v>
      </c>
      <c r="AQ173" s="19">
        <v>20682000</v>
      </c>
    </row>
    <row r="174" spans="1:43" s="20" customFormat="1" ht="13.5">
      <c r="A174" s="17" t="s">
        <v>153</v>
      </c>
      <c r="B174" s="18">
        <v>712300</v>
      </c>
      <c r="C174" s="18">
        <v>560000</v>
      </c>
      <c r="D174" s="18">
        <v>41700</v>
      </c>
      <c r="E174" s="18">
        <v>63100</v>
      </c>
      <c r="F174" s="18">
        <v>32000</v>
      </c>
      <c r="G174" s="18">
        <v>73800</v>
      </c>
      <c r="H174" s="18">
        <v>12000</v>
      </c>
      <c r="I174" s="18">
        <v>22400</v>
      </c>
      <c r="J174" s="18">
        <v>42400</v>
      </c>
      <c r="K174" s="18">
        <v>100700</v>
      </c>
      <c r="L174" s="18">
        <v>72300</v>
      </c>
      <c r="M174" s="18">
        <v>70800</v>
      </c>
      <c r="N174" s="18">
        <v>28800</v>
      </c>
      <c r="O174" s="18">
        <v>152300</v>
      </c>
      <c r="P174" s="18">
        <v>9862200</v>
      </c>
      <c r="Q174" s="18">
        <v>8146200</v>
      </c>
      <c r="R174" s="18">
        <v>750800</v>
      </c>
      <c r="S174" s="18">
        <v>906400</v>
      </c>
      <c r="T174" s="18">
        <v>469500</v>
      </c>
      <c r="U174" s="18">
        <v>1104900</v>
      </c>
      <c r="V174" s="18">
        <v>411900</v>
      </c>
      <c r="W174" s="18">
        <v>224400</v>
      </c>
      <c r="X174" s="18">
        <v>617100</v>
      </c>
      <c r="Y174" s="18">
        <v>1194500</v>
      </c>
      <c r="Z174" s="18">
        <v>1200900</v>
      </c>
      <c r="AA174" s="18">
        <v>916300</v>
      </c>
      <c r="AB174" s="18">
        <v>349500</v>
      </c>
      <c r="AC174" s="18">
        <v>1716000</v>
      </c>
      <c r="AD174" s="19">
        <v>134869000</v>
      </c>
      <c r="AE174" s="19">
        <v>113162000</v>
      </c>
      <c r="AF174" s="19">
        <v>8291000</v>
      </c>
      <c r="AG174" s="19">
        <v>14234000</v>
      </c>
      <c r="AH174" s="19">
        <v>5733600</v>
      </c>
      <c r="AI174" s="19">
        <v>15193900</v>
      </c>
      <c r="AJ174" s="19">
        <v>4954200</v>
      </c>
      <c r="AK174" s="19">
        <v>3053000</v>
      </c>
      <c r="AL174" s="19">
        <v>8226000</v>
      </c>
      <c r="AM174" s="19">
        <v>17329000</v>
      </c>
      <c r="AN174" s="19">
        <v>17728000</v>
      </c>
      <c r="AO174" s="19">
        <v>13041000</v>
      </c>
      <c r="AP174" s="19">
        <v>5378000</v>
      </c>
      <c r="AQ174" s="19">
        <v>21707000</v>
      </c>
    </row>
    <row r="175" spans="1:43" s="20" customFormat="1" ht="13.5">
      <c r="A175" s="17" t="s">
        <v>154</v>
      </c>
      <c r="B175" s="18">
        <v>711500</v>
      </c>
      <c r="C175" s="18">
        <v>558100</v>
      </c>
      <c r="D175" s="18">
        <v>41500</v>
      </c>
      <c r="E175" s="18">
        <v>62900</v>
      </c>
      <c r="F175" s="18">
        <v>31600</v>
      </c>
      <c r="G175" s="18">
        <v>74300</v>
      </c>
      <c r="H175" s="18">
        <v>11900</v>
      </c>
      <c r="I175" s="18">
        <v>21800</v>
      </c>
      <c r="J175" s="18">
        <v>42600</v>
      </c>
      <c r="K175" s="18">
        <v>100500</v>
      </c>
      <c r="L175" s="18">
        <v>72300</v>
      </c>
      <c r="M175" s="18">
        <v>70600</v>
      </c>
      <c r="N175" s="18">
        <v>28100</v>
      </c>
      <c r="O175" s="18">
        <v>153400</v>
      </c>
      <c r="P175" s="18">
        <v>9878800</v>
      </c>
      <c r="Q175" s="18">
        <v>8133200</v>
      </c>
      <c r="R175" s="18">
        <v>749300</v>
      </c>
      <c r="S175" s="18">
        <v>904900</v>
      </c>
      <c r="T175" s="18">
        <v>468800</v>
      </c>
      <c r="U175" s="18">
        <v>1106900</v>
      </c>
      <c r="V175" s="18">
        <v>412900</v>
      </c>
      <c r="W175" s="18">
        <v>222500</v>
      </c>
      <c r="X175" s="18">
        <v>617400</v>
      </c>
      <c r="Y175" s="18">
        <v>1204200</v>
      </c>
      <c r="Z175" s="18">
        <v>1199200</v>
      </c>
      <c r="AA175" s="18">
        <v>902300</v>
      </c>
      <c r="AB175" s="18">
        <v>344800</v>
      </c>
      <c r="AC175" s="18">
        <v>1745600</v>
      </c>
      <c r="AD175" s="19">
        <v>135599000</v>
      </c>
      <c r="AE175" s="19">
        <v>113416000</v>
      </c>
      <c r="AF175" s="19">
        <v>8329000</v>
      </c>
      <c r="AG175" s="19">
        <v>14224000</v>
      </c>
      <c r="AH175" s="19">
        <v>5744700</v>
      </c>
      <c r="AI175" s="19">
        <v>15316700</v>
      </c>
      <c r="AJ175" s="19">
        <v>4964600</v>
      </c>
      <c r="AK175" s="19">
        <v>3045000</v>
      </c>
      <c r="AL175" s="19">
        <v>8253000</v>
      </c>
      <c r="AM175" s="19">
        <v>17400000</v>
      </c>
      <c r="AN175" s="19">
        <v>17987000</v>
      </c>
      <c r="AO175" s="19">
        <v>12782000</v>
      </c>
      <c r="AP175" s="19">
        <v>5370000</v>
      </c>
      <c r="AQ175" s="19">
        <v>22183000</v>
      </c>
    </row>
    <row r="176" spans="1:43" s="20" customFormat="1" ht="13.5">
      <c r="A176" s="17" t="s">
        <v>155</v>
      </c>
      <c r="B176" s="18">
        <v>718200</v>
      </c>
      <c r="C176" s="18">
        <v>563200</v>
      </c>
      <c r="D176" s="18">
        <v>41800</v>
      </c>
      <c r="E176" s="18">
        <v>63200</v>
      </c>
      <c r="F176" s="18">
        <v>31300</v>
      </c>
      <c r="G176" s="18">
        <v>77400</v>
      </c>
      <c r="H176" s="18">
        <v>12100</v>
      </c>
      <c r="I176" s="18">
        <v>22000</v>
      </c>
      <c r="J176" s="18">
        <v>42600</v>
      </c>
      <c r="K176" s="18">
        <v>101300</v>
      </c>
      <c r="L176" s="18">
        <v>72400</v>
      </c>
      <c r="M176" s="18">
        <v>70800</v>
      </c>
      <c r="N176" s="18">
        <v>28300</v>
      </c>
      <c r="O176" s="18">
        <v>155000</v>
      </c>
      <c r="P176" s="18">
        <v>9956300</v>
      </c>
      <c r="Q176" s="18">
        <v>8201300</v>
      </c>
      <c r="R176" s="18">
        <v>751600</v>
      </c>
      <c r="S176" s="18">
        <v>909800</v>
      </c>
      <c r="T176" s="18">
        <v>470700</v>
      </c>
      <c r="U176" s="18">
        <v>1149200</v>
      </c>
      <c r="V176" s="18">
        <v>416900</v>
      </c>
      <c r="W176" s="18">
        <v>223600</v>
      </c>
      <c r="X176" s="18">
        <v>619000</v>
      </c>
      <c r="Y176" s="18">
        <v>1211400</v>
      </c>
      <c r="Z176" s="18">
        <v>1204300</v>
      </c>
      <c r="AA176" s="18">
        <v>899900</v>
      </c>
      <c r="AB176" s="18">
        <v>344900</v>
      </c>
      <c r="AC176" s="18">
        <v>1755000</v>
      </c>
      <c r="AD176" s="19">
        <v>136158000</v>
      </c>
      <c r="AE176" s="19">
        <v>113824000</v>
      </c>
      <c r="AF176" s="19">
        <v>8301000</v>
      </c>
      <c r="AG176" s="19">
        <v>14218000</v>
      </c>
      <c r="AH176" s="19">
        <v>5762700</v>
      </c>
      <c r="AI176" s="19">
        <v>15709500</v>
      </c>
      <c r="AJ176" s="19">
        <v>4979100</v>
      </c>
      <c r="AK176" s="19">
        <v>3061000</v>
      </c>
      <c r="AL176" s="19">
        <v>8271000</v>
      </c>
      <c r="AM176" s="19">
        <v>17430000</v>
      </c>
      <c r="AN176" s="19">
        <v>18090000</v>
      </c>
      <c r="AO176" s="19">
        <v>12629000</v>
      </c>
      <c r="AP176" s="19">
        <v>5373000</v>
      </c>
      <c r="AQ176" s="19">
        <v>22334000</v>
      </c>
    </row>
    <row r="177" spans="1:43" s="20" customFormat="1" ht="13.5">
      <c r="A177" s="17" t="s">
        <v>156</v>
      </c>
      <c r="B177" s="18">
        <v>720300</v>
      </c>
      <c r="C177" s="18">
        <v>567000</v>
      </c>
      <c r="D177" s="18">
        <v>41900</v>
      </c>
      <c r="E177" s="18">
        <v>63500</v>
      </c>
      <c r="F177" s="18">
        <v>31300</v>
      </c>
      <c r="G177" s="18">
        <v>79200</v>
      </c>
      <c r="H177" s="18">
        <v>12500</v>
      </c>
      <c r="I177" s="18">
        <v>22200</v>
      </c>
      <c r="J177" s="18">
        <v>43100</v>
      </c>
      <c r="K177" s="18">
        <v>101800</v>
      </c>
      <c r="L177" s="18">
        <v>72700</v>
      </c>
      <c r="M177" s="18">
        <v>70300</v>
      </c>
      <c r="N177" s="18">
        <v>28500</v>
      </c>
      <c r="O177" s="18">
        <v>153300</v>
      </c>
      <c r="P177" s="18">
        <v>9998500</v>
      </c>
      <c r="Q177" s="18">
        <v>8254300</v>
      </c>
      <c r="R177" s="18">
        <v>756600</v>
      </c>
      <c r="S177" s="18">
        <v>913600</v>
      </c>
      <c r="T177" s="18">
        <v>474500</v>
      </c>
      <c r="U177" s="18">
        <v>1171200</v>
      </c>
      <c r="V177" s="18">
        <v>422500</v>
      </c>
      <c r="W177" s="18">
        <v>224200</v>
      </c>
      <c r="X177" s="18">
        <v>621800</v>
      </c>
      <c r="Y177" s="18">
        <v>1219700</v>
      </c>
      <c r="Z177" s="18">
        <v>1207300</v>
      </c>
      <c r="AA177" s="18">
        <v>898900</v>
      </c>
      <c r="AB177" s="18">
        <v>344000</v>
      </c>
      <c r="AC177" s="18">
        <v>1744200</v>
      </c>
      <c r="AD177" s="19">
        <v>135954000</v>
      </c>
      <c r="AE177" s="19">
        <v>113729000</v>
      </c>
      <c r="AF177" s="19">
        <v>8074000</v>
      </c>
      <c r="AG177" s="19">
        <v>14222000</v>
      </c>
      <c r="AH177" s="19">
        <v>5769900</v>
      </c>
      <c r="AI177" s="19">
        <v>15905700</v>
      </c>
      <c r="AJ177" s="19">
        <v>4975400</v>
      </c>
      <c r="AK177" s="19">
        <v>3065000</v>
      </c>
      <c r="AL177" s="19">
        <v>8280000</v>
      </c>
      <c r="AM177" s="19">
        <v>17384000</v>
      </c>
      <c r="AN177" s="19">
        <v>18056000</v>
      </c>
      <c r="AO177" s="19">
        <v>12609000</v>
      </c>
      <c r="AP177" s="19">
        <v>5388000</v>
      </c>
      <c r="AQ177" s="19">
        <v>22225000</v>
      </c>
    </row>
    <row r="178" spans="1:43" s="20" customFormat="1" ht="13.5">
      <c r="A178" s="17" t="s">
        <v>157</v>
      </c>
      <c r="B178" s="18">
        <v>709400</v>
      </c>
      <c r="C178" s="18">
        <v>556000</v>
      </c>
      <c r="D178" s="18">
        <v>41600</v>
      </c>
      <c r="E178" s="18">
        <v>63200</v>
      </c>
      <c r="F178" s="18">
        <v>31100</v>
      </c>
      <c r="G178" s="18">
        <v>74800</v>
      </c>
      <c r="H178" s="18">
        <v>12000</v>
      </c>
      <c r="I178" s="18">
        <v>22100</v>
      </c>
      <c r="J178" s="18">
        <v>42600</v>
      </c>
      <c r="K178" s="18">
        <v>99800</v>
      </c>
      <c r="L178" s="18">
        <v>71700</v>
      </c>
      <c r="M178" s="18">
        <v>69500</v>
      </c>
      <c r="N178" s="18">
        <v>27600</v>
      </c>
      <c r="O178" s="18">
        <v>153400</v>
      </c>
      <c r="P178" s="18">
        <v>9847500</v>
      </c>
      <c r="Q178" s="18">
        <v>8112400</v>
      </c>
      <c r="R178" s="18">
        <v>750600</v>
      </c>
      <c r="S178" s="18">
        <v>909500</v>
      </c>
      <c r="T178" s="18">
        <v>471200</v>
      </c>
      <c r="U178" s="18">
        <v>1113800</v>
      </c>
      <c r="V178" s="18">
        <v>410800</v>
      </c>
      <c r="W178" s="18">
        <v>221700</v>
      </c>
      <c r="X178" s="18">
        <v>614400</v>
      </c>
      <c r="Y178" s="18">
        <v>1200000</v>
      </c>
      <c r="Z178" s="18">
        <v>1193500</v>
      </c>
      <c r="AA178" s="18">
        <v>888000</v>
      </c>
      <c r="AB178" s="18">
        <v>338900</v>
      </c>
      <c r="AC178" s="18">
        <v>1735100</v>
      </c>
      <c r="AD178" s="19">
        <v>133302000</v>
      </c>
      <c r="AE178" s="19">
        <v>111575000</v>
      </c>
      <c r="AF178" s="19">
        <v>7821000</v>
      </c>
      <c r="AG178" s="19">
        <v>14093000</v>
      </c>
      <c r="AH178" s="19">
        <v>5733100</v>
      </c>
      <c r="AI178" s="19">
        <v>15212400</v>
      </c>
      <c r="AJ178" s="19">
        <v>4922100</v>
      </c>
      <c r="AK178" s="19">
        <v>3033000</v>
      </c>
      <c r="AL178" s="19">
        <v>8252000</v>
      </c>
      <c r="AM178" s="19">
        <v>16985000</v>
      </c>
      <c r="AN178" s="19">
        <v>17829000</v>
      </c>
      <c r="AO178" s="19">
        <v>12339000</v>
      </c>
      <c r="AP178" s="19">
        <v>5355000</v>
      </c>
      <c r="AQ178" s="19">
        <v>21727000</v>
      </c>
    </row>
    <row r="179" spans="1:43" s="20" customFormat="1" ht="13.5">
      <c r="A179" s="17" t="s">
        <v>158</v>
      </c>
      <c r="B179" s="18">
        <v>717400</v>
      </c>
      <c r="C179" s="18">
        <v>560200</v>
      </c>
      <c r="D179" s="18">
        <v>42300</v>
      </c>
      <c r="E179" s="18">
        <v>63500</v>
      </c>
      <c r="F179" s="18">
        <v>31300</v>
      </c>
      <c r="G179" s="18">
        <v>74000</v>
      </c>
      <c r="H179" s="18">
        <v>12100</v>
      </c>
      <c r="I179" s="18">
        <v>22100</v>
      </c>
      <c r="J179" s="18">
        <v>42900</v>
      </c>
      <c r="K179" s="18">
        <v>100700</v>
      </c>
      <c r="L179" s="18">
        <v>72700</v>
      </c>
      <c r="M179" s="18">
        <v>70600</v>
      </c>
      <c r="N179" s="18">
        <v>28000</v>
      </c>
      <c r="O179" s="18">
        <v>157200</v>
      </c>
      <c r="P179" s="18">
        <v>9923800</v>
      </c>
      <c r="Q179" s="18">
        <v>8163400</v>
      </c>
      <c r="R179" s="18">
        <v>763100</v>
      </c>
      <c r="S179" s="18">
        <v>913100</v>
      </c>
      <c r="T179" s="18">
        <v>473800</v>
      </c>
      <c r="U179" s="18">
        <v>1101800</v>
      </c>
      <c r="V179" s="18">
        <v>411200</v>
      </c>
      <c r="W179" s="18">
        <v>222600</v>
      </c>
      <c r="X179" s="18">
        <v>617000</v>
      </c>
      <c r="Y179" s="18">
        <v>1215200</v>
      </c>
      <c r="Z179" s="18">
        <v>1202100</v>
      </c>
      <c r="AA179" s="18">
        <v>902000</v>
      </c>
      <c r="AB179" s="18">
        <v>341500</v>
      </c>
      <c r="AC179" s="18">
        <v>1760400</v>
      </c>
      <c r="AD179" s="19">
        <v>134229000</v>
      </c>
      <c r="AE179" s="19">
        <v>112035000</v>
      </c>
      <c r="AF179" s="19">
        <v>7862000</v>
      </c>
      <c r="AG179" s="19">
        <v>14104000</v>
      </c>
      <c r="AH179" s="19">
        <v>5745600</v>
      </c>
      <c r="AI179" s="19">
        <v>15035100</v>
      </c>
      <c r="AJ179" s="19">
        <v>4914500</v>
      </c>
      <c r="AK179" s="19">
        <v>3042000</v>
      </c>
      <c r="AL179" s="19">
        <v>8287000</v>
      </c>
      <c r="AM179" s="19">
        <v>17118000</v>
      </c>
      <c r="AN179" s="19">
        <v>18109000</v>
      </c>
      <c r="AO179" s="19">
        <v>12438000</v>
      </c>
      <c r="AP179" s="19">
        <v>5380000</v>
      </c>
      <c r="AQ179" s="19">
        <v>22194000</v>
      </c>
    </row>
    <row r="180" spans="1:43" s="20" customFormat="1" ht="13.5">
      <c r="A180" s="17" t="s">
        <v>159</v>
      </c>
      <c r="B180" s="18">
        <v>724300</v>
      </c>
      <c r="C180" s="18">
        <v>566800</v>
      </c>
      <c r="D180" s="18">
        <v>43300</v>
      </c>
      <c r="E180" s="18">
        <v>64000</v>
      </c>
      <c r="F180" s="18">
        <v>31500</v>
      </c>
      <c r="G180" s="18">
        <v>74400</v>
      </c>
      <c r="H180" s="18">
        <v>12300</v>
      </c>
      <c r="I180" s="18">
        <v>22100</v>
      </c>
      <c r="J180" s="18">
        <v>43200</v>
      </c>
      <c r="K180" s="18">
        <v>102100</v>
      </c>
      <c r="L180" s="18">
        <v>73000</v>
      </c>
      <c r="M180" s="18">
        <v>72200</v>
      </c>
      <c r="N180" s="18">
        <v>28700</v>
      </c>
      <c r="O180" s="18">
        <v>157500</v>
      </c>
      <c r="P180" s="18">
        <v>10014500</v>
      </c>
      <c r="Q180" s="18">
        <v>8251800</v>
      </c>
      <c r="R180" s="18">
        <v>778500</v>
      </c>
      <c r="S180" s="18">
        <v>917900</v>
      </c>
      <c r="T180" s="18">
        <v>477700</v>
      </c>
      <c r="U180" s="18">
        <v>1112400</v>
      </c>
      <c r="V180" s="18">
        <v>414000</v>
      </c>
      <c r="W180" s="18">
        <v>222800</v>
      </c>
      <c r="X180" s="18">
        <v>620900</v>
      </c>
      <c r="Y180" s="18">
        <v>1230900</v>
      </c>
      <c r="Z180" s="18">
        <v>1206400</v>
      </c>
      <c r="AA180" s="18">
        <v>924100</v>
      </c>
      <c r="AB180" s="18">
        <v>346200</v>
      </c>
      <c r="AC180" s="18">
        <v>1762700</v>
      </c>
      <c r="AD180" s="19">
        <v>135209000</v>
      </c>
      <c r="AE180" s="19">
        <v>112902000</v>
      </c>
      <c r="AF180" s="19">
        <v>7991000</v>
      </c>
      <c r="AG180" s="19">
        <v>14141000</v>
      </c>
      <c r="AH180" s="19">
        <v>5783000</v>
      </c>
      <c r="AI180" s="19">
        <v>15117300</v>
      </c>
      <c r="AJ180" s="19">
        <v>4927300</v>
      </c>
      <c r="AK180" s="19">
        <v>3048000</v>
      </c>
      <c r="AL180" s="19">
        <v>8317000</v>
      </c>
      <c r="AM180" s="19">
        <v>17309000</v>
      </c>
      <c r="AN180" s="19">
        <v>18185000</v>
      </c>
      <c r="AO180" s="19">
        <v>12674000</v>
      </c>
      <c r="AP180" s="19">
        <v>5409000</v>
      </c>
      <c r="AQ180" s="19">
        <v>22307000</v>
      </c>
    </row>
    <row r="181" spans="1:43" s="20" customFormat="1" ht="13.5">
      <c r="A181" s="17" t="s">
        <v>160</v>
      </c>
      <c r="B181" s="18">
        <v>730300</v>
      </c>
      <c r="C181" s="18">
        <v>572300</v>
      </c>
      <c r="D181" s="18">
        <v>43900</v>
      </c>
      <c r="E181" s="18">
        <v>63800</v>
      </c>
      <c r="F181" s="18">
        <v>31700</v>
      </c>
      <c r="G181" s="18">
        <v>75100</v>
      </c>
      <c r="H181" s="18">
        <v>12400</v>
      </c>
      <c r="I181" s="18">
        <v>22100</v>
      </c>
      <c r="J181" s="18">
        <v>43400</v>
      </c>
      <c r="K181" s="18">
        <v>102700</v>
      </c>
      <c r="L181" s="18">
        <v>73500</v>
      </c>
      <c r="M181" s="18">
        <v>74200</v>
      </c>
      <c r="N181" s="18">
        <v>29500</v>
      </c>
      <c r="O181" s="18">
        <v>158000</v>
      </c>
      <c r="P181" s="18">
        <v>10035900</v>
      </c>
      <c r="Q181" s="18">
        <v>8282800</v>
      </c>
      <c r="R181" s="18">
        <v>775300</v>
      </c>
      <c r="S181" s="18">
        <v>921200</v>
      </c>
      <c r="T181" s="18">
        <v>478400</v>
      </c>
      <c r="U181" s="18">
        <v>1112300</v>
      </c>
      <c r="V181" s="18">
        <v>414600</v>
      </c>
      <c r="W181" s="18">
        <v>222400</v>
      </c>
      <c r="X181" s="18">
        <v>624200</v>
      </c>
      <c r="Y181" s="18">
        <v>1237100</v>
      </c>
      <c r="Z181" s="18">
        <v>1207000</v>
      </c>
      <c r="AA181" s="18">
        <v>938500</v>
      </c>
      <c r="AB181" s="18">
        <v>351800</v>
      </c>
      <c r="AC181" s="18">
        <v>1753100</v>
      </c>
      <c r="AD181" s="19">
        <v>136124000</v>
      </c>
      <c r="AE181" s="19">
        <v>113809000</v>
      </c>
      <c r="AF181" s="19">
        <v>8226000</v>
      </c>
      <c r="AG181" s="19">
        <v>14172000</v>
      </c>
      <c r="AH181" s="19">
        <v>5810900</v>
      </c>
      <c r="AI181" s="19">
        <v>15138200</v>
      </c>
      <c r="AJ181" s="19">
        <v>4962600</v>
      </c>
      <c r="AK181" s="19">
        <v>3041000</v>
      </c>
      <c r="AL181" s="19">
        <v>8347000</v>
      </c>
      <c r="AM181" s="19">
        <v>17496000</v>
      </c>
      <c r="AN181" s="19">
        <v>18227000</v>
      </c>
      <c r="AO181" s="19">
        <v>12960000</v>
      </c>
      <c r="AP181" s="19">
        <v>5428000</v>
      </c>
      <c r="AQ181" s="19">
        <v>22315000</v>
      </c>
    </row>
    <row r="182" spans="1:43" s="20" customFormat="1" ht="13.5">
      <c r="A182" s="17" t="s">
        <v>161</v>
      </c>
      <c r="B182" s="18">
        <v>734800</v>
      </c>
      <c r="C182" s="18">
        <v>576500</v>
      </c>
      <c r="D182" s="18">
        <v>44500</v>
      </c>
      <c r="E182" s="18">
        <v>64200</v>
      </c>
      <c r="F182" s="18">
        <v>31700</v>
      </c>
      <c r="G182" s="18">
        <v>75500</v>
      </c>
      <c r="H182" s="18">
        <v>12600</v>
      </c>
      <c r="I182" s="18">
        <v>22000</v>
      </c>
      <c r="J182" s="18">
        <v>43700</v>
      </c>
      <c r="K182" s="18">
        <v>103900</v>
      </c>
      <c r="L182" s="18">
        <v>73600</v>
      </c>
      <c r="M182" s="18">
        <v>75100</v>
      </c>
      <c r="N182" s="18">
        <v>29700</v>
      </c>
      <c r="O182" s="18">
        <v>158300</v>
      </c>
      <c r="P182" s="18">
        <v>10099000</v>
      </c>
      <c r="Q182" s="18">
        <v>8337500</v>
      </c>
      <c r="R182" s="18">
        <v>785600</v>
      </c>
      <c r="S182" s="18">
        <v>927200</v>
      </c>
      <c r="T182" s="18">
        <v>481100</v>
      </c>
      <c r="U182" s="18">
        <v>1115900</v>
      </c>
      <c r="V182" s="18">
        <v>416800</v>
      </c>
      <c r="W182" s="18">
        <v>223200</v>
      </c>
      <c r="X182" s="18">
        <v>626800</v>
      </c>
      <c r="Y182" s="18">
        <v>1243200</v>
      </c>
      <c r="Z182" s="18">
        <v>1210400</v>
      </c>
      <c r="AA182" s="18">
        <v>954600</v>
      </c>
      <c r="AB182" s="18">
        <v>352700</v>
      </c>
      <c r="AC182" s="18">
        <v>1761500</v>
      </c>
      <c r="AD182" s="19">
        <v>136927000</v>
      </c>
      <c r="AE182" s="19">
        <v>114621000</v>
      </c>
      <c r="AF182" s="19">
        <v>8460000</v>
      </c>
      <c r="AG182" s="19">
        <v>14187000</v>
      </c>
      <c r="AH182" s="19">
        <v>5846700</v>
      </c>
      <c r="AI182" s="19">
        <v>15219800</v>
      </c>
      <c r="AJ182" s="19">
        <v>5001900</v>
      </c>
      <c r="AK182" s="19">
        <v>3044000</v>
      </c>
      <c r="AL182" s="19">
        <v>8367000</v>
      </c>
      <c r="AM182" s="19">
        <v>17594000</v>
      </c>
      <c r="AN182" s="19">
        <v>18175000</v>
      </c>
      <c r="AO182" s="19">
        <v>13268000</v>
      </c>
      <c r="AP182" s="19">
        <v>5458000</v>
      </c>
      <c r="AQ182" s="19">
        <v>22306000</v>
      </c>
    </row>
    <row r="183" spans="1:43" s="20" customFormat="1" ht="13.5">
      <c r="A183" s="17" t="s">
        <v>162</v>
      </c>
      <c r="B183" s="18">
        <v>738100</v>
      </c>
      <c r="C183" s="18">
        <v>583700</v>
      </c>
      <c r="D183" s="18">
        <v>45700</v>
      </c>
      <c r="E183" s="18">
        <v>65200</v>
      </c>
      <c r="F183" s="18">
        <v>32100</v>
      </c>
      <c r="G183" s="18">
        <v>76400</v>
      </c>
      <c r="H183" s="18">
        <v>12500</v>
      </c>
      <c r="I183" s="18">
        <v>22000</v>
      </c>
      <c r="J183" s="18">
        <v>44100</v>
      </c>
      <c r="K183" s="18">
        <v>105100</v>
      </c>
      <c r="L183" s="18">
        <v>73200</v>
      </c>
      <c r="M183" s="18">
        <v>76600</v>
      </c>
      <c r="N183" s="18">
        <v>30800</v>
      </c>
      <c r="O183" s="18">
        <v>154400</v>
      </c>
      <c r="P183" s="18">
        <v>10136100</v>
      </c>
      <c r="Q183" s="18">
        <v>8419700</v>
      </c>
      <c r="R183" s="18">
        <v>801700</v>
      </c>
      <c r="S183" s="18">
        <v>935300</v>
      </c>
      <c r="T183" s="18">
        <v>485300</v>
      </c>
      <c r="U183" s="18">
        <v>1117900</v>
      </c>
      <c r="V183" s="18">
        <v>419100</v>
      </c>
      <c r="W183" s="18">
        <v>224400</v>
      </c>
      <c r="X183" s="18">
        <v>632100</v>
      </c>
      <c r="Y183" s="18">
        <v>1256000</v>
      </c>
      <c r="Z183" s="18">
        <v>1210500</v>
      </c>
      <c r="AA183" s="18">
        <v>970500</v>
      </c>
      <c r="AB183" s="18">
        <v>366900</v>
      </c>
      <c r="AC183" s="18">
        <v>1716400</v>
      </c>
      <c r="AD183" s="19">
        <v>137432000</v>
      </c>
      <c r="AE183" s="19">
        <v>115557000</v>
      </c>
      <c r="AF183" s="19">
        <v>8641000</v>
      </c>
      <c r="AG183" s="19">
        <v>14303000</v>
      </c>
      <c r="AH183" s="19">
        <v>5879600</v>
      </c>
      <c r="AI183" s="19">
        <v>15299000</v>
      </c>
      <c r="AJ183" s="19">
        <v>5022400</v>
      </c>
      <c r="AK183" s="19">
        <v>3055000</v>
      </c>
      <c r="AL183" s="19">
        <v>8424000</v>
      </c>
      <c r="AM183" s="19">
        <v>17854000</v>
      </c>
      <c r="AN183" s="19">
        <v>17934000</v>
      </c>
      <c r="AO183" s="19">
        <v>13638000</v>
      </c>
      <c r="AP183" s="19">
        <v>5507000</v>
      </c>
      <c r="AQ183" s="19">
        <v>21875000</v>
      </c>
    </row>
    <row r="184" spans="1:43" s="20" customFormat="1" ht="13.5">
      <c r="A184" s="17" t="s">
        <v>163</v>
      </c>
      <c r="B184" s="18">
        <v>726500</v>
      </c>
      <c r="C184" s="18">
        <v>584600</v>
      </c>
      <c r="D184" s="18">
        <v>46100</v>
      </c>
      <c r="E184" s="18">
        <v>65500</v>
      </c>
      <c r="F184" s="18">
        <v>32300</v>
      </c>
      <c r="G184" s="18">
        <v>76900</v>
      </c>
      <c r="H184" s="18">
        <v>12600</v>
      </c>
      <c r="I184" s="18">
        <v>21800</v>
      </c>
      <c r="J184" s="18">
        <v>44200</v>
      </c>
      <c r="K184" s="18">
        <v>105700</v>
      </c>
      <c r="L184" s="18">
        <v>73000</v>
      </c>
      <c r="M184" s="18">
        <v>75400</v>
      </c>
      <c r="N184" s="18">
        <v>31100</v>
      </c>
      <c r="O184" s="18">
        <v>141900</v>
      </c>
      <c r="P184" s="18">
        <v>10023100</v>
      </c>
      <c r="Q184" s="18">
        <v>8397300</v>
      </c>
      <c r="R184" s="18">
        <v>798200</v>
      </c>
      <c r="S184" s="18">
        <v>933500</v>
      </c>
      <c r="T184" s="18">
        <v>484500</v>
      </c>
      <c r="U184" s="18">
        <v>1118000</v>
      </c>
      <c r="V184" s="18">
        <v>419000</v>
      </c>
      <c r="W184" s="18">
        <v>222100</v>
      </c>
      <c r="X184" s="18">
        <v>630800</v>
      </c>
      <c r="Y184" s="18">
        <v>1257500</v>
      </c>
      <c r="Z184" s="18">
        <v>1208300</v>
      </c>
      <c r="AA184" s="18">
        <v>964500</v>
      </c>
      <c r="AB184" s="18">
        <v>360900</v>
      </c>
      <c r="AC184" s="18">
        <v>1625800</v>
      </c>
      <c r="AD184" s="19">
        <v>136256000</v>
      </c>
      <c r="AE184" s="19">
        <v>115477000</v>
      </c>
      <c r="AF184" s="19">
        <v>8715000</v>
      </c>
      <c r="AG184" s="19">
        <v>14215000</v>
      </c>
      <c r="AH184" s="19">
        <v>5880200</v>
      </c>
      <c r="AI184" s="19">
        <v>15293400</v>
      </c>
      <c r="AJ184" s="19">
        <v>4982800</v>
      </c>
      <c r="AK184" s="19">
        <v>3042000</v>
      </c>
      <c r="AL184" s="19">
        <v>8434000</v>
      </c>
      <c r="AM184" s="19">
        <v>17834000</v>
      </c>
      <c r="AN184" s="19">
        <v>17796000</v>
      </c>
      <c r="AO184" s="19">
        <v>13790000</v>
      </c>
      <c r="AP184" s="19">
        <v>5495000</v>
      </c>
      <c r="AQ184" s="19">
        <v>20779000</v>
      </c>
    </row>
    <row r="185" spans="1:43" s="20" customFormat="1" ht="13.5">
      <c r="A185" s="17" t="s">
        <v>164</v>
      </c>
      <c r="B185" s="18">
        <v>734500</v>
      </c>
      <c r="C185" s="18">
        <v>589000</v>
      </c>
      <c r="D185" s="18">
        <v>46400</v>
      </c>
      <c r="E185" s="18">
        <v>65700</v>
      </c>
      <c r="F185" s="18">
        <v>32400</v>
      </c>
      <c r="G185" s="18">
        <v>77700</v>
      </c>
      <c r="H185" s="18">
        <v>12800</v>
      </c>
      <c r="I185" s="18">
        <v>21900</v>
      </c>
      <c r="J185" s="18">
        <v>44500</v>
      </c>
      <c r="K185" s="18">
        <v>106700</v>
      </c>
      <c r="L185" s="18">
        <v>74000</v>
      </c>
      <c r="M185" s="18">
        <v>76100</v>
      </c>
      <c r="N185" s="18">
        <v>30800</v>
      </c>
      <c r="O185" s="18">
        <v>145500</v>
      </c>
      <c r="P185" s="18">
        <v>10105100</v>
      </c>
      <c r="Q185" s="18">
        <v>8448200</v>
      </c>
      <c r="R185" s="18">
        <v>804500</v>
      </c>
      <c r="S185" s="18">
        <v>936600</v>
      </c>
      <c r="T185" s="18">
        <v>486600</v>
      </c>
      <c r="U185" s="18">
        <v>1129500</v>
      </c>
      <c r="V185" s="18">
        <v>422100</v>
      </c>
      <c r="W185" s="18">
        <v>221800</v>
      </c>
      <c r="X185" s="18">
        <v>633600</v>
      </c>
      <c r="Y185" s="18">
        <v>1269000</v>
      </c>
      <c r="Z185" s="18">
        <v>1221700</v>
      </c>
      <c r="AA185" s="18">
        <v>965700</v>
      </c>
      <c r="AB185" s="18">
        <v>357100</v>
      </c>
      <c r="AC185" s="18">
        <v>1656900</v>
      </c>
      <c r="AD185" s="19">
        <v>136462000</v>
      </c>
      <c r="AE185" s="19">
        <v>115635000</v>
      </c>
      <c r="AF185" s="19">
        <v>8750000</v>
      </c>
      <c r="AG185" s="19">
        <v>14246000</v>
      </c>
      <c r="AH185" s="19">
        <v>5878300</v>
      </c>
      <c r="AI185" s="19">
        <v>15303500</v>
      </c>
      <c r="AJ185" s="19">
        <v>4984100</v>
      </c>
      <c r="AK185" s="19">
        <v>3043000</v>
      </c>
      <c r="AL185" s="19">
        <v>8423000</v>
      </c>
      <c r="AM185" s="19">
        <v>17940000</v>
      </c>
      <c r="AN185" s="19">
        <v>17830000</v>
      </c>
      <c r="AO185" s="19">
        <v>13764000</v>
      </c>
      <c r="AP185" s="19">
        <v>5473000</v>
      </c>
      <c r="AQ185" s="19">
        <v>20827000</v>
      </c>
    </row>
    <row r="186" spans="1:43" s="20" customFormat="1" ht="13.5">
      <c r="A186" s="17" t="s">
        <v>165</v>
      </c>
      <c r="B186" s="18">
        <v>749800</v>
      </c>
      <c r="C186" s="18">
        <v>590500</v>
      </c>
      <c r="D186" s="18">
        <v>46500</v>
      </c>
      <c r="E186" s="18">
        <v>65300</v>
      </c>
      <c r="F186" s="18">
        <v>32600</v>
      </c>
      <c r="G186" s="18">
        <v>77100</v>
      </c>
      <c r="H186" s="18">
        <v>13000</v>
      </c>
      <c r="I186" s="18">
        <v>22000</v>
      </c>
      <c r="J186" s="18">
        <v>44700</v>
      </c>
      <c r="K186" s="18">
        <v>107000</v>
      </c>
      <c r="L186" s="18">
        <v>75200</v>
      </c>
      <c r="M186" s="18">
        <v>76600</v>
      </c>
      <c r="N186" s="18">
        <v>30500</v>
      </c>
      <c r="O186" s="18">
        <v>159300</v>
      </c>
      <c r="P186" s="18">
        <v>10187900</v>
      </c>
      <c r="Q186" s="18">
        <v>8450400</v>
      </c>
      <c r="R186" s="18">
        <v>810800</v>
      </c>
      <c r="S186" s="18">
        <v>937600</v>
      </c>
      <c r="T186" s="18">
        <v>488500</v>
      </c>
      <c r="U186" s="18">
        <v>1123300</v>
      </c>
      <c r="V186" s="18">
        <v>424400</v>
      </c>
      <c r="W186" s="18">
        <v>221400</v>
      </c>
      <c r="X186" s="18">
        <v>633400</v>
      </c>
      <c r="Y186" s="18">
        <v>1274000</v>
      </c>
      <c r="Z186" s="18">
        <v>1231600</v>
      </c>
      <c r="AA186" s="18">
        <v>956000</v>
      </c>
      <c r="AB186" s="18">
        <v>349400</v>
      </c>
      <c r="AC186" s="18">
        <v>1737500</v>
      </c>
      <c r="AD186" s="19">
        <v>137129000</v>
      </c>
      <c r="AE186" s="19">
        <v>115210000</v>
      </c>
      <c r="AF186" s="19">
        <v>8656000</v>
      </c>
      <c r="AG186" s="19">
        <v>14192000</v>
      </c>
      <c r="AH186" s="19">
        <v>5871500</v>
      </c>
      <c r="AI186" s="19">
        <v>15200600</v>
      </c>
      <c r="AJ186" s="19">
        <v>5059500</v>
      </c>
      <c r="AK186" s="19">
        <v>3016000</v>
      </c>
      <c r="AL186" s="19">
        <v>8392000</v>
      </c>
      <c r="AM186" s="19">
        <v>17882000</v>
      </c>
      <c r="AN186" s="19">
        <v>18189000</v>
      </c>
      <c r="AO186" s="19">
        <v>13322000</v>
      </c>
      <c r="AP186" s="19">
        <v>5429000</v>
      </c>
      <c r="AQ186" s="19">
        <v>21919000</v>
      </c>
    </row>
    <row r="187" spans="1:43" s="20" customFormat="1" ht="13.5">
      <c r="A187" s="17" t="s">
        <v>166</v>
      </c>
      <c r="B187" s="18">
        <v>751200</v>
      </c>
      <c r="C187" s="18">
        <v>592200</v>
      </c>
      <c r="D187" s="18">
        <v>46200</v>
      </c>
      <c r="E187" s="18">
        <v>65600</v>
      </c>
      <c r="F187" s="18">
        <v>32900</v>
      </c>
      <c r="G187" s="18">
        <v>78000</v>
      </c>
      <c r="H187" s="18">
        <v>13100</v>
      </c>
      <c r="I187" s="18">
        <v>22100</v>
      </c>
      <c r="J187" s="18">
        <v>44900</v>
      </c>
      <c r="K187" s="18">
        <v>108000</v>
      </c>
      <c r="L187" s="18">
        <v>76000</v>
      </c>
      <c r="M187" s="18">
        <v>75300</v>
      </c>
      <c r="N187" s="18">
        <v>30100</v>
      </c>
      <c r="O187" s="18">
        <v>159000</v>
      </c>
      <c r="P187" s="18">
        <v>10211100</v>
      </c>
      <c r="Q187" s="18">
        <v>8439300</v>
      </c>
      <c r="R187" s="18">
        <v>810800</v>
      </c>
      <c r="S187" s="18">
        <v>934500</v>
      </c>
      <c r="T187" s="18">
        <v>488500</v>
      </c>
      <c r="U187" s="18">
        <v>1130700</v>
      </c>
      <c r="V187" s="18">
        <v>425400</v>
      </c>
      <c r="W187" s="18">
        <v>220200</v>
      </c>
      <c r="X187" s="18">
        <v>633700</v>
      </c>
      <c r="Y187" s="18">
        <v>1273700</v>
      </c>
      <c r="Z187" s="18">
        <v>1233000</v>
      </c>
      <c r="AA187" s="18">
        <v>940900</v>
      </c>
      <c r="AB187" s="18">
        <v>347900</v>
      </c>
      <c r="AC187" s="18">
        <v>1771800</v>
      </c>
      <c r="AD187" s="19">
        <v>137831000</v>
      </c>
      <c r="AE187" s="19">
        <v>115407000</v>
      </c>
      <c r="AF187" s="19">
        <v>8618000</v>
      </c>
      <c r="AG187" s="19">
        <v>14114000</v>
      </c>
      <c r="AH187" s="19">
        <v>5874200</v>
      </c>
      <c r="AI187" s="19">
        <v>15352000</v>
      </c>
      <c r="AJ187" s="19">
        <v>5074900</v>
      </c>
      <c r="AK187" s="19">
        <v>3014000</v>
      </c>
      <c r="AL187" s="19">
        <v>8380000</v>
      </c>
      <c r="AM187" s="19">
        <v>17950000</v>
      </c>
      <c r="AN187" s="19">
        <v>18463000</v>
      </c>
      <c r="AO187" s="19">
        <v>13125000</v>
      </c>
      <c r="AP187" s="19">
        <v>5442000</v>
      </c>
      <c r="AQ187" s="19">
        <v>22424000</v>
      </c>
    </row>
    <row r="188" spans="1:43" s="20" customFormat="1" ht="13.5">
      <c r="A188" s="17" t="s">
        <v>167</v>
      </c>
      <c r="B188" s="18">
        <v>758100</v>
      </c>
      <c r="C188" s="18">
        <v>599300</v>
      </c>
      <c r="D188" s="18">
        <v>46600</v>
      </c>
      <c r="E188" s="18">
        <v>65700</v>
      </c>
      <c r="F188" s="18">
        <v>33800</v>
      </c>
      <c r="G188" s="18">
        <v>81000</v>
      </c>
      <c r="H188" s="18">
        <v>13200</v>
      </c>
      <c r="I188" s="18">
        <v>22500</v>
      </c>
      <c r="J188" s="18">
        <v>44900</v>
      </c>
      <c r="K188" s="18">
        <v>109500</v>
      </c>
      <c r="L188" s="18">
        <v>75900</v>
      </c>
      <c r="M188" s="18">
        <v>75900</v>
      </c>
      <c r="N188" s="18">
        <v>30300</v>
      </c>
      <c r="O188" s="18">
        <v>158800</v>
      </c>
      <c r="P188" s="18">
        <v>10280300</v>
      </c>
      <c r="Q188" s="18">
        <v>8502300</v>
      </c>
      <c r="R188" s="18">
        <v>813800</v>
      </c>
      <c r="S188" s="18">
        <v>937400</v>
      </c>
      <c r="T188" s="18">
        <v>491300</v>
      </c>
      <c r="U188" s="18">
        <v>1167200</v>
      </c>
      <c r="V188" s="18">
        <v>427300</v>
      </c>
      <c r="W188" s="18">
        <v>221000</v>
      </c>
      <c r="X188" s="18">
        <v>634600</v>
      </c>
      <c r="Y188" s="18">
        <v>1284500</v>
      </c>
      <c r="Z188" s="18">
        <v>1237000</v>
      </c>
      <c r="AA188" s="18">
        <v>939400</v>
      </c>
      <c r="AB188" s="18">
        <v>348800</v>
      </c>
      <c r="AC188" s="18">
        <v>1778000</v>
      </c>
      <c r="AD188" s="19">
        <v>138217000</v>
      </c>
      <c r="AE188" s="19">
        <v>115659000</v>
      </c>
      <c r="AF188" s="19">
        <v>8475000</v>
      </c>
      <c r="AG188" s="19">
        <v>14060000</v>
      </c>
      <c r="AH188" s="19">
        <v>5887700</v>
      </c>
      <c r="AI188" s="19">
        <v>15778900</v>
      </c>
      <c r="AJ188" s="19">
        <v>5094600</v>
      </c>
      <c r="AK188" s="19">
        <v>3029000</v>
      </c>
      <c r="AL188" s="19">
        <v>8383000</v>
      </c>
      <c r="AM188" s="19">
        <v>17957000</v>
      </c>
      <c r="AN188" s="19">
        <v>18564000</v>
      </c>
      <c r="AO188" s="19">
        <v>12994000</v>
      </c>
      <c r="AP188" s="19">
        <v>5436000</v>
      </c>
      <c r="AQ188" s="19">
        <v>22558000</v>
      </c>
    </row>
    <row r="189" spans="1:43" s="20" customFormat="1" ht="13.5">
      <c r="A189" s="17" t="s">
        <v>168</v>
      </c>
      <c r="B189" s="18">
        <v>763200</v>
      </c>
      <c r="C189" s="18">
        <v>605200</v>
      </c>
      <c r="D189" s="18">
        <v>47300</v>
      </c>
      <c r="E189" s="18">
        <v>66300</v>
      </c>
      <c r="F189" s="18">
        <v>34400</v>
      </c>
      <c r="G189" s="18">
        <v>82900</v>
      </c>
      <c r="H189" s="18">
        <v>13600</v>
      </c>
      <c r="I189" s="18">
        <v>22600</v>
      </c>
      <c r="J189" s="18">
        <v>45400</v>
      </c>
      <c r="K189" s="18">
        <v>109700</v>
      </c>
      <c r="L189" s="18">
        <v>75800</v>
      </c>
      <c r="M189" s="18">
        <v>76500</v>
      </c>
      <c r="N189" s="18">
        <v>30700</v>
      </c>
      <c r="O189" s="18">
        <v>158000</v>
      </c>
      <c r="P189" s="18">
        <v>10330400</v>
      </c>
      <c r="Q189" s="18">
        <v>8558400</v>
      </c>
      <c r="R189" s="18">
        <v>817900</v>
      </c>
      <c r="S189" s="18">
        <v>940000</v>
      </c>
      <c r="T189" s="18">
        <v>494300</v>
      </c>
      <c r="U189" s="18">
        <v>1186000</v>
      </c>
      <c r="V189" s="18">
        <v>436700</v>
      </c>
      <c r="W189" s="18">
        <v>221700</v>
      </c>
      <c r="X189" s="18">
        <v>639100</v>
      </c>
      <c r="Y189" s="18">
        <v>1292000</v>
      </c>
      <c r="Z189" s="18">
        <v>1240800</v>
      </c>
      <c r="AA189" s="18">
        <v>942200</v>
      </c>
      <c r="AB189" s="18">
        <v>347700</v>
      </c>
      <c r="AC189" s="18">
        <v>1772000</v>
      </c>
      <c r="AD189" s="19">
        <v>138107000</v>
      </c>
      <c r="AE189" s="19">
        <v>115653000</v>
      </c>
      <c r="AF189" s="19">
        <v>8287000</v>
      </c>
      <c r="AG189" s="19">
        <v>14036000</v>
      </c>
      <c r="AH189" s="19">
        <v>5912600</v>
      </c>
      <c r="AI189" s="19">
        <v>15948100</v>
      </c>
      <c r="AJ189" s="19">
        <v>5119200</v>
      </c>
      <c r="AK189" s="19">
        <v>3047000</v>
      </c>
      <c r="AL189" s="19">
        <v>8393000</v>
      </c>
      <c r="AM189" s="19">
        <v>17909000</v>
      </c>
      <c r="AN189" s="19">
        <v>18550000</v>
      </c>
      <c r="AO189" s="19">
        <v>13005000</v>
      </c>
      <c r="AP189" s="19">
        <v>5446000</v>
      </c>
      <c r="AQ189" s="19">
        <v>22454000</v>
      </c>
    </row>
    <row r="190" spans="1:43" s="20" customFormat="1" ht="13.5">
      <c r="A190" s="17" t="s">
        <v>169</v>
      </c>
      <c r="B190" s="18">
        <v>746300</v>
      </c>
      <c r="C190" s="18">
        <v>588200</v>
      </c>
      <c r="D190" s="18">
        <v>46200</v>
      </c>
      <c r="E190" s="18">
        <v>65300</v>
      </c>
      <c r="F190" s="18">
        <v>34100</v>
      </c>
      <c r="G190" s="18">
        <v>79200</v>
      </c>
      <c r="H190" s="18">
        <v>13000</v>
      </c>
      <c r="I190" s="18">
        <v>22300</v>
      </c>
      <c r="J190" s="18">
        <v>44600</v>
      </c>
      <c r="K190" s="18">
        <v>106500</v>
      </c>
      <c r="L190" s="18">
        <v>73800</v>
      </c>
      <c r="M190" s="18">
        <v>74500</v>
      </c>
      <c r="N190" s="18">
        <v>28700</v>
      </c>
      <c r="O190" s="18">
        <v>158100</v>
      </c>
      <c r="P190" s="18">
        <v>10150700</v>
      </c>
      <c r="Q190" s="18">
        <v>8395400</v>
      </c>
      <c r="R190" s="18">
        <v>807600</v>
      </c>
      <c r="S190" s="18">
        <v>931200</v>
      </c>
      <c r="T190" s="18">
        <v>490100</v>
      </c>
      <c r="U190" s="18">
        <v>1137900</v>
      </c>
      <c r="V190" s="18">
        <v>425600</v>
      </c>
      <c r="W190" s="18">
        <v>219800</v>
      </c>
      <c r="X190" s="18">
        <v>633900</v>
      </c>
      <c r="Y190" s="18">
        <v>1263200</v>
      </c>
      <c r="Z190" s="18">
        <v>1223200</v>
      </c>
      <c r="AA190" s="18">
        <v>920000</v>
      </c>
      <c r="AB190" s="18">
        <v>342900</v>
      </c>
      <c r="AC190" s="18">
        <v>1755300</v>
      </c>
      <c r="AD190" s="19">
        <v>135317000</v>
      </c>
      <c r="AE190" s="19">
        <v>113343000</v>
      </c>
      <c r="AF190" s="19">
        <v>7985000</v>
      </c>
      <c r="AG190" s="19">
        <v>13898000</v>
      </c>
      <c r="AH190" s="19">
        <v>5853900</v>
      </c>
      <c r="AI190" s="19">
        <v>15308200</v>
      </c>
      <c r="AJ190" s="19">
        <v>5030200</v>
      </c>
      <c r="AK190" s="19">
        <v>3008000</v>
      </c>
      <c r="AL190" s="19">
        <v>8333000</v>
      </c>
      <c r="AM190" s="19">
        <v>17534000</v>
      </c>
      <c r="AN190" s="19">
        <v>18296000</v>
      </c>
      <c r="AO190" s="19">
        <v>12703000</v>
      </c>
      <c r="AP190" s="19">
        <v>5394000</v>
      </c>
      <c r="AQ190" s="19">
        <v>21974000</v>
      </c>
    </row>
    <row r="191" spans="1:43" s="20" customFormat="1" ht="13.5">
      <c r="A191" s="17" t="s">
        <v>170</v>
      </c>
      <c r="B191" s="18">
        <v>758500</v>
      </c>
      <c r="C191" s="18">
        <v>596900</v>
      </c>
      <c r="D191" s="18">
        <v>47200</v>
      </c>
      <c r="E191" s="18">
        <v>65800</v>
      </c>
      <c r="F191" s="18">
        <v>34300</v>
      </c>
      <c r="G191" s="18">
        <v>79100</v>
      </c>
      <c r="H191" s="18">
        <v>13100</v>
      </c>
      <c r="I191" s="18">
        <v>22500</v>
      </c>
      <c r="J191" s="18">
        <v>44900</v>
      </c>
      <c r="K191" s="18">
        <v>108700</v>
      </c>
      <c r="L191" s="18">
        <v>75700</v>
      </c>
      <c r="M191" s="18">
        <v>76100</v>
      </c>
      <c r="N191" s="18">
        <v>29500</v>
      </c>
      <c r="O191" s="18">
        <v>161600</v>
      </c>
      <c r="P191" s="18">
        <v>10245300</v>
      </c>
      <c r="Q191" s="18">
        <v>8464900</v>
      </c>
      <c r="R191" s="18">
        <v>822300</v>
      </c>
      <c r="S191" s="18">
        <v>934100</v>
      </c>
      <c r="T191" s="18">
        <v>493200</v>
      </c>
      <c r="U191" s="18">
        <v>1125400</v>
      </c>
      <c r="V191" s="18">
        <v>427100</v>
      </c>
      <c r="W191" s="18">
        <v>221100</v>
      </c>
      <c r="X191" s="18">
        <v>637000</v>
      </c>
      <c r="Y191" s="18">
        <v>1281400</v>
      </c>
      <c r="Z191" s="18">
        <v>1238300</v>
      </c>
      <c r="AA191" s="18">
        <v>937500</v>
      </c>
      <c r="AB191" s="18">
        <v>347500</v>
      </c>
      <c r="AC191" s="18">
        <v>1780400</v>
      </c>
      <c r="AD191" s="19">
        <v>136008000</v>
      </c>
      <c r="AE191" s="19">
        <v>113563000</v>
      </c>
      <c r="AF191" s="19">
        <v>7867000</v>
      </c>
      <c r="AG191" s="19">
        <v>13886000</v>
      </c>
      <c r="AH191" s="19">
        <v>5865000</v>
      </c>
      <c r="AI191" s="19">
        <v>15147000</v>
      </c>
      <c r="AJ191" s="19">
        <v>5012100</v>
      </c>
      <c r="AK191" s="19">
        <v>3025000</v>
      </c>
      <c r="AL191" s="19">
        <v>8345000</v>
      </c>
      <c r="AM191" s="19">
        <v>17639000</v>
      </c>
      <c r="AN191" s="19">
        <v>18561000</v>
      </c>
      <c r="AO191" s="19">
        <v>12790000</v>
      </c>
      <c r="AP191" s="19">
        <v>5426000</v>
      </c>
      <c r="AQ191" s="19">
        <v>22445000</v>
      </c>
    </row>
    <row r="192" spans="1:43" s="20" customFormat="1" ht="13.5">
      <c r="A192" s="17" t="s">
        <v>171</v>
      </c>
      <c r="B192" s="18">
        <v>766700</v>
      </c>
      <c r="C192" s="18">
        <v>604200</v>
      </c>
      <c r="D192" s="18">
        <v>48000</v>
      </c>
      <c r="E192" s="18">
        <v>66000</v>
      </c>
      <c r="F192" s="18">
        <v>34500</v>
      </c>
      <c r="G192" s="18">
        <v>79700</v>
      </c>
      <c r="H192" s="18">
        <v>13400</v>
      </c>
      <c r="I192" s="18">
        <v>22500</v>
      </c>
      <c r="J192" s="18">
        <v>45300</v>
      </c>
      <c r="K192" s="18">
        <v>110300</v>
      </c>
      <c r="L192" s="18">
        <v>76500</v>
      </c>
      <c r="M192" s="18">
        <v>77800</v>
      </c>
      <c r="N192" s="18">
        <v>30200</v>
      </c>
      <c r="O192" s="18">
        <v>162500</v>
      </c>
      <c r="P192" s="18">
        <v>10342700</v>
      </c>
      <c r="Q192" s="18">
        <v>8554500</v>
      </c>
      <c r="R192" s="18">
        <v>837400</v>
      </c>
      <c r="S192" s="18">
        <v>935600</v>
      </c>
      <c r="T192" s="18">
        <v>496400</v>
      </c>
      <c r="U192" s="18">
        <v>1138900</v>
      </c>
      <c r="V192" s="18">
        <v>430600</v>
      </c>
      <c r="W192" s="18">
        <v>221100</v>
      </c>
      <c r="X192" s="18">
        <v>640000</v>
      </c>
      <c r="Y192" s="18">
        <v>1295500</v>
      </c>
      <c r="Z192" s="18">
        <v>1246600</v>
      </c>
      <c r="AA192" s="18">
        <v>961100</v>
      </c>
      <c r="AB192" s="18">
        <v>351300</v>
      </c>
      <c r="AC192" s="18">
        <v>1788200</v>
      </c>
      <c r="AD192" s="19">
        <v>136907000</v>
      </c>
      <c r="AE192" s="19">
        <v>114357000</v>
      </c>
      <c r="AF192" s="19">
        <v>8054000</v>
      </c>
      <c r="AG192" s="19">
        <v>13887000</v>
      </c>
      <c r="AH192" s="19">
        <v>5889700</v>
      </c>
      <c r="AI192" s="19">
        <v>15266200</v>
      </c>
      <c r="AJ192" s="19">
        <v>5028900</v>
      </c>
      <c r="AK192" s="19">
        <v>3024000</v>
      </c>
      <c r="AL192" s="19">
        <v>8346000</v>
      </c>
      <c r="AM192" s="19">
        <v>17761000</v>
      </c>
      <c r="AN192" s="19">
        <v>18646000</v>
      </c>
      <c r="AO192" s="19">
        <v>12987000</v>
      </c>
      <c r="AP192" s="19">
        <v>5467000</v>
      </c>
      <c r="AQ192" s="19">
        <v>22550000</v>
      </c>
    </row>
    <row r="193" spans="1:43" s="20" customFormat="1" ht="13.5">
      <c r="A193" s="17" t="s">
        <v>172</v>
      </c>
      <c r="B193" s="18">
        <v>769700</v>
      </c>
      <c r="C193" s="18">
        <v>607100</v>
      </c>
      <c r="D193" s="18">
        <v>48700</v>
      </c>
      <c r="E193" s="18">
        <v>66300</v>
      </c>
      <c r="F193" s="18">
        <v>34600</v>
      </c>
      <c r="G193" s="18">
        <v>80500</v>
      </c>
      <c r="H193" s="18">
        <v>13200</v>
      </c>
      <c r="I193" s="18">
        <v>22600</v>
      </c>
      <c r="J193" s="18">
        <v>45400</v>
      </c>
      <c r="K193" s="18">
        <v>109800</v>
      </c>
      <c r="L193" s="18">
        <v>76400</v>
      </c>
      <c r="M193" s="18">
        <v>79400</v>
      </c>
      <c r="N193" s="18">
        <v>30200</v>
      </c>
      <c r="O193" s="18">
        <v>162600</v>
      </c>
      <c r="P193" s="18">
        <v>10371600</v>
      </c>
      <c r="Q193" s="18">
        <v>8589800</v>
      </c>
      <c r="R193" s="18">
        <v>841000</v>
      </c>
      <c r="S193" s="18">
        <v>937200</v>
      </c>
      <c r="T193" s="18">
        <v>498100</v>
      </c>
      <c r="U193" s="18">
        <v>1137800</v>
      </c>
      <c r="V193" s="18">
        <v>429900</v>
      </c>
      <c r="W193" s="18">
        <v>220300</v>
      </c>
      <c r="X193" s="18">
        <v>640300</v>
      </c>
      <c r="Y193" s="18">
        <v>1300500</v>
      </c>
      <c r="Z193" s="18">
        <v>1247600</v>
      </c>
      <c r="AA193" s="18">
        <v>980800</v>
      </c>
      <c r="AB193" s="18">
        <v>356300</v>
      </c>
      <c r="AC193" s="18">
        <v>1781800</v>
      </c>
      <c r="AD193" s="19">
        <v>137712000</v>
      </c>
      <c r="AE193" s="19">
        <v>115144000</v>
      </c>
      <c r="AF193" s="19">
        <v>8228000</v>
      </c>
      <c r="AG193" s="19">
        <v>13875000</v>
      </c>
      <c r="AH193" s="19">
        <v>5920500</v>
      </c>
      <c r="AI193" s="19">
        <v>15292700</v>
      </c>
      <c r="AJ193" s="19">
        <v>5051400</v>
      </c>
      <c r="AK193" s="19">
        <v>3030000</v>
      </c>
      <c r="AL193" s="19">
        <v>8335000</v>
      </c>
      <c r="AM193" s="19">
        <v>17943000</v>
      </c>
      <c r="AN193" s="19">
        <v>18717000</v>
      </c>
      <c r="AO193" s="19">
        <v>13260000</v>
      </c>
      <c r="AP193" s="19">
        <v>5491000</v>
      </c>
      <c r="AQ193" s="19">
        <v>22568000</v>
      </c>
    </row>
    <row r="194" spans="1:43" s="20" customFormat="1" ht="13.5">
      <c r="A194" s="17" t="s">
        <v>173</v>
      </c>
      <c r="B194" s="18">
        <v>774600</v>
      </c>
      <c r="C194" s="18">
        <v>611300</v>
      </c>
      <c r="D194" s="18">
        <v>49400</v>
      </c>
      <c r="E194" s="18">
        <v>66400</v>
      </c>
      <c r="F194" s="18">
        <v>34800</v>
      </c>
      <c r="G194" s="18">
        <v>80500</v>
      </c>
      <c r="H194" s="18">
        <v>13300</v>
      </c>
      <c r="I194" s="18">
        <v>22700</v>
      </c>
      <c r="J194" s="18">
        <v>45800</v>
      </c>
      <c r="K194" s="18">
        <v>110800</v>
      </c>
      <c r="L194" s="18">
        <v>77100</v>
      </c>
      <c r="M194" s="18">
        <v>80000</v>
      </c>
      <c r="N194" s="18">
        <v>30500</v>
      </c>
      <c r="O194" s="18">
        <v>163300</v>
      </c>
      <c r="P194" s="18">
        <v>10437600</v>
      </c>
      <c r="Q194" s="18">
        <v>8645600</v>
      </c>
      <c r="R194" s="18">
        <v>849900</v>
      </c>
      <c r="S194" s="18">
        <v>939600</v>
      </c>
      <c r="T194" s="18">
        <v>500800</v>
      </c>
      <c r="U194" s="18">
        <v>1143300</v>
      </c>
      <c r="V194" s="18">
        <v>432000</v>
      </c>
      <c r="W194" s="18">
        <v>222200</v>
      </c>
      <c r="X194" s="18">
        <v>643700</v>
      </c>
      <c r="Y194" s="18">
        <v>1305600</v>
      </c>
      <c r="Z194" s="18">
        <v>1253000</v>
      </c>
      <c r="AA194" s="18">
        <v>996800</v>
      </c>
      <c r="AB194" s="18">
        <v>358700</v>
      </c>
      <c r="AC194" s="18">
        <v>1792000</v>
      </c>
      <c r="AD194" s="19">
        <v>138654000</v>
      </c>
      <c r="AE194" s="19">
        <v>116069000</v>
      </c>
      <c r="AF194" s="19">
        <v>8453000</v>
      </c>
      <c r="AG194" s="19">
        <v>13901000</v>
      </c>
      <c r="AH194" s="19">
        <v>5953800</v>
      </c>
      <c r="AI194" s="19">
        <v>15427300</v>
      </c>
      <c r="AJ194" s="19">
        <v>5080000</v>
      </c>
      <c r="AK194" s="19">
        <v>3046000</v>
      </c>
      <c r="AL194" s="19">
        <v>8360000</v>
      </c>
      <c r="AM194" s="19">
        <v>18018000</v>
      </c>
      <c r="AN194" s="19">
        <v>18678000</v>
      </c>
      <c r="AO194" s="19">
        <v>13630000</v>
      </c>
      <c r="AP194" s="19">
        <v>5522000</v>
      </c>
      <c r="AQ194" s="19">
        <v>22585000</v>
      </c>
    </row>
    <row r="195" spans="1:43" s="20" customFormat="1" ht="13.5">
      <c r="A195" s="17" t="s">
        <v>174</v>
      </c>
      <c r="B195" s="18">
        <v>777800</v>
      </c>
      <c r="C195" s="18">
        <v>617900</v>
      </c>
      <c r="D195" s="18">
        <v>50400</v>
      </c>
      <c r="E195" s="18">
        <v>67000</v>
      </c>
      <c r="F195" s="18">
        <v>35200</v>
      </c>
      <c r="G195" s="18">
        <v>81100</v>
      </c>
      <c r="H195" s="18">
        <v>13300</v>
      </c>
      <c r="I195" s="18">
        <v>22600</v>
      </c>
      <c r="J195" s="18">
        <v>46000</v>
      </c>
      <c r="K195" s="18">
        <v>112700</v>
      </c>
      <c r="L195" s="18">
        <v>76700</v>
      </c>
      <c r="M195" s="18">
        <v>81300</v>
      </c>
      <c r="N195" s="18">
        <v>31600</v>
      </c>
      <c r="O195" s="18">
        <v>159900</v>
      </c>
      <c r="P195" s="18">
        <v>10483600</v>
      </c>
      <c r="Q195" s="18">
        <v>8732900</v>
      </c>
      <c r="R195" s="18">
        <v>866800</v>
      </c>
      <c r="S195" s="18">
        <v>946400</v>
      </c>
      <c r="T195" s="18">
        <v>505600</v>
      </c>
      <c r="U195" s="18">
        <v>1147300</v>
      </c>
      <c r="V195" s="18">
        <v>435000</v>
      </c>
      <c r="W195" s="18">
        <v>222700</v>
      </c>
      <c r="X195" s="18">
        <v>648200</v>
      </c>
      <c r="Y195" s="18">
        <v>1320900</v>
      </c>
      <c r="Z195" s="18">
        <v>1252700</v>
      </c>
      <c r="AA195" s="18">
        <v>1013200</v>
      </c>
      <c r="AB195" s="18">
        <v>374100</v>
      </c>
      <c r="AC195" s="18">
        <v>1750700</v>
      </c>
      <c r="AD195" s="19">
        <v>139156000</v>
      </c>
      <c r="AE195" s="19">
        <v>116980000</v>
      </c>
      <c r="AF195" s="19">
        <v>8660000</v>
      </c>
      <c r="AG195" s="19">
        <v>13987000</v>
      </c>
      <c r="AH195" s="19">
        <v>5995800</v>
      </c>
      <c r="AI195" s="19">
        <v>15475400</v>
      </c>
      <c r="AJ195" s="19">
        <v>5098000</v>
      </c>
      <c r="AK195" s="19">
        <v>3057000</v>
      </c>
      <c r="AL195" s="19">
        <v>8424000</v>
      </c>
      <c r="AM195" s="19">
        <v>18209000</v>
      </c>
      <c r="AN195" s="19">
        <v>18486000</v>
      </c>
      <c r="AO195" s="19">
        <v>14012000</v>
      </c>
      <c r="AP195" s="19">
        <v>5576000</v>
      </c>
      <c r="AQ195" s="19">
        <v>22176000</v>
      </c>
    </row>
    <row r="196" spans="1:43" s="20" customFormat="1" ht="13.5">
      <c r="A196" s="17" t="s">
        <v>175</v>
      </c>
      <c r="B196" s="18">
        <v>765800</v>
      </c>
      <c r="C196" s="18">
        <v>616800</v>
      </c>
      <c r="D196" s="18">
        <v>50200</v>
      </c>
      <c r="E196" s="18">
        <v>66800</v>
      </c>
      <c r="F196" s="18">
        <v>34900</v>
      </c>
      <c r="G196" s="18">
        <v>81800</v>
      </c>
      <c r="H196" s="18">
        <v>13200</v>
      </c>
      <c r="I196" s="18">
        <v>22000</v>
      </c>
      <c r="J196" s="18">
        <v>45900</v>
      </c>
      <c r="K196" s="18">
        <v>113100</v>
      </c>
      <c r="L196" s="18">
        <v>77000</v>
      </c>
      <c r="M196" s="18">
        <v>80600</v>
      </c>
      <c r="N196" s="18">
        <v>31300</v>
      </c>
      <c r="O196" s="18">
        <v>149000</v>
      </c>
      <c r="P196" s="18">
        <v>10382900</v>
      </c>
      <c r="Q196" s="18">
        <v>8719100</v>
      </c>
      <c r="R196" s="18">
        <v>863000</v>
      </c>
      <c r="S196" s="18">
        <v>943200</v>
      </c>
      <c r="T196" s="18">
        <v>505600</v>
      </c>
      <c r="U196" s="18">
        <v>1152100</v>
      </c>
      <c r="V196" s="18">
        <v>433600</v>
      </c>
      <c r="W196" s="18">
        <v>222200</v>
      </c>
      <c r="X196" s="18">
        <v>648400</v>
      </c>
      <c r="Y196" s="18">
        <v>1320600</v>
      </c>
      <c r="Z196" s="18">
        <v>1252400</v>
      </c>
      <c r="AA196" s="18">
        <v>1007900</v>
      </c>
      <c r="AB196" s="18">
        <v>370100</v>
      </c>
      <c r="AC196" s="18">
        <v>1663800</v>
      </c>
      <c r="AD196" s="19">
        <v>137760000</v>
      </c>
      <c r="AE196" s="19">
        <v>116797000</v>
      </c>
      <c r="AF196" s="19">
        <v>8698000</v>
      </c>
      <c r="AG196" s="19">
        <v>13919000</v>
      </c>
      <c r="AH196" s="19">
        <v>5993800</v>
      </c>
      <c r="AI196" s="19">
        <v>15478700</v>
      </c>
      <c r="AJ196" s="19">
        <v>5047500</v>
      </c>
      <c r="AK196" s="19">
        <v>3044000</v>
      </c>
      <c r="AL196" s="19">
        <v>8439000</v>
      </c>
      <c r="AM196" s="19">
        <v>18157000</v>
      </c>
      <c r="AN196" s="19">
        <v>18360000</v>
      </c>
      <c r="AO196" s="19">
        <v>14092000</v>
      </c>
      <c r="AP196" s="19">
        <v>5568000</v>
      </c>
      <c r="AQ196" s="19">
        <v>20963000</v>
      </c>
    </row>
    <row r="197" spans="1:43" s="20" customFormat="1" ht="13.5">
      <c r="A197" s="17" t="s">
        <v>176</v>
      </c>
      <c r="B197" s="18">
        <v>769600</v>
      </c>
      <c r="C197" s="18">
        <v>619100</v>
      </c>
      <c r="D197" s="18">
        <v>50700</v>
      </c>
      <c r="E197" s="18">
        <v>66600</v>
      </c>
      <c r="F197" s="18">
        <v>34700</v>
      </c>
      <c r="G197" s="18">
        <v>82000</v>
      </c>
      <c r="H197" s="18">
        <v>13500</v>
      </c>
      <c r="I197" s="18">
        <v>22000</v>
      </c>
      <c r="J197" s="18">
        <v>45900</v>
      </c>
      <c r="K197" s="18">
        <v>114400</v>
      </c>
      <c r="L197" s="18">
        <v>77500</v>
      </c>
      <c r="M197" s="18">
        <v>81000</v>
      </c>
      <c r="N197" s="18">
        <v>30800</v>
      </c>
      <c r="O197" s="18">
        <v>150500</v>
      </c>
      <c r="P197" s="18">
        <v>10437800</v>
      </c>
      <c r="Q197" s="18">
        <v>8759800</v>
      </c>
      <c r="R197" s="18">
        <v>871300</v>
      </c>
      <c r="S197" s="18">
        <v>943600</v>
      </c>
      <c r="T197" s="18">
        <v>507300</v>
      </c>
      <c r="U197" s="18">
        <v>1157800</v>
      </c>
      <c r="V197" s="18">
        <v>436800</v>
      </c>
      <c r="W197" s="18">
        <v>222500</v>
      </c>
      <c r="X197" s="18">
        <v>649800</v>
      </c>
      <c r="Y197" s="18">
        <v>1333000</v>
      </c>
      <c r="Z197" s="18">
        <v>1261600</v>
      </c>
      <c r="AA197" s="18">
        <v>1008900</v>
      </c>
      <c r="AB197" s="18">
        <v>367200</v>
      </c>
      <c r="AC197" s="18">
        <v>1678000</v>
      </c>
      <c r="AD197" s="19">
        <v>137872000</v>
      </c>
      <c r="AE197" s="19">
        <v>116795000</v>
      </c>
      <c r="AF197" s="19">
        <v>8677000</v>
      </c>
      <c r="AG197" s="19">
        <v>13927000</v>
      </c>
      <c r="AH197" s="19">
        <v>5982300</v>
      </c>
      <c r="AI197" s="19">
        <v>15502100</v>
      </c>
      <c r="AJ197" s="19">
        <v>5046100</v>
      </c>
      <c r="AK197" s="19">
        <v>3034000</v>
      </c>
      <c r="AL197" s="19">
        <v>8400000</v>
      </c>
      <c r="AM197" s="19">
        <v>18223000</v>
      </c>
      <c r="AN197" s="19">
        <v>18417000</v>
      </c>
      <c r="AO197" s="19">
        <v>14045000</v>
      </c>
      <c r="AP197" s="19">
        <v>5541000</v>
      </c>
      <c r="AQ197" s="19">
        <v>21077000</v>
      </c>
    </row>
    <row r="198" spans="1:43" s="20" customFormat="1" ht="13.5">
      <c r="A198" s="17" t="s">
        <v>177</v>
      </c>
      <c r="B198" s="18">
        <v>778800</v>
      </c>
      <c r="C198" s="18">
        <v>618100</v>
      </c>
      <c r="D198" s="18">
        <v>50400</v>
      </c>
      <c r="E198" s="18">
        <v>65800</v>
      </c>
      <c r="F198" s="18">
        <v>34500</v>
      </c>
      <c r="G198" s="18">
        <v>82100</v>
      </c>
      <c r="H198" s="18">
        <v>13600</v>
      </c>
      <c r="I198" s="18">
        <v>22000</v>
      </c>
      <c r="J198" s="18">
        <v>45700</v>
      </c>
      <c r="K198" s="18">
        <v>114400</v>
      </c>
      <c r="L198" s="18">
        <v>78900</v>
      </c>
      <c r="M198" s="18">
        <v>80400</v>
      </c>
      <c r="N198" s="18">
        <v>30300</v>
      </c>
      <c r="O198" s="18">
        <v>160700</v>
      </c>
      <c r="P198" s="18">
        <v>10490100</v>
      </c>
      <c r="Q198" s="18">
        <v>8731400</v>
      </c>
      <c r="R198" s="18">
        <v>871200</v>
      </c>
      <c r="S198" s="18">
        <v>941800</v>
      </c>
      <c r="T198" s="18">
        <v>507500</v>
      </c>
      <c r="U198" s="18">
        <v>1153400</v>
      </c>
      <c r="V198" s="18">
        <v>438300</v>
      </c>
      <c r="W198" s="18">
        <v>220700</v>
      </c>
      <c r="X198" s="18">
        <v>646500</v>
      </c>
      <c r="Y198" s="18">
        <v>1333000</v>
      </c>
      <c r="Z198" s="18">
        <v>1268900</v>
      </c>
      <c r="AA198" s="18">
        <v>992000</v>
      </c>
      <c r="AB198" s="18">
        <v>358100</v>
      </c>
      <c r="AC198" s="18">
        <v>1758700</v>
      </c>
      <c r="AD198" s="19">
        <v>138435000</v>
      </c>
      <c r="AE198" s="19">
        <v>116349000</v>
      </c>
      <c r="AF198" s="19">
        <v>8576000</v>
      </c>
      <c r="AG198" s="19">
        <v>13886000</v>
      </c>
      <c r="AH198" s="19">
        <v>5968700</v>
      </c>
      <c r="AI198" s="19">
        <v>15403800</v>
      </c>
      <c r="AJ198" s="19">
        <v>5134900</v>
      </c>
      <c r="AK198" s="19">
        <v>3021000</v>
      </c>
      <c r="AL198" s="19">
        <v>8321000</v>
      </c>
      <c r="AM198" s="19">
        <v>18195000</v>
      </c>
      <c r="AN198" s="19">
        <v>18724000</v>
      </c>
      <c r="AO198" s="19">
        <v>13637000</v>
      </c>
      <c r="AP198" s="19">
        <v>5482000</v>
      </c>
      <c r="AQ198" s="19">
        <v>22086000</v>
      </c>
    </row>
    <row r="199" spans="1:43" s="20" customFormat="1" ht="13.5">
      <c r="A199" s="17" t="s">
        <v>178</v>
      </c>
      <c r="B199" s="18">
        <v>782500</v>
      </c>
      <c r="C199" s="18">
        <v>619400</v>
      </c>
      <c r="D199" s="18">
        <v>50800</v>
      </c>
      <c r="E199" s="18">
        <v>65600</v>
      </c>
      <c r="F199" s="18">
        <v>34600</v>
      </c>
      <c r="G199" s="18">
        <v>83300</v>
      </c>
      <c r="H199" s="18">
        <v>13700</v>
      </c>
      <c r="I199" s="18">
        <v>21900</v>
      </c>
      <c r="J199" s="18">
        <v>45500</v>
      </c>
      <c r="K199" s="18">
        <v>114900</v>
      </c>
      <c r="L199" s="18">
        <v>79400</v>
      </c>
      <c r="M199" s="18">
        <v>79400</v>
      </c>
      <c r="N199" s="18">
        <v>30300</v>
      </c>
      <c r="O199" s="18">
        <v>163100</v>
      </c>
      <c r="P199" s="18">
        <v>10549300</v>
      </c>
      <c r="Q199" s="18">
        <v>8746600</v>
      </c>
      <c r="R199" s="18">
        <v>879400</v>
      </c>
      <c r="S199" s="18">
        <v>939600</v>
      </c>
      <c r="T199" s="18">
        <v>510500</v>
      </c>
      <c r="U199" s="18">
        <v>1162200</v>
      </c>
      <c r="V199" s="18">
        <v>438300</v>
      </c>
      <c r="W199" s="18">
        <v>220300</v>
      </c>
      <c r="X199" s="18">
        <v>645800</v>
      </c>
      <c r="Y199" s="18">
        <v>1339400</v>
      </c>
      <c r="Z199" s="18">
        <v>1270300</v>
      </c>
      <c r="AA199" s="18">
        <v>982900</v>
      </c>
      <c r="AB199" s="18">
        <v>357900</v>
      </c>
      <c r="AC199" s="18">
        <v>1802700</v>
      </c>
      <c r="AD199" s="19">
        <v>139181000</v>
      </c>
      <c r="AE199" s="19">
        <v>116524000</v>
      </c>
      <c r="AF199" s="19">
        <v>8534000</v>
      </c>
      <c r="AG199" s="19">
        <v>13812000</v>
      </c>
      <c r="AH199" s="19">
        <v>5985200</v>
      </c>
      <c r="AI199" s="19">
        <v>15493000</v>
      </c>
      <c r="AJ199" s="19">
        <v>5139900</v>
      </c>
      <c r="AK199" s="19">
        <v>3020000</v>
      </c>
      <c r="AL199" s="19">
        <v>8306000</v>
      </c>
      <c r="AM199" s="19">
        <v>18288000</v>
      </c>
      <c r="AN199" s="19">
        <v>19022000</v>
      </c>
      <c r="AO199" s="19">
        <v>13441000</v>
      </c>
      <c r="AP199" s="19">
        <v>5483000</v>
      </c>
      <c r="AQ199" s="19">
        <v>22657000</v>
      </c>
    </row>
    <row r="200" spans="1:43" s="20" customFormat="1" ht="13.5">
      <c r="A200" s="17" t="s">
        <v>179</v>
      </c>
      <c r="B200" s="18">
        <v>787800</v>
      </c>
      <c r="C200" s="18">
        <v>623700</v>
      </c>
      <c r="D200" s="18">
        <v>51200</v>
      </c>
      <c r="E200" s="18">
        <v>64700</v>
      </c>
      <c r="F200" s="18">
        <v>33900</v>
      </c>
      <c r="G200" s="18">
        <v>86500</v>
      </c>
      <c r="H200" s="18">
        <v>13800</v>
      </c>
      <c r="I200" s="18">
        <v>22200</v>
      </c>
      <c r="J200" s="18">
        <v>45800</v>
      </c>
      <c r="K200" s="18">
        <v>115600</v>
      </c>
      <c r="L200" s="18">
        <v>79800</v>
      </c>
      <c r="M200" s="18">
        <v>79500</v>
      </c>
      <c r="N200" s="18">
        <v>30700</v>
      </c>
      <c r="O200" s="18">
        <v>164100</v>
      </c>
      <c r="P200" s="18">
        <v>10617300</v>
      </c>
      <c r="Q200" s="18">
        <v>8802400</v>
      </c>
      <c r="R200" s="18">
        <v>884500</v>
      </c>
      <c r="S200" s="18">
        <v>939400</v>
      </c>
      <c r="T200" s="18">
        <v>511300</v>
      </c>
      <c r="U200" s="18">
        <v>1201100</v>
      </c>
      <c r="V200" s="18">
        <v>439100</v>
      </c>
      <c r="W200" s="18">
        <v>221400</v>
      </c>
      <c r="X200" s="18">
        <v>646900</v>
      </c>
      <c r="Y200" s="18">
        <v>1343600</v>
      </c>
      <c r="Z200" s="18">
        <v>1275300</v>
      </c>
      <c r="AA200" s="18">
        <v>981000</v>
      </c>
      <c r="AB200" s="18">
        <v>358800</v>
      </c>
      <c r="AC200" s="18">
        <v>1814900</v>
      </c>
      <c r="AD200" s="19">
        <v>139494000</v>
      </c>
      <c r="AE200" s="19">
        <v>116695000</v>
      </c>
      <c r="AF200" s="19">
        <v>8386000</v>
      </c>
      <c r="AG200" s="19">
        <v>13795000</v>
      </c>
      <c r="AH200" s="19">
        <v>5987200</v>
      </c>
      <c r="AI200" s="19">
        <v>15958300</v>
      </c>
      <c r="AJ200" s="19">
        <v>5151400</v>
      </c>
      <c r="AK200" s="19">
        <v>3033000</v>
      </c>
      <c r="AL200" s="19">
        <v>8284000</v>
      </c>
      <c r="AM200" s="19">
        <v>18230000</v>
      </c>
      <c r="AN200" s="19">
        <v>19104000</v>
      </c>
      <c r="AO200" s="19">
        <v>13278000</v>
      </c>
      <c r="AP200" s="19">
        <v>5488000</v>
      </c>
      <c r="AQ200" s="19">
        <v>22799000</v>
      </c>
    </row>
    <row r="201" spans="1:43" s="20" customFormat="1" ht="13.5">
      <c r="A201" s="17" t="s">
        <v>180</v>
      </c>
      <c r="B201" s="18">
        <v>789200</v>
      </c>
      <c r="C201" s="18">
        <v>626700</v>
      </c>
      <c r="D201" s="18">
        <v>50400</v>
      </c>
      <c r="E201" s="18">
        <v>65100</v>
      </c>
      <c r="F201" s="18">
        <v>34800</v>
      </c>
      <c r="G201" s="18">
        <v>88200</v>
      </c>
      <c r="H201" s="18">
        <v>14000</v>
      </c>
      <c r="I201" s="18">
        <v>22100</v>
      </c>
      <c r="J201" s="18">
        <v>46100</v>
      </c>
      <c r="K201" s="18">
        <v>115600</v>
      </c>
      <c r="L201" s="18">
        <v>80000</v>
      </c>
      <c r="M201" s="18">
        <v>79500</v>
      </c>
      <c r="N201" s="18">
        <v>30900</v>
      </c>
      <c r="O201" s="18">
        <v>162500</v>
      </c>
      <c r="P201" s="18">
        <v>10652200</v>
      </c>
      <c r="Q201" s="18">
        <v>8840200</v>
      </c>
      <c r="R201" s="18">
        <v>884100</v>
      </c>
      <c r="S201" s="18">
        <v>941100</v>
      </c>
      <c r="T201" s="18">
        <v>514100</v>
      </c>
      <c r="U201" s="18">
        <v>1219100</v>
      </c>
      <c r="V201" s="18">
        <v>445200</v>
      </c>
      <c r="W201" s="18">
        <v>221300</v>
      </c>
      <c r="X201" s="18">
        <v>648600</v>
      </c>
      <c r="Y201" s="18">
        <v>1349600</v>
      </c>
      <c r="Z201" s="18">
        <v>1276800</v>
      </c>
      <c r="AA201" s="18">
        <v>982800</v>
      </c>
      <c r="AB201" s="18">
        <v>357500</v>
      </c>
      <c r="AC201" s="18">
        <v>1812000</v>
      </c>
      <c r="AD201" s="19">
        <v>139279000</v>
      </c>
      <c r="AE201" s="19">
        <v>116541000</v>
      </c>
      <c r="AF201" s="19">
        <v>8128000</v>
      </c>
      <c r="AG201" s="19">
        <v>13776000</v>
      </c>
      <c r="AH201" s="19">
        <v>5985700</v>
      </c>
      <c r="AI201" s="19">
        <v>16125600</v>
      </c>
      <c r="AJ201" s="19">
        <v>5156400</v>
      </c>
      <c r="AK201" s="19">
        <v>3039000</v>
      </c>
      <c r="AL201" s="19">
        <v>8286000</v>
      </c>
      <c r="AM201" s="19">
        <v>18209000</v>
      </c>
      <c r="AN201" s="19">
        <v>19098000</v>
      </c>
      <c r="AO201" s="19">
        <v>13244000</v>
      </c>
      <c r="AP201" s="19">
        <v>5493000</v>
      </c>
      <c r="AQ201" s="19">
        <v>22738000</v>
      </c>
    </row>
    <row r="202" spans="1:43" s="20" customFormat="1" ht="13.5">
      <c r="A202" s="17" t="s">
        <v>181</v>
      </c>
      <c r="B202" s="18">
        <v>779300</v>
      </c>
      <c r="C202" s="18">
        <v>615200</v>
      </c>
      <c r="D202" s="18">
        <v>48500</v>
      </c>
      <c r="E202" s="18">
        <v>64800</v>
      </c>
      <c r="F202" s="18">
        <v>34600</v>
      </c>
      <c r="G202" s="18">
        <v>84300</v>
      </c>
      <c r="H202" s="18">
        <v>13500</v>
      </c>
      <c r="I202" s="18">
        <v>21700</v>
      </c>
      <c r="J202" s="18">
        <v>45400</v>
      </c>
      <c r="K202" s="18">
        <v>115500</v>
      </c>
      <c r="L202" s="18">
        <v>79000</v>
      </c>
      <c r="M202" s="18">
        <v>78000</v>
      </c>
      <c r="N202" s="18">
        <v>29900</v>
      </c>
      <c r="O202" s="18">
        <v>164100</v>
      </c>
      <c r="P202" s="18">
        <v>10480600</v>
      </c>
      <c r="Q202" s="18">
        <v>8678700</v>
      </c>
      <c r="R202" s="18">
        <v>872300</v>
      </c>
      <c r="S202" s="18">
        <v>931900</v>
      </c>
      <c r="T202" s="18">
        <v>509200</v>
      </c>
      <c r="U202" s="18">
        <v>1166100</v>
      </c>
      <c r="V202" s="18">
        <v>434700</v>
      </c>
      <c r="W202" s="18">
        <v>219300</v>
      </c>
      <c r="X202" s="18">
        <v>642000</v>
      </c>
      <c r="Y202" s="18">
        <v>1328000</v>
      </c>
      <c r="Z202" s="18">
        <v>1260200</v>
      </c>
      <c r="AA202" s="18">
        <v>961800</v>
      </c>
      <c r="AB202" s="18">
        <v>353200</v>
      </c>
      <c r="AC202" s="18">
        <v>1801900</v>
      </c>
      <c r="AD202" s="19">
        <v>136252000</v>
      </c>
      <c r="AE202" s="19">
        <v>114002000</v>
      </c>
      <c r="AF202" s="19">
        <v>7783000</v>
      </c>
      <c r="AG202" s="19">
        <v>13619000</v>
      </c>
      <c r="AH202" s="19">
        <v>5915200</v>
      </c>
      <c r="AI202" s="19">
        <v>15427700</v>
      </c>
      <c r="AJ202" s="19">
        <v>5057200</v>
      </c>
      <c r="AK202" s="19">
        <v>3001000</v>
      </c>
      <c r="AL202" s="19">
        <v>8222000</v>
      </c>
      <c r="AM202" s="19">
        <v>17767000</v>
      </c>
      <c r="AN202" s="19">
        <v>18860000</v>
      </c>
      <c r="AO202" s="19">
        <v>12905000</v>
      </c>
      <c r="AP202" s="19">
        <v>5445000</v>
      </c>
      <c r="AQ202" s="19">
        <v>22250000</v>
      </c>
    </row>
    <row r="203" spans="1:43" s="20" customFormat="1" ht="13.5">
      <c r="A203" s="17" t="s">
        <v>182</v>
      </c>
      <c r="B203" s="18">
        <v>787500</v>
      </c>
      <c r="C203" s="18">
        <v>619800</v>
      </c>
      <c r="D203" s="18">
        <v>48900</v>
      </c>
      <c r="E203" s="18">
        <v>64900</v>
      </c>
      <c r="F203" s="18">
        <v>34700</v>
      </c>
      <c r="G203" s="18">
        <v>83600</v>
      </c>
      <c r="H203" s="18">
        <v>13600</v>
      </c>
      <c r="I203" s="18">
        <v>21400</v>
      </c>
      <c r="J203" s="18">
        <v>45700</v>
      </c>
      <c r="K203" s="18">
        <v>116400</v>
      </c>
      <c r="L203" s="18">
        <v>80400</v>
      </c>
      <c r="M203" s="18">
        <v>79500</v>
      </c>
      <c r="N203" s="18">
        <v>30700</v>
      </c>
      <c r="O203" s="18">
        <v>167700</v>
      </c>
      <c r="P203" s="18">
        <v>10570100</v>
      </c>
      <c r="Q203" s="18">
        <v>8743400</v>
      </c>
      <c r="R203" s="18">
        <v>888400</v>
      </c>
      <c r="S203" s="18">
        <v>934000</v>
      </c>
      <c r="T203" s="18">
        <v>511700</v>
      </c>
      <c r="U203" s="18">
        <v>1156400</v>
      </c>
      <c r="V203" s="18">
        <v>436600</v>
      </c>
      <c r="W203" s="18">
        <v>219500</v>
      </c>
      <c r="X203" s="18">
        <v>645400</v>
      </c>
      <c r="Y203" s="18">
        <v>1341800</v>
      </c>
      <c r="Z203" s="18">
        <v>1274700</v>
      </c>
      <c r="AA203" s="18">
        <v>978000</v>
      </c>
      <c r="AB203" s="18">
        <v>356900</v>
      </c>
      <c r="AC203" s="18">
        <v>1826700</v>
      </c>
      <c r="AD203" s="19">
        <v>136770000</v>
      </c>
      <c r="AE203" s="19">
        <v>114034000</v>
      </c>
      <c r="AF203" s="19">
        <v>7714000</v>
      </c>
      <c r="AG203" s="19">
        <v>13578000</v>
      </c>
      <c r="AH203" s="19">
        <v>5901500</v>
      </c>
      <c r="AI203" s="19">
        <v>15194600</v>
      </c>
      <c r="AJ203" s="19">
        <v>5038700</v>
      </c>
      <c r="AK203" s="19">
        <v>3014000</v>
      </c>
      <c r="AL203" s="19">
        <v>8221000</v>
      </c>
      <c r="AM203" s="19">
        <v>17789000</v>
      </c>
      <c r="AN203" s="19">
        <v>19130000</v>
      </c>
      <c r="AO203" s="19">
        <v>12971000</v>
      </c>
      <c r="AP203" s="19">
        <v>5482000</v>
      </c>
      <c r="AQ203" s="19">
        <v>22736000</v>
      </c>
    </row>
    <row r="204" spans="1:43" s="20" customFormat="1" ht="13.5">
      <c r="A204" s="17" t="s">
        <v>183</v>
      </c>
      <c r="B204" s="18">
        <v>789800</v>
      </c>
      <c r="C204" s="18">
        <v>620100</v>
      </c>
      <c r="D204" s="18">
        <v>48800</v>
      </c>
      <c r="E204" s="18">
        <v>64600</v>
      </c>
      <c r="F204" s="18">
        <v>34700</v>
      </c>
      <c r="G204" s="18">
        <v>83400</v>
      </c>
      <c r="H204" s="18">
        <v>13600</v>
      </c>
      <c r="I204" s="18">
        <v>21300</v>
      </c>
      <c r="J204" s="18">
        <v>45700</v>
      </c>
      <c r="K204" s="18">
        <v>115900</v>
      </c>
      <c r="L204" s="18">
        <v>80300</v>
      </c>
      <c r="M204" s="18">
        <v>80700</v>
      </c>
      <c r="N204" s="18">
        <v>31100</v>
      </c>
      <c r="O204" s="18">
        <v>169700</v>
      </c>
      <c r="P204" s="18">
        <v>10616300</v>
      </c>
      <c r="Q204" s="18">
        <v>8780100</v>
      </c>
      <c r="R204" s="18">
        <v>895200</v>
      </c>
      <c r="S204" s="18">
        <v>932400</v>
      </c>
      <c r="T204" s="18">
        <v>511900</v>
      </c>
      <c r="U204" s="18">
        <v>1163700</v>
      </c>
      <c r="V204" s="18">
        <v>436700</v>
      </c>
      <c r="W204" s="18">
        <v>219500</v>
      </c>
      <c r="X204" s="18">
        <v>644900</v>
      </c>
      <c r="Y204" s="18">
        <v>1345600</v>
      </c>
      <c r="Z204" s="18">
        <v>1275400</v>
      </c>
      <c r="AA204" s="18">
        <v>995900</v>
      </c>
      <c r="AB204" s="18">
        <v>358900</v>
      </c>
      <c r="AC204" s="18">
        <v>1836200</v>
      </c>
      <c r="AD204" s="19">
        <v>137361000</v>
      </c>
      <c r="AE204" s="19">
        <v>114521000</v>
      </c>
      <c r="AF204" s="19">
        <v>7788000</v>
      </c>
      <c r="AG204" s="19">
        <v>13559000</v>
      </c>
      <c r="AH204" s="19">
        <v>5913000</v>
      </c>
      <c r="AI204" s="19">
        <v>15247800</v>
      </c>
      <c r="AJ204" s="19">
        <v>5057800</v>
      </c>
      <c r="AK204" s="19">
        <v>3016000</v>
      </c>
      <c r="AL204" s="19">
        <v>8230000</v>
      </c>
      <c r="AM204" s="19">
        <v>17827000</v>
      </c>
      <c r="AN204" s="19">
        <v>19208000</v>
      </c>
      <c r="AO204" s="19">
        <v>13156000</v>
      </c>
      <c r="AP204" s="19">
        <v>5518000</v>
      </c>
      <c r="AQ204" s="19">
        <v>22840000</v>
      </c>
    </row>
    <row r="205" spans="1:43" s="20" customFormat="1" ht="13.5">
      <c r="A205" s="17" t="s">
        <v>184</v>
      </c>
      <c r="B205" s="18">
        <v>791900</v>
      </c>
      <c r="C205" s="18">
        <v>625100</v>
      </c>
      <c r="D205" s="18">
        <v>48800</v>
      </c>
      <c r="E205" s="18">
        <v>64100</v>
      </c>
      <c r="F205" s="18">
        <v>34600</v>
      </c>
      <c r="G205" s="18">
        <v>84100</v>
      </c>
      <c r="H205" s="18">
        <v>13400</v>
      </c>
      <c r="I205" s="18">
        <v>21100</v>
      </c>
      <c r="J205" s="18">
        <v>45900</v>
      </c>
      <c r="K205" s="18">
        <v>117900</v>
      </c>
      <c r="L205" s="18">
        <v>80900</v>
      </c>
      <c r="M205" s="18">
        <v>82400</v>
      </c>
      <c r="N205" s="18">
        <v>31900</v>
      </c>
      <c r="O205" s="18">
        <v>166800</v>
      </c>
      <c r="P205" s="18">
        <v>10643900</v>
      </c>
      <c r="Q205" s="18">
        <v>8820400</v>
      </c>
      <c r="R205" s="18">
        <v>899600</v>
      </c>
      <c r="S205" s="18">
        <v>931000</v>
      </c>
      <c r="T205" s="18">
        <v>513400</v>
      </c>
      <c r="U205" s="18">
        <v>1156800</v>
      </c>
      <c r="V205" s="18">
        <v>437700</v>
      </c>
      <c r="W205" s="18">
        <v>218600</v>
      </c>
      <c r="X205" s="18">
        <v>648000</v>
      </c>
      <c r="Y205" s="18">
        <v>1353500</v>
      </c>
      <c r="Z205" s="18">
        <v>1281200</v>
      </c>
      <c r="AA205" s="18">
        <v>1015000</v>
      </c>
      <c r="AB205" s="18">
        <v>365600</v>
      </c>
      <c r="AC205" s="18">
        <v>1823500</v>
      </c>
      <c r="AD205" s="19">
        <v>137894000</v>
      </c>
      <c r="AE205" s="19">
        <v>115045000</v>
      </c>
      <c r="AF205" s="19">
        <v>7904000</v>
      </c>
      <c r="AG205" s="19">
        <v>13516000</v>
      </c>
      <c r="AH205" s="19">
        <v>5905400</v>
      </c>
      <c r="AI205" s="19">
        <v>15210200</v>
      </c>
      <c r="AJ205" s="19">
        <v>5078700</v>
      </c>
      <c r="AK205" s="19">
        <v>3009000</v>
      </c>
      <c r="AL205" s="19">
        <v>8227000</v>
      </c>
      <c r="AM205" s="19">
        <v>17980000</v>
      </c>
      <c r="AN205" s="19">
        <v>19280000</v>
      </c>
      <c r="AO205" s="19">
        <v>13396000</v>
      </c>
      <c r="AP205" s="19">
        <v>5539000</v>
      </c>
      <c r="AQ205" s="19">
        <v>22849000</v>
      </c>
    </row>
    <row r="206" spans="1:43" s="20" customFormat="1" ht="13.5">
      <c r="A206" s="17" t="s">
        <v>185</v>
      </c>
      <c r="B206" s="18">
        <v>795800</v>
      </c>
      <c r="C206" s="18">
        <v>628300</v>
      </c>
      <c r="D206" s="18">
        <v>49000</v>
      </c>
      <c r="E206" s="18">
        <v>63900</v>
      </c>
      <c r="F206" s="18">
        <v>34600</v>
      </c>
      <c r="G206" s="18">
        <v>84000</v>
      </c>
      <c r="H206" s="18">
        <v>13400</v>
      </c>
      <c r="I206" s="18">
        <v>21400</v>
      </c>
      <c r="J206" s="18">
        <v>46000</v>
      </c>
      <c r="K206" s="18">
        <v>119000</v>
      </c>
      <c r="L206" s="18">
        <v>81300</v>
      </c>
      <c r="M206" s="18">
        <v>83300</v>
      </c>
      <c r="N206" s="18">
        <v>32400</v>
      </c>
      <c r="O206" s="18">
        <v>167500</v>
      </c>
      <c r="P206" s="18">
        <v>10698700</v>
      </c>
      <c r="Q206" s="18">
        <v>8863200</v>
      </c>
      <c r="R206" s="18">
        <v>906200</v>
      </c>
      <c r="S206" s="18">
        <v>933500</v>
      </c>
      <c r="T206" s="18">
        <v>514500</v>
      </c>
      <c r="U206" s="18">
        <v>1158200</v>
      </c>
      <c r="V206" s="18">
        <v>440700</v>
      </c>
      <c r="W206" s="18">
        <v>219600</v>
      </c>
      <c r="X206" s="18">
        <v>650800</v>
      </c>
      <c r="Y206" s="18">
        <v>1354900</v>
      </c>
      <c r="Z206" s="18">
        <v>1288600</v>
      </c>
      <c r="AA206" s="18">
        <v>1029000</v>
      </c>
      <c r="AB206" s="18">
        <v>367200</v>
      </c>
      <c r="AC206" s="18">
        <v>1835500</v>
      </c>
      <c r="AD206" s="19">
        <v>138470000</v>
      </c>
      <c r="AE206" s="19">
        <v>115589000</v>
      </c>
      <c r="AF206" s="19">
        <v>8084000</v>
      </c>
      <c r="AG206" s="19">
        <v>13530000</v>
      </c>
      <c r="AH206" s="19">
        <v>5918300</v>
      </c>
      <c r="AI206" s="19">
        <v>15264800</v>
      </c>
      <c r="AJ206" s="19">
        <v>5102600</v>
      </c>
      <c r="AK206" s="19">
        <v>3011000</v>
      </c>
      <c r="AL206" s="19">
        <v>8243000</v>
      </c>
      <c r="AM206" s="19">
        <v>17950000</v>
      </c>
      <c r="AN206" s="19">
        <v>19221000</v>
      </c>
      <c r="AO206" s="19">
        <v>13709000</v>
      </c>
      <c r="AP206" s="19">
        <v>5555000</v>
      </c>
      <c r="AQ206" s="19">
        <v>22881000</v>
      </c>
    </row>
    <row r="207" spans="1:43" s="20" customFormat="1" ht="13.5">
      <c r="A207" s="17" t="s">
        <v>186</v>
      </c>
      <c r="B207" s="18">
        <v>795800</v>
      </c>
      <c r="C207" s="18">
        <v>630400</v>
      </c>
      <c r="D207" s="18">
        <v>49100</v>
      </c>
      <c r="E207" s="18">
        <v>63800</v>
      </c>
      <c r="F207" s="18">
        <v>34900</v>
      </c>
      <c r="G207" s="18">
        <v>84200</v>
      </c>
      <c r="H207" s="18">
        <v>13400</v>
      </c>
      <c r="I207" s="18">
        <v>21500</v>
      </c>
      <c r="J207" s="18">
        <v>46200</v>
      </c>
      <c r="K207" s="18">
        <v>119300</v>
      </c>
      <c r="L207" s="18">
        <v>80300</v>
      </c>
      <c r="M207" s="18">
        <v>84000</v>
      </c>
      <c r="N207" s="18">
        <v>33700</v>
      </c>
      <c r="O207" s="18">
        <v>165400</v>
      </c>
      <c r="P207" s="18">
        <v>10707400</v>
      </c>
      <c r="Q207" s="18">
        <v>8909200</v>
      </c>
      <c r="R207" s="18">
        <v>912500</v>
      </c>
      <c r="S207" s="18">
        <v>936000</v>
      </c>
      <c r="T207" s="18">
        <v>516400</v>
      </c>
      <c r="U207" s="18">
        <v>1163800</v>
      </c>
      <c r="V207" s="18">
        <v>441900</v>
      </c>
      <c r="W207" s="18">
        <v>219600</v>
      </c>
      <c r="X207" s="18">
        <v>653000</v>
      </c>
      <c r="Y207" s="18">
        <v>1360700</v>
      </c>
      <c r="Z207" s="18">
        <v>1284500</v>
      </c>
      <c r="AA207" s="18">
        <v>1039400</v>
      </c>
      <c r="AB207" s="18">
        <v>381400</v>
      </c>
      <c r="AC207" s="18">
        <v>1798200</v>
      </c>
      <c r="AD207" s="19">
        <v>138665000</v>
      </c>
      <c r="AE207" s="19">
        <v>116168000</v>
      </c>
      <c r="AF207" s="19">
        <v>8199000</v>
      </c>
      <c r="AG207" s="19">
        <v>13580000</v>
      </c>
      <c r="AH207" s="19">
        <v>5933800</v>
      </c>
      <c r="AI207" s="19">
        <v>15305200</v>
      </c>
      <c r="AJ207" s="19">
        <v>5099000</v>
      </c>
      <c r="AK207" s="19">
        <v>3019000</v>
      </c>
      <c r="AL207" s="19">
        <v>8286000</v>
      </c>
      <c r="AM207" s="19">
        <v>18045000</v>
      </c>
      <c r="AN207" s="19">
        <v>19051000</v>
      </c>
      <c r="AO207" s="19">
        <v>14052000</v>
      </c>
      <c r="AP207" s="19">
        <v>5598000</v>
      </c>
      <c r="AQ207" s="19">
        <v>22497000</v>
      </c>
    </row>
    <row r="208" spans="1:43" s="20" customFormat="1" ht="13.5">
      <c r="A208" s="17" t="s">
        <v>187</v>
      </c>
      <c r="B208" s="18">
        <v>783000</v>
      </c>
      <c r="C208" s="18">
        <v>628600</v>
      </c>
      <c r="D208" s="18">
        <v>48500</v>
      </c>
      <c r="E208" s="18">
        <v>63400</v>
      </c>
      <c r="F208" s="18">
        <v>35000</v>
      </c>
      <c r="G208" s="18">
        <v>84600</v>
      </c>
      <c r="H208" s="18">
        <v>13100</v>
      </c>
      <c r="I208" s="18">
        <v>21500</v>
      </c>
      <c r="J208" s="18">
        <v>46300</v>
      </c>
      <c r="K208" s="18">
        <v>118600</v>
      </c>
      <c r="L208" s="18">
        <v>80000</v>
      </c>
      <c r="M208" s="18">
        <v>83000</v>
      </c>
      <c r="N208" s="18">
        <v>34600</v>
      </c>
      <c r="O208" s="18">
        <v>154400</v>
      </c>
      <c r="P208" s="18">
        <v>10606200</v>
      </c>
      <c r="Q208" s="18">
        <v>8893900</v>
      </c>
      <c r="R208" s="18">
        <v>911300</v>
      </c>
      <c r="S208" s="18">
        <v>934000</v>
      </c>
      <c r="T208" s="18">
        <v>515200</v>
      </c>
      <c r="U208" s="18">
        <v>1166300</v>
      </c>
      <c r="V208" s="18">
        <v>442100</v>
      </c>
      <c r="W208" s="18">
        <v>218400</v>
      </c>
      <c r="X208" s="18">
        <v>652600</v>
      </c>
      <c r="Y208" s="18">
        <v>1357500</v>
      </c>
      <c r="Z208" s="18">
        <v>1284500</v>
      </c>
      <c r="AA208" s="18">
        <v>1032600</v>
      </c>
      <c r="AB208" s="18">
        <v>379400</v>
      </c>
      <c r="AC208" s="18">
        <v>1712300</v>
      </c>
      <c r="AD208" s="19">
        <v>137184000</v>
      </c>
      <c r="AE208" s="19">
        <v>115838000</v>
      </c>
      <c r="AF208" s="19">
        <v>8231000</v>
      </c>
      <c r="AG208" s="19">
        <v>13472000</v>
      </c>
      <c r="AH208" s="19">
        <v>5910200</v>
      </c>
      <c r="AI208" s="19">
        <v>15270300</v>
      </c>
      <c r="AJ208" s="19">
        <v>5040400</v>
      </c>
      <c r="AK208" s="19">
        <v>2991000</v>
      </c>
      <c r="AL208" s="19">
        <v>8289000</v>
      </c>
      <c r="AM208" s="19">
        <v>17967000</v>
      </c>
      <c r="AN208" s="19">
        <v>18945000</v>
      </c>
      <c r="AO208" s="19">
        <v>14129000</v>
      </c>
      <c r="AP208" s="19">
        <v>5593000</v>
      </c>
      <c r="AQ208" s="19">
        <v>21346000</v>
      </c>
    </row>
    <row r="209" spans="1:43" s="20" customFormat="1" ht="13.5">
      <c r="A209" s="17" t="s">
        <v>188</v>
      </c>
      <c r="B209" s="18">
        <v>786600</v>
      </c>
      <c r="C209" s="18">
        <v>631200</v>
      </c>
      <c r="D209" s="18">
        <v>48400</v>
      </c>
      <c r="E209" s="18">
        <v>62700</v>
      </c>
      <c r="F209" s="18">
        <v>35100</v>
      </c>
      <c r="G209" s="18">
        <v>85400</v>
      </c>
      <c r="H209" s="18">
        <v>13400</v>
      </c>
      <c r="I209" s="18">
        <v>21500</v>
      </c>
      <c r="J209" s="18">
        <v>46200</v>
      </c>
      <c r="K209" s="18">
        <v>119700</v>
      </c>
      <c r="L209" s="18">
        <v>80900</v>
      </c>
      <c r="M209" s="18">
        <v>83300</v>
      </c>
      <c r="N209" s="18">
        <v>34600</v>
      </c>
      <c r="O209" s="18">
        <v>155400</v>
      </c>
      <c r="P209" s="18">
        <v>10648200</v>
      </c>
      <c r="Q209" s="18">
        <v>8922700</v>
      </c>
      <c r="R209" s="18">
        <v>917100</v>
      </c>
      <c r="S209" s="18">
        <v>933200</v>
      </c>
      <c r="T209" s="18">
        <v>515800</v>
      </c>
      <c r="U209" s="18">
        <v>1175700</v>
      </c>
      <c r="V209" s="18">
        <v>445300</v>
      </c>
      <c r="W209" s="18">
        <v>217500</v>
      </c>
      <c r="X209" s="18">
        <v>651900</v>
      </c>
      <c r="Y209" s="18">
        <v>1367200</v>
      </c>
      <c r="Z209" s="18">
        <v>1293700</v>
      </c>
      <c r="AA209" s="18">
        <v>1029000</v>
      </c>
      <c r="AB209" s="18">
        <v>376300</v>
      </c>
      <c r="AC209" s="18">
        <v>1725500</v>
      </c>
      <c r="AD209" s="19">
        <v>137077000</v>
      </c>
      <c r="AE209" s="19">
        <v>115641000</v>
      </c>
      <c r="AF209" s="19">
        <v>8231000</v>
      </c>
      <c r="AG209" s="19">
        <v>13459000</v>
      </c>
      <c r="AH209" s="19">
        <v>5879100</v>
      </c>
      <c r="AI209" s="19">
        <v>15232500</v>
      </c>
      <c r="AJ209" s="19">
        <v>5028700</v>
      </c>
      <c r="AK209" s="19">
        <v>2979000</v>
      </c>
      <c r="AL209" s="19">
        <v>8263000</v>
      </c>
      <c r="AM209" s="19">
        <v>17951000</v>
      </c>
      <c r="AN209" s="19">
        <v>19005000</v>
      </c>
      <c r="AO209" s="19">
        <v>14056000</v>
      </c>
      <c r="AP209" s="19">
        <v>5557000</v>
      </c>
      <c r="AQ209" s="19">
        <v>21436000</v>
      </c>
    </row>
    <row r="210" spans="1:43" s="20" customFormat="1" ht="13.5">
      <c r="A210" s="17" t="s">
        <v>189</v>
      </c>
      <c r="B210" s="18">
        <v>795600</v>
      </c>
      <c r="C210" s="18">
        <v>628000</v>
      </c>
      <c r="D210" s="18">
        <v>47700</v>
      </c>
      <c r="E210" s="18">
        <v>61800</v>
      </c>
      <c r="F210" s="18">
        <v>35000</v>
      </c>
      <c r="G210" s="18">
        <v>84600</v>
      </c>
      <c r="H210" s="18">
        <v>13500</v>
      </c>
      <c r="I210" s="18">
        <v>21200</v>
      </c>
      <c r="J210" s="18">
        <v>46000</v>
      </c>
      <c r="K210" s="18">
        <v>119200</v>
      </c>
      <c r="L210" s="18">
        <v>81800</v>
      </c>
      <c r="M210" s="18">
        <v>82800</v>
      </c>
      <c r="N210" s="18">
        <v>34400</v>
      </c>
      <c r="O210" s="18">
        <v>167600</v>
      </c>
      <c r="P210" s="18">
        <v>10642900</v>
      </c>
      <c r="Q210" s="18">
        <v>8840500</v>
      </c>
      <c r="R210" s="18">
        <v>912400</v>
      </c>
      <c r="S210" s="18">
        <v>928100</v>
      </c>
      <c r="T210" s="18">
        <v>512900</v>
      </c>
      <c r="U210" s="18">
        <v>1159900</v>
      </c>
      <c r="V210" s="18">
        <v>443800</v>
      </c>
      <c r="W210" s="18">
        <v>214700</v>
      </c>
      <c r="X210" s="18">
        <v>647200</v>
      </c>
      <c r="Y210" s="18">
        <v>1354700</v>
      </c>
      <c r="Z210" s="18">
        <v>1298500</v>
      </c>
      <c r="AA210" s="18">
        <v>1005100</v>
      </c>
      <c r="AB210" s="18">
        <v>363200</v>
      </c>
      <c r="AC210" s="18">
        <v>1802400</v>
      </c>
      <c r="AD210" s="19">
        <v>137130000</v>
      </c>
      <c r="AE210" s="19">
        <v>114757000</v>
      </c>
      <c r="AF210" s="19">
        <v>8100000</v>
      </c>
      <c r="AG210" s="19">
        <v>13376000</v>
      </c>
      <c r="AH210" s="19">
        <v>5853100</v>
      </c>
      <c r="AI210" s="19">
        <v>15061000</v>
      </c>
      <c r="AJ210" s="19">
        <v>5061000</v>
      </c>
      <c r="AK210" s="19">
        <v>2954000</v>
      </c>
      <c r="AL210" s="19">
        <v>8177000</v>
      </c>
      <c r="AM210" s="19">
        <v>17852000</v>
      </c>
      <c r="AN210" s="19">
        <v>19257000</v>
      </c>
      <c r="AO210" s="19">
        <v>13563000</v>
      </c>
      <c r="AP210" s="19">
        <v>5503000</v>
      </c>
      <c r="AQ210" s="19">
        <v>22373000</v>
      </c>
    </row>
    <row r="211" spans="1:43" s="20" customFormat="1" ht="13.5">
      <c r="A211" s="17" t="s">
        <v>190</v>
      </c>
      <c r="B211" s="18">
        <v>796200</v>
      </c>
      <c r="C211" s="18">
        <v>628900</v>
      </c>
      <c r="D211" s="18">
        <v>46500</v>
      </c>
      <c r="E211" s="18">
        <v>60900</v>
      </c>
      <c r="F211" s="18">
        <v>35000</v>
      </c>
      <c r="G211" s="18">
        <v>85700</v>
      </c>
      <c r="H211" s="18">
        <v>13400</v>
      </c>
      <c r="I211" s="18">
        <v>21200</v>
      </c>
      <c r="J211" s="18">
        <v>45700</v>
      </c>
      <c r="K211" s="18">
        <v>120000</v>
      </c>
      <c r="L211" s="18">
        <v>82500</v>
      </c>
      <c r="M211" s="18">
        <v>83500</v>
      </c>
      <c r="N211" s="18">
        <v>34500</v>
      </c>
      <c r="O211" s="18">
        <v>167300</v>
      </c>
      <c r="P211" s="18">
        <v>10699200</v>
      </c>
      <c r="Q211" s="18">
        <v>8855600</v>
      </c>
      <c r="R211" s="18">
        <v>919000</v>
      </c>
      <c r="S211" s="18">
        <v>923900</v>
      </c>
      <c r="T211" s="18">
        <v>512300</v>
      </c>
      <c r="U211" s="18">
        <v>1166900</v>
      </c>
      <c r="V211" s="18">
        <v>442500</v>
      </c>
      <c r="W211" s="18">
        <v>214100</v>
      </c>
      <c r="X211" s="18">
        <v>644500</v>
      </c>
      <c r="Y211" s="18">
        <v>1361200</v>
      </c>
      <c r="Z211" s="18">
        <v>1306800</v>
      </c>
      <c r="AA211" s="18">
        <v>999600</v>
      </c>
      <c r="AB211" s="18">
        <v>364800</v>
      </c>
      <c r="AC211" s="18">
        <v>1843600</v>
      </c>
      <c r="AD211" s="19">
        <v>137424000</v>
      </c>
      <c r="AE211" s="19">
        <v>114487000</v>
      </c>
      <c r="AF211" s="19">
        <v>7998000</v>
      </c>
      <c r="AG211" s="19">
        <v>13214000</v>
      </c>
      <c r="AH211" s="19">
        <v>5829800</v>
      </c>
      <c r="AI211" s="19">
        <v>15099700</v>
      </c>
      <c r="AJ211" s="19">
        <v>5060600</v>
      </c>
      <c r="AK211" s="19">
        <v>2946000</v>
      </c>
      <c r="AL211" s="19">
        <v>8146000</v>
      </c>
      <c r="AM211" s="19">
        <v>17840000</v>
      </c>
      <c r="AN211" s="19">
        <v>19542000</v>
      </c>
      <c r="AO211" s="19">
        <v>13300000</v>
      </c>
      <c r="AP211" s="19">
        <v>5511000</v>
      </c>
      <c r="AQ211" s="19">
        <v>22937000</v>
      </c>
    </row>
    <row r="212" spans="1:43" s="20" customFormat="1" ht="13.5">
      <c r="A212" s="17" t="s">
        <v>191</v>
      </c>
      <c r="B212" s="18">
        <v>798800</v>
      </c>
      <c r="C212" s="18">
        <v>629300</v>
      </c>
      <c r="D212" s="18">
        <v>45400</v>
      </c>
      <c r="E212" s="18">
        <v>60200</v>
      </c>
      <c r="F212" s="18">
        <v>35000</v>
      </c>
      <c r="G212" s="18">
        <v>87300</v>
      </c>
      <c r="H212" s="18">
        <v>13500</v>
      </c>
      <c r="I212" s="18">
        <v>21400</v>
      </c>
      <c r="J212" s="18">
        <v>45800</v>
      </c>
      <c r="K212" s="18">
        <v>119400</v>
      </c>
      <c r="L212" s="18">
        <v>82800</v>
      </c>
      <c r="M212" s="18">
        <v>83700</v>
      </c>
      <c r="N212" s="18">
        <v>34800</v>
      </c>
      <c r="O212" s="18">
        <v>169500</v>
      </c>
      <c r="P212" s="18">
        <v>10717600</v>
      </c>
      <c r="Q212" s="18">
        <v>8857700</v>
      </c>
      <c r="R212" s="18">
        <v>909700</v>
      </c>
      <c r="S212" s="18">
        <v>920300</v>
      </c>
      <c r="T212" s="18">
        <v>510400</v>
      </c>
      <c r="U212" s="18">
        <v>1192200</v>
      </c>
      <c r="V212" s="18">
        <v>442700</v>
      </c>
      <c r="W212" s="18">
        <v>214600</v>
      </c>
      <c r="X212" s="18">
        <v>642600</v>
      </c>
      <c r="Y212" s="18">
        <v>1352500</v>
      </c>
      <c r="Z212" s="18">
        <v>1311500</v>
      </c>
      <c r="AA212" s="18">
        <v>996600</v>
      </c>
      <c r="AB212" s="18">
        <v>364600</v>
      </c>
      <c r="AC212" s="18">
        <v>1859900</v>
      </c>
      <c r="AD212" s="19">
        <v>136744000</v>
      </c>
      <c r="AE212" s="19">
        <v>113693000</v>
      </c>
      <c r="AF212" s="19">
        <v>7728000</v>
      </c>
      <c r="AG212" s="19">
        <v>13085000</v>
      </c>
      <c r="AH212" s="19">
        <v>5793900</v>
      </c>
      <c r="AI212" s="19">
        <v>15313600</v>
      </c>
      <c r="AJ212" s="19">
        <v>5021800</v>
      </c>
      <c r="AK212" s="19">
        <v>2942000</v>
      </c>
      <c r="AL212" s="19">
        <v>8092000</v>
      </c>
      <c r="AM212" s="19">
        <v>17593000</v>
      </c>
      <c r="AN212" s="19">
        <v>19626000</v>
      </c>
      <c r="AO212" s="19">
        <v>13040000</v>
      </c>
      <c r="AP212" s="19">
        <v>5458000</v>
      </c>
      <c r="AQ212" s="19">
        <v>23051000</v>
      </c>
    </row>
    <row r="213" spans="1:43" s="20" customFormat="1" ht="13.5">
      <c r="A213" s="17" t="s">
        <v>192</v>
      </c>
      <c r="B213" s="18">
        <v>795800</v>
      </c>
      <c r="C213" s="18">
        <v>627500</v>
      </c>
      <c r="D213" s="18">
        <v>44500</v>
      </c>
      <c r="E213" s="18">
        <v>59500</v>
      </c>
      <c r="F213" s="18">
        <v>34800</v>
      </c>
      <c r="G213" s="18">
        <v>88100</v>
      </c>
      <c r="H213" s="18">
        <v>13600</v>
      </c>
      <c r="I213" s="18">
        <v>21400</v>
      </c>
      <c r="J213" s="18">
        <v>46000</v>
      </c>
      <c r="K213" s="18">
        <v>118600</v>
      </c>
      <c r="L213" s="18">
        <v>83100</v>
      </c>
      <c r="M213" s="18">
        <v>82500</v>
      </c>
      <c r="N213" s="18">
        <v>35400</v>
      </c>
      <c r="O213" s="18">
        <v>168300</v>
      </c>
      <c r="P213" s="18">
        <v>10706000</v>
      </c>
      <c r="Q213" s="18">
        <v>8849700</v>
      </c>
      <c r="R213" s="18">
        <v>897500</v>
      </c>
      <c r="S213" s="18">
        <v>913500</v>
      </c>
      <c r="T213" s="18">
        <v>509200</v>
      </c>
      <c r="U213" s="18">
        <v>1205500</v>
      </c>
      <c r="V213" s="18">
        <v>446900</v>
      </c>
      <c r="W213" s="18">
        <v>214600</v>
      </c>
      <c r="X213" s="18">
        <v>643400</v>
      </c>
      <c r="Y213" s="18">
        <v>1343400</v>
      </c>
      <c r="Z213" s="18">
        <v>1316900</v>
      </c>
      <c r="AA213" s="18">
        <v>996500</v>
      </c>
      <c r="AB213" s="18">
        <v>362300</v>
      </c>
      <c r="AC213" s="18">
        <v>1856300</v>
      </c>
      <c r="AD213" s="19">
        <v>135713000</v>
      </c>
      <c r="AE213" s="19">
        <v>112796000</v>
      </c>
      <c r="AF213" s="19">
        <v>7380000</v>
      </c>
      <c r="AG213" s="19">
        <v>12883000</v>
      </c>
      <c r="AH213" s="19">
        <v>5745600</v>
      </c>
      <c r="AI213" s="19">
        <v>15385200</v>
      </c>
      <c r="AJ213" s="19">
        <v>5010600</v>
      </c>
      <c r="AK213" s="19">
        <v>2923000</v>
      </c>
      <c r="AL213" s="19">
        <v>8075000</v>
      </c>
      <c r="AM213" s="19">
        <v>17398000</v>
      </c>
      <c r="AN213" s="19">
        <v>19612000</v>
      </c>
      <c r="AO213" s="19">
        <v>12959000</v>
      </c>
      <c r="AP213" s="19">
        <v>5425000</v>
      </c>
      <c r="AQ213" s="19">
        <v>22917000</v>
      </c>
    </row>
    <row r="214" spans="1:43" s="20" customFormat="1" ht="13.5">
      <c r="A214" s="17" t="s">
        <v>193</v>
      </c>
      <c r="B214" s="18">
        <v>776000</v>
      </c>
      <c r="C214" s="18">
        <v>607000</v>
      </c>
      <c r="D214" s="18">
        <v>42800</v>
      </c>
      <c r="E214" s="18">
        <v>56200</v>
      </c>
      <c r="F214" s="18">
        <v>34400</v>
      </c>
      <c r="G214" s="18">
        <v>83400</v>
      </c>
      <c r="H214" s="18">
        <v>13000</v>
      </c>
      <c r="I214" s="18">
        <v>20800</v>
      </c>
      <c r="J214" s="18">
        <v>44600</v>
      </c>
      <c r="K214" s="18">
        <v>115600</v>
      </c>
      <c r="L214" s="18">
        <v>81000</v>
      </c>
      <c r="M214" s="18">
        <v>80600</v>
      </c>
      <c r="N214" s="18">
        <v>34600</v>
      </c>
      <c r="O214" s="18">
        <v>169000</v>
      </c>
      <c r="P214" s="18">
        <v>10446100</v>
      </c>
      <c r="Q214" s="18">
        <v>8600300</v>
      </c>
      <c r="R214" s="18">
        <v>862000</v>
      </c>
      <c r="S214" s="18">
        <v>893600</v>
      </c>
      <c r="T214" s="18">
        <v>498900</v>
      </c>
      <c r="U214" s="18">
        <v>1147500</v>
      </c>
      <c r="V214" s="18">
        <v>431300</v>
      </c>
      <c r="W214" s="18">
        <v>211500</v>
      </c>
      <c r="X214" s="18">
        <v>633000</v>
      </c>
      <c r="Y214" s="18">
        <v>1296000</v>
      </c>
      <c r="Z214" s="18">
        <v>1298700</v>
      </c>
      <c r="AA214" s="18">
        <v>971400</v>
      </c>
      <c r="AB214" s="18">
        <v>356400</v>
      </c>
      <c r="AC214" s="18">
        <v>1845800</v>
      </c>
      <c r="AD214" s="19">
        <v>132021000</v>
      </c>
      <c r="AE214" s="19">
        <v>109550000</v>
      </c>
      <c r="AF214" s="19">
        <v>6899000</v>
      </c>
      <c r="AG214" s="19">
        <v>12450000</v>
      </c>
      <c r="AH214" s="19">
        <v>5647700</v>
      </c>
      <c r="AI214" s="19">
        <v>14649500</v>
      </c>
      <c r="AJ214" s="19">
        <v>4873900</v>
      </c>
      <c r="AK214" s="19">
        <v>2860000</v>
      </c>
      <c r="AL214" s="19">
        <v>7970000</v>
      </c>
      <c r="AM214" s="19">
        <v>16857000</v>
      </c>
      <c r="AN214" s="19">
        <v>19383000</v>
      </c>
      <c r="AO214" s="19">
        <v>12607000</v>
      </c>
      <c r="AP214" s="19">
        <v>5353000</v>
      </c>
      <c r="AQ214" s="19">
        <v>22471000</v>
      </c>
    </row>
    <row r="215" spans="1:43" s="20" customFormat="1" ht="13.5">
      <c r="A215" s="17" t="s">
        <v>194</v>
      </c>
      <c r="B215" s="18">
        <v>776400</v>
      </c>
      <c r="C215" s="18">
        <v>604200</v>
      </c>
      <c r="D215" s="18">
        <v>42400</v>
      </c>
      <c r="E215" s="18">
        <v>54900</v>
      </c>
      <c r="F215" s="18">
        <v>31500</v>
      </c>
      <c r="G215" s="18">
        <v>82600</v>
      </c>
      <c r="H215" s="18">
        <v>12900</v>
      </c>
      <c r="I215" s="18">
        <v>20600</v>
      </c>
      <c r="J215" s="18">
        <v>44600</v>
      </c>
      <c r="K215" s="18">
        <v>115200</v>
      </c>
      <c r="L215" s="18">
        <v>82300</v>
      </c>
      <c r="M215" s="18">
        <v>81700</v>
      </c>
      <c r="N215" s="18">
        <v>35500</v>
      </c>
      <c r="O215" s="18">
        <v>172200</v>
      </c>
      <c r="P215" s="18">
        <v>10435400</v>
      </c>
      <c r="Q215" s="18">
        <v>8568800</v>
      </c>
      <c r="R215" s="18">
        <v>849700</v>
      </c>
      <c r="S215" s="18">
        <v>882300</v>
      </c>
      <c r="T215" s="18">
        <v>493800</v>
      </c>
      <c r="U215" s="18">
        <v>1131900</v>
      </c>
      <c r="V215" s="18">
        <v>426400</v>
      </c>
      <c r="W215" s="18">
        <v>210400</v>
      </c>
      <c r="X215" s="18">
        <v>632700</v>
      </c>
      <c r="Y215" s="18">
        <v>1288200</v>
      </c>
      <c r="Z215" s="18">
        <v>1308800</v>
      </c>
      <c r="AA215" s="18">
        <v>985000</v>
      </c>
      <c r="AB215" s="18">
        <v>359600</v>
      </c>
      <c r="AC215" s="18">
        <v>1866600</v>
      </c>
      <c r="AD215" s="19">
        <v>131792000</v>
      </c>
      <c r="AE215" s="19">
        <v>108922000</v>
      </c>
      <c r="AF215" s="19">
        <v>6732000</v>
      </c>
      <c r="AG215" s="19">
        <v>12266000</v>
      </c>
      <c r="AH215" s="19">
        <v>5596300</v>
      </c>
      <c r="AI215" s="19">
        <v>14400400</v>
      </c>
      <c r="AJ215" s="19">
        <v>4834800</v>
      </c>
      <c r="AK215" s="19">
        <v>2866000</v>
      </c>
      <c r="AL215" s="19">
        <v>7923000</v>
      </c>
      <c r="AM215" s="19">
        <v>16719000</v>
      </c>
      <c r="AN215" s="19">
        <v>19608000</v>
      </c>
      <c r="AO215" s="19">
        <v>12616000</v>
      </c>
      <c r="AP215" s="19">
        <v>5360000</v>
      </c>
      <c r="AQ215" s="19">
        <v>22870000</v>
      </c>
    </row>
    <row r="216" spans="1:43" s="20" customFormat="1" ht="13.5">
      <c r="A216" s="17" t="s">
        <v>195</v>
      </c>
      <c r="B216" s="18">
        <v>776900</v>
      </c>
      <c r="C216" s="18">
        <v>604100</v>
      </c>
      <c r="D216" s="18">
        <v>41800</v>
      </c>
      <c r="E216" s="18">
        <v>53400</v>
      </c>
      <c r="F216" s="18">
        <v>31700</v>
      </c>
      <c r="G216" s="18">
        <v>82800</v>
      </c>
      <c r="H216" s="18">
        <v>12900</v>
      </c>
      <c r="I216" s="18">
        <v>20500</v>
      </c>
      <c r="J216" s="18">
        <v>44500</v>
      </c>
      <c r="K216" s="18">
        <v>115000</v>
      </c>
      <c r="L216" s="18">
        <v>82900</v>
      </c>
      <c r="M216" s="18">
        <v>82700</v>
      </c>
      <c r="N216" s="18">
        <v>35900</v>
      </c>
      <c r="O216" s="18">
        <v>172800</v>
      </c>
      <c r="P216" s="18">
        <v>10432200</v>
      </c>
      <c r="Q216" s="18">
        <v>8557300</v>
      </c>
      <c r="R216" s="18">
        <v>836200</v>
      </c>
      <c r="S216" s="18">
        <v>869000</v>
      </c>
      <c r="T216" s="18">
        <v>490500</v>
      </c>
      <c r="U216" s="18">
        <v>1133100</v>
      </c>
      <c r="V216" s="18">
        <v>426400</v>
      </c>
      <c r="W216" s="18">
        <v>209400</v>
      </c>
      <c r="X216" s="18">
        <v>631100</v>
      </c>
      <c r="Y216" s="18">
        <v>1282300</v>
      </c>
      <c r="Z216" s="18">
        <v>1314900</v>
      </c>
      <c r="AA216" s="18">
        <v>1003900</v>
      </c>
      <c r="AB216" s="18">
        <v>360500</v>
      </c>
      <c r="AC216" s="18">
        <v>1874900</v>
      </c>
      <c r="AD216" s="19">
        <v>131659000</v>
      </c>
      <c r="AE216" s="19">
        <v>108699000</v>
      </c>
      <c r="AF216" s="19">
        <v>6664000</v>
      </c>
      <c r="AG216" s="19">
        <v>12112000</v>
      </c>
      <c r="AH216" s="19">
        <v>5573400</v>
      </c>
      <c r="AI216" s="19">
        <v>14371600</v>
      </c>
      <c r="AJ216" s="19">
        <v>4817200</v>
      </c>
      <c r="AK216" s="19">
        <v>2861000</v>
      </c>
      <c r="AL216" s="19">
        <v>7888000</v>
      </c>
      <c r="AM216" s="19">
        <v>16648000</v>
      </c>
      <c r="AN216" s="19">
        <v>19656000</v>
      </c>
      <c r="AO216" s="19">
        <v>12748000</v>
      </c>
      <c r="AP216" s="19">
        <v>5360000</v>
      </c>
      <c r="AQ216" s="19">
        <v>22960000</v>
      </c>
    </row>
    <row r="217" spans="1:43" s="20" customFormat="1" ht="13.5">
      <c r="A217" s="17" t="s">
        <v>196</v>
      </c>
      <c r="B217" s="18">
        <v>778300</v>
      </c>
      <c r="C217" s="18">
        <v>604200</v>
      </c>
      <c r="D217" s="18">
        <v>41100</v>
      </c>
      <c r="E217" s="18">
        <v>54700</v>
      </c>
      <c r="F217" s="18">
        <v>31000</v>
      </c>
      <c r="G217" s="18">
        <v>81700</v>
      </c>
      <c r="H217" s="18">
        <v>12800</v>
      </c>
      <c r="I217" s="18">
        <v>20300</v>
      </c>
      <c r="J217" s="18">
        <v>44600</v>
      </c>
      <c r="K217" s="18">
        <v>114800</v>
      </c>
      <c r="L217" s="18">
        <v>83500</v>
      </c>
      <c r="M217" s="18">
        <v>83900</v>
      </c>
      <c r="N217" s="18">
        <v>35800</v>
      </c>
      <c r="O217" s="18">
        <v>174100</v>
      </c>
      <c r="P217" s="18">
        <v>10389000</v>
      </c>
      <c r="Q217" s="18">
        <v>8511200</v>
      </c>
      <c r="R217" s="18">
        <v>812400</v>
      </c>
      <c r="S217" s="18">
        <v>853700</v>
      </c>
      <c r="T217" s="18">
        <v>485300</v>
      </c>
      <c r="U217" s="18">
        <v>1128100</v>
      </c>
      <c r="V217" s="18">
        <v>421100</v>
      </c>
      <c r="W217" s="18">
        <v>207200</v>
      </c>
      <c r="X217" s="18">
        <v>629000</v>
      </c>
      <c r="Y217" s="18">
        <v>1270200</v>
      </c>
      <c r="Z217" s="18">
        <v>1325200</v>
      </c>
      <c r="AA217" s="18">
        <v>1014700</v>
      </c>
      <c r="AB217" s="18">
        <v>364300</v>
      </c>
      <c r="AC217" s="18">
        <v>1877800</v>
      </c>
      <c r="AD217" s="19">
        <v>131842000</v>
      </c>
      <c r="AE217" s="19">
        <v>108748000</v>
      </c>
      <c r="AF217" s="19">
        <v>6709000</v>
      </c>
      <c r="AG217" s="19">
        <v>11957000</v>
      </c>
      <c r="AH217" s="19">
        <v>5544500</v>
      </c>
      <c r="AI217" s="19">
        <v>14360500</v>
      </c>
      <c r="AJ217" s="19">
        <v>4782000</v>
      </c>
      <c r="AK217" s="19">
        <v>2832000</v>
      </c>
      <c r="AL217" s="19">
        <v>7843000</v>
      </c>
      <c r="AM217" s="19">
        <v>16688000</v>
      </c>
      <c r="AN217" s="19">
        <v>19686000</v>
      </c>
      <c r="AO217" s="19">
        <v>12977000</v>
      </c>
      <c r="AP217" s="19">
        <v>5369000</v>
      </c>
      <c r="AQ217" s="19">
        <v>23094000</v>
      </c>
    </row>
    <row r="218" spans="1:43" s="20" customFormat="1" ht="13.5">
      <c r="A218" s="17" t="s">
        <v>197</v>
      </c>
      <c r="B218" s="18">
        <v>780500</v>
      </c>
      <c r="C218" s="18">
        <v>605900</v>
      </c>
      <c r="D218" s="18">
        <v>41200</v>
      </c>
      <c r="E218" s="18">
        <v>54200</v>
      </c>
      <c r="F218" s="18">
        <v>30900</v>
      </c>
      <c r="G218" s="18">
        <v>82000</v>
      </c>
      <c r="H218" s="18">
        <v>12800</v>
      </c>
      <c r="I218" s="18">
        <v>20200</v>
      </c>
      <c r="J218" s="18">
        <v>44600</v>
      </c>
      <c r="K218" s="18">
        <v>114900</v>
      </c>
      <c r="L218" s="18">
        <v>84000</v>
      </c>
      <c r="M218" s="18">
        <v>85000</v>
      </c>
      <c r="N218" s="18">
        <v>36100</v>
      </c>
      <c r="O218" s="18">
        <v>174600</v>
      </c>
      <c r="P218" s="18">
        <v>10397400</v>
      </c>
      <c r="Q218" s="18">
        <v>8511800</v>
      </c>
      <c r="R218" s="18">
        <v>804400</v>
      </c>
      <c r="S218" s="18">
        <v>846200</v>
      </c>
      <c r="T218" s="18">
        <v>483400</v>
      </c>
      <c r="U218" s="18">
        <v>1129300</v>
      </c>
      <c r="V218" s="18">
        <v>419900</v>
      </c>
      <c r="W218" s="18">
        <v>206300</v>
      </c>
      <c r="X218" s="18">
        <v>629300</v>
      </c>
      <c r="Y218" s="18">
        <v>1265000</v>
      </c>
      <c r="Z218" s="18">
        <v>1332700</v>
      </c>
      <c r="AA218" s="18">
        <v>1029600</v>
      </c>
      <c r="AB218" s="18">
        <v>365700</v>
      </c>
      <c r="AC218" s="18">
        <v>1885600</v>
      </c>
      <c r="AD218" s="19">
        <v>132114000</v>
      </c>
      <c r="AE218" s="19">
        <v>109089000</v>
      </c>
      <c r="AF218" s="19">
        <v>6831000</v>
      </c>
      <c r="AG218" s="19">
        <v>11829000</v>
      </c>
      <c r="AH218" s="19">
        <v>5542000</v>
      </c>
      <c r="AI218" s="19">
        <v>14455700</v>
      </c>
      <c r="AJ218" s="19">
        <v>4790400</v>
      </c>
      <c r="AK218" s="19">
        <v>2812000</v>
      </c>
      <c r="AL218" s="19">
        <v>7834000</v>
      </c>
      <c r="AM218" s="19">
        <v>16626000</v>
      </c>
      <c r="AN218" s="19">
        <v>19642000</v>
      </c>
      <c r="AO218" s="19">
        <v>13337000</v>
      </c>
      <c r="AP218" s="19">
        <v>5390000</v>
      </c>
      <c r="AQ218" s="19">
        <v>23025000</v>
      </c>
    </row>
    <row r="219" spans="1:43" s="20" customFormat="1" ht="13.5">
      <c r="A219" s="17" t="s">
        <v>198</v>
      </c>
      <c r="B219" s="18">
        <v>778300</v>
      </c>
      <c r="C219" s="18">
        <v>606200</v>
      </c>
      <c r="D219" s="18">
        <v>41800</v>
      </c>
      <c r="E219" s="18">
        <v>53700</v>
      </c>
      <c r="F219" s="18">
        <v>30700</v>
      </c>
      <c r="G219" s="18">
        <v>82000</v>
      </c>
      <c r="H219" s="18">
        <v>12800</v>
      </c>
      <c r="I219" s="18">
        <v>19900</v>
      </c>
      <c r="J219" s="18">
        <v>44700</v>
      </c>
      <c r="K219" s="18">
        <v>115100</v>
      </c>
      <c r="L219" s="18">
        <v>83100</v>
      </c>
      <c r="M219" s="18">
        <v>85100</v>
      </c>
      <c r="N219" s="18">
        <v>37300</v>
      </c>
      <c r="O219" s="18">
        <v>172100</v>
      </c>
      <c r="P219" s="18">
        <v>10370700</v>
      </c>
      <c r="Q219" s="18">
        <v>8523800</v>
      </c>
      <c r="R219" s="18">
        <v>799800</v>
      </c>
      <c r="S219" s="18">
        <v>838100</v>
      </c>
      <c r="T219" s="18">
        <v>481900</v>
      </c>
      <c r="U219" s="18">
        <v>1129700</v>
      </c>
      <c r="V219" s="18">
        <v>419100</v>
      </c>
      <c r="W219" s="18">
        <v>205400</v>
      </c>
      <c r="X219" s="18">
        <v>630000</v>
      </c>
      <c r="Y219" s="18">
        <v>1266700</v>
      </c>
      <c r="Z219" s="18">
        <v>1332800</v>
      </c>
      <c r="AA219" s="18">
        <v>1040500</v>
      </c>
      <c r="AB219" s="18">
        <v>379800</v>
      </c>
      <c r="AC219" s="18">
        <v>1846900</v>
      </c>
      <c r="AD219" s="19">
        <v>131933000</v>
      </c>
      <c r="AE219" s="19">
        <v>109369000</v>
      </c>
      <c r="AF219" s="19">
        <v>6895000</v>
      </c>
      <c r="AG219" s="19">
        <v>11791000</v>
      </c>
      <c r="AH219" s="19">
        <v>5545500</v>
      </c>
      <c r="AI219" s="19">
        <v>14503600</v>
      </c>
      <c r="AJ219" s="19">
        <v>4792700</v>
      </c>
      <c r="AK219" s="19">
        <v>2809000</v>
      </c>
      <c r="AL219" s="19">
        <v>7866000</v>
      </c>
      <c r="AM219" s="19">
        <v>16631000</v>
      </c>
      <c r="AN219" s="19">
        <v>19437000</v>
      </c>
      <c r="AO219" s="19">
        <v>13656000</v>
      </c>
      <c r="AP219" s="19">
        <v>5442000</v>
      </c>
      <c r="AQ219" s="19">
        <v>22564000</v>
      </c>
    </row>
    <row r="220" spans="1:43" s="20" customFormat="1" ht="13.5">
      <c r="A220" s="17" t="s">
        <v>199</v>
      </c>
      <c r="B220" s="18">
        <v>763600</v>
      </c>
      <c r="C220" s="18">
        <v>604400</v>
      </c>
      <c r="D220" s="18">
        <v>41600</v>
      </c>
      <c r="E220" s="18">
        <v>53400</v>
      </c>
      <c r="F220" s="18">
        <v>31200</v>
      </c>
      <c r="G220" s="18">
        <v>81800</v>
      </c>
      <c r="H220" s="18">
        <v>12600</v>
      </c>
      <c r="I220" s="18">
        <v>19900</v>
      </c>
      <c r="J220" s="18">
        <v>44500</v>
      </c>
      <c r="K220" s="18">
        <v>113600</v>
      </c>
      <c r="L220" s="18">
        <v>83300</v>
      </c>
      <c r="M220" s="18">
        <v>85300</v>
      </c>
      <c r="N220" s="18">
        <v>37200</v>
      </c>
      <c r="O220" s="18">
        <v>159200</v>
      </c>
      <c r="P220" s="18">
        <v>10231800</v>
      </c>
      <c r="Q220" s="18">
        <v>8477400</v>
      </c>
      <c r="R220" s="18">
        <v>791300</v>
      </c>
      <c r="S220" s="18">
        <v>828600</v>
      </c>
      <c r="T220" s="18">
        <v>479700</v>
      </c>
      <c r="U220" s="18">
        <v>1127200</v>
      </c>
      <c r="V220" s="18">
        <v>416700</v>
      </c>
      <c r="W220" s="18">
        <v>203400</v>
      </c>
      <c r="X220" s="18">
        <v>629300</v>
      </c>
      <c r="Y220" s="18">
        <v>1257400</v>
      </c>
      <c r="Z220" s="18">
        <v>1338100</v>
      </c>
      <c r="AA220" s="18">
        <v>1029400</v>
      </c>
      <c r="AB220" s="18">
        <v>376300</v>
      </c>
      <c r="AC220" s="18">
        <v>1754400</v>
      </c>
      <c r="AD220" s="19">
        <v>130337000</v>
      </c>
      <c r="AE220" s="19">
        <v>109057000</v>
      </c>
      <c r="AF220" s="19">
        <v>6894000</v>
      </c>
      <c r="AG220" s="19">
        <v>11704000</v>
      </c>
      <c r="AH220" s="19">
        <v>5519100</v>
      </c>
      <c r="AI220" s="19">
        <v>14449800</v>
      </c>
      <c r="AJ220" s="19">
        <v>4716900</v>
      </c>
      <c r="AK220" s="19">
        <v>2789000</v>
      </c>
      <c r="AL220" s="19">
        <v>7863000</v>
      </c>
      <c r="AM220" s="19">
        <v>16612000</v>
      </c>
      <c r="AN220" s="19">
        <v>19323000</v>
      </c>
      <c r="AO220" s="19">
        <v>13746000</v>
      </c>
      <c r="AP220" s="19">
        <v>5440000</v>
      </c>
      <c r="AQ220" s="19">
        <v>21280000</v>
      </c>
    </row>
    <row r="221" spans="1:43" s="20" customFormat="1" ht="13.5">
      <c r="A221" s="17" t="s">
        <v>200</v>
      </c>
      <c r="B221" s="18">
        <v>764800</v>
      </c>
      <c r="C221" s="18">
        <v>605300</v>
      </c>
      <c r="D221" s="18">
        <v>41000</v>
      </c>
      <c r="E221" s="18">
        <v>53400</v>
      </c>
      <c r="F221" s="18">
        <v>31100</v>
      </c>
      <c r="G221" s="18">
        <v>82800</v>
      </c>
      <c r="H221" s="18">
        <v>12800</v>
      </c>
      <c r="I221" s="18">
        <v>19900</v>
      </c>
      <c r="J221" s="18">
        <v>44400</v>
      </c>
      <c r="K221" s="18">
        <v>113900</v>
      </c>
      <c r="L221" s="18">
        <v>83900</v>
      </c>
      <c r="M221" s="18">
        <v>85500</v>
      </c>
      <c r="N221" s="18">
        <v>36600</v>
      </c>
      <c r="O221" s="18">
        <v>159500</v>
      </c>
      <c r="P221" s="18">
        <v>10226100</v>
      </c>
      <c r="Q221" s="18">
        <v>8470300</v>
      </c>
      <c r="R221" s="18">
        <v>785000</v>
      </c>
      <c r="S221" s="18">
        <v>828400</v>
      </c>
      <c r="T221" s="18">
        <v>478200</v>
      </c>
      <c r="U221" s="18">
        <v>1134400</v>
      </c>
      <c r="V221" s="18">
        <v>416400</v>
      </c>
      <c r="W221" s="18">
        <v>201600</v>
      </c>
      <c r="X221" s="18">
        <v>627800</v>
      </c>
      <c r="Y221" s="18">
        <v>1256900</v>
      </c>
      <c r="Z221" s="18">
        <v>1344600</v>
      </c>
      <c r="AA221" s="18">
        <v>1026000</v>
      </c>
      <c r="AB221" s="18">
        <v>371000</v>
      </c>
      <c r="AC221" s="18">
        <v>1755800</v>
      </c>
      <c r="AD221" s="19">
        <v>130216000</v>
      </c>
      <c r="AE221" s="19">
        <v>108867000</v>
      </c>
      <c r="AF221" s="19">
        <v>6839000</v>
      </c>
      <c r="AG221" s="19">
        <v>11722000</v>
      </c>
      <c r="AH221" s="19">
        <v>5495000</v>
      </c>
      <c r="AI221" s="19">
        <v>14455200</v>
      </c>
      <c r="AJ221" s="19">
        <v>4710400</v>
      </c>
      <c r="AK221" s="19">
        <v>2775000</v>
      </c>
      <c r="AL221" s="19">
        <v>7827000</v>
      </c>
      <c r="AM221" s="19">
        <v>16622000</v>
      </c>
      <c r="AN221" s="19">
        <v>19342000</v>
      </c>
      <c r="AO221" s="19">
        <v>13675000</v>
      </c>
      <c r="AP221" s="19">
        <v>5404000</v>
      </c>
      <c r="AQ221" s="19">
        <v>21349000</v>
      </c>
    </row>
    <row r="222" spans="1:43" s="20" customFormat="1" ht="13.5">
      <c r="A222" s="17" t="s">
        <v>201</v>
      </c>
      <c r="B222" s="18">
        <v>771100</v>
      </c>
      <c r="C222" s="18">
        <v>600100</v>
      </c>
      <c r="D222" s="18">
        <v>40600</v>
      </c>
      <c r="E222" s="18">
        <v>52900</v>
      </c>
      <c r="F222" s="18">
        <v>30800</v>
      </c>
      <c r="G222" s="18">
        <v>82000</v>
      </c>
      <c r="H222" s="18">
        <v>13000</v>
      </c>
      <c r="I222" s="18">
        <v>19700</v>
      </c>
      <c r="J222" s="18">
        <v>44100</v>
      </c>
      <c r="K222" s="18">
        <v>112700</v>
      </c>
      <c r="L222" s="18">
        <v>84000</v>
      </c>
      <c r="M222" s="18">
        <v>84700</v>
      </c>
      <c r="N222" s="18">
        <v>35600</v>
      </c>
      <c r="O222" s="18">
        <v>171000</v>
      </c>
      <c r="P222" s="18">
        <v>10248500</v>
      </c>
      <c r="Q222" s="18">
        <v>8411500</v>
      </c>
      <c r="R222" s="18">
        <v>774100</v>
      </c>
      <c r="S222" s="18">
        <v>825000</v>
      </c>
      <c r="T222" s="18">
        <v>476000</v>
      </c>
      <c r="U222" s="18">
        <v>1128000</v>
      </c>
      <c r="V222" s="18">
        <v>416600</v>
      </c>
      <c r="W222" s="18">
        <v>199100</v>
      </c>
      <c r="X222" s="18">
        <v>624300</v>
      </c>
      <c r="Y222" s="18">
        <v>1249100</v>
      </c>
      <c r="Z222" s="18">
        <v>1351200</v>
      </c>
      <c r="AA222" s="18">
        <v>1008500</v>
      </c>
      <c r="AB222" s="18">
        <v>359600</v>
      </c>
      <c r="AC222" s="18">
        <v>1837000</v>
      </c>
      <c r="AD222" s="19">
        <v>130571000</v>
      </c>
      <c r="AE222" s="19">
        <v>108280000</v>
      </c>
      <c r="AF222" s="19">
        <v>6714000</v>
      </c>
      <c r="AG222" s="19">
        <v>11685000</v>
      </c>
      <c r="AH222" s="19">
        <v>5461000</v>
      </c>
      <c r="AI222" s="19">
        <v>14326600</v>
      </c>
      <c r="AJ222" s="19">
        <v>4771900</v>
      </c>
      <c r="AK222" s="19">
        <v>2761000</v>
      </c>
      <c r="AL222" s="19">
        <v>7773000</v>
      </c>
      <c r="AM222" s="19">
        <v>16592000</v>
      </c>
      <c r="AN222" s="19">
        <v>19606000</v>
      </c>
      <c r="AO222" s="19">
        <v>13245000</v>
      </c>
      <c r="AP222" s="19">
        <v>5344000</v>
      </c>
      <c r="AQ222" s="19">
        <v>22291000</v>
      </c>
    </row>
    <row r="223" spans="1:43" s="20" customFormat="1" ht="13.5">
      <c r="A223" s="17" t="s">
        <v>202</v>
      </c>
      <c r="B223" s="18">
        <v>773800</v>
      </c>
      <c r="C223" s="18">
        <v>601900</v>
      </c>
      <c r="D223" s="18">
        <v>40100</v>
      </c>
      <c r="E223" s="18">
        <v>52800</v>
      </c>
      <c r="F223" s="18">
        <v>30700</v>
      </c>
      <c r="G223" s="18">
        <v>82800</v>
      </c>
      <c r="H223" s="18">
        <v>13100</v>
      </c>
      <c r="I223" s="18">
        <v>19600</v>
      </c>
      <c r="J223" s="18">
        <v>44100</v>
      </c>
      <c r="K223" s="18">
        <v>114300</v>
      </c>
      <c r="L223" s="18">
        <v>84900</v>
      </c>
      <c r="M223" s="18">
        <v>84000</v>
      </c>
      <c r="N223" s="18">
        <v>35500</v>
      </c>
      <c r="O223" s="18">
        <v>171900</v>
      </c>
      <c r="P223" s="18">
        <v>10293300</v>
      </c>
      <c r="Q223" s="18">
        <v>8399500</v>
      </c>
      <c r="R223" s="18">
        <v>767300</v>
      </c>
      <c r="S223" s="18">
        <v>819700</v>
      </c>
      <c r="T223" s="18">
        <v>475600</v>
      </c>
      <c r="U223" s="18">
        <v>1129000</v>
      </c>
      <c r="V223" s="18">
        <v>416100</v>
      </c>
      <c r="W223" s="18">
        <v>199000</v>
      </c>
      <c r="X223" s="18">
        <v>623000</v>
      </c>
      <c r="Y223" s="18">
        <v>1259000</v>
      </c>
      <c r="Z223" s="18">
        <v>1362000</v>
      </c>
      <c r="AA223" s="18">
        <v>990400</v>
      </c>
      <c r="AB223" s="18">
        <v>358400</v>
      </c>
      <c r="AC223" s="18">
        <v>1893800</v>
      </c>
      <c r="AD223" s="19">
        <v>131172000</v>
      </c>
      <c r="AE223" s="19">
        <v>108267000</v>
      </c>
      <c r="AF223" s="19">
        <v>6627000</v>
      </c>
      <c r="AG223" s="19">
        <v>11607000</v>
      </c>
      <c r="AH223" s="19">
        <v>5456100</v>
      </c>
      <c r="AI223" s="19">
        <v>14373100</v>
      </c>
      <c r="AJ223" s="19">
        <v>4771300</v>
      </c>
      <c r="AK223" s="19">
        <v>2762000</v>
      </c>
      <c r="AL223" s="19">
        <v>7760000</v>
      </c>
      <c r="AM223" s="19">
        <v>16710000</v>
      </c>
      <c r="AN223" s="19">
        <v>19912000</v>
      </c>
      <c r="AO223" s="19">
        <v>12956000</v>
      </c>
      <c r="AP223" s="19">
        <v>5332000</v>
      </c>
      <c r="AQ223" s="19">
        <v>22905000</v>
      </c>
    </row>
    <row r="224" spans="1:43" s="20" customFormat="1" ht="13.5">
      <c r="A224" s="17" t="s">
        <v>203</v>
      </c>
      <c r="B224" s="18">
        <v>777800</v>
      </c>
      <c r="C224" s="18">
        <v>603500</v>
      </c>
      <c r="D224" s="18">
        <v>40100</v>
      </c>
      <c r="E224" s="18">
        <v>52100</v>
      </c>
      <c r="F224" s="18">
        <v>30800</v>
      </c>
      <c r="G224" s="18">
        <v>84800</v>
      </c>
      <c r="H224" s="18">
        <v>13200</v>
      </c>
      <c r="I224" s="18">
        <v>19700</v>
      </c>
      <c r="J224" s="18">
        <v>44000</v>
      </c>
      <c r="K224" s="18">
        <v>114500</v>
      </c>
      <c r="L224" s="18">
        <v>85200</v>
      </c>
      <c r="M224" s="18">
        <v>83700</v>
      </c>
      <c r="N224" s="18">
        <v>35400</v>
      </c>
      <c r="O224" s="18">
        <v>174300</v>
      </c>
      <c r="P224" s="18">
        <v>10321000</v>
      </c>
      <c r="Q224" s="18">
        <v>8417300</v>
      </c>
      <c r="R224" s="18">
        <v>760800</v>
      </c>
      <c r="S224" s="18">
        <v>816000</v>
      </c>
      <c r="T224" s="18">
        <v>474000</v>
      </c>
      <c r="U224" s="18">
        <v>1152700</v>
      </c>
      <c r="V224" s="18">
        <v>416800</v>
      </c>
      <c r="W224" s="18">
        <v>199400</v>
      </c>
      <c r="X224" s="18">
        <v>623100</v>
      </c>
      <c r="Y224" s="18">
        <v>1265300</v>
      </c>
      <c r="Z224" s="18">
        <v>1364000</v>
      </c>
      <c r="AA224" s="18">
        <v>985600</v>
      </c>
      <c r="AB224" s="18">
        <v>359600</v>
      </c>
      <c r="AC224" s="18">
        <v>1903700</v>
      </c>
      <c r="AD224" s="19">
        <v>131220000</v>
      </c>
      <c r="AE224" s="19">
        <v>108213000</v>
      </c>
      <c r="AF224" s="19">
        <v>6491000</v>
      </c>
      <c r="AG224" s="19">
        <v>11550000</v>
      </c>
      <c r="AH224" s="19">
        <v>5446400</v>
      </c>
      <c r="AI224" s="19">
        <v>14689300</v>
      </c>
      <c r="AJ224" s="19">
        <v>4769700</v>
      </c>
      <c r="AK224" s="19">
        <v>2763000</v>
      </c>
      <c r="AL224" s="19">
        <v>7750000</v>
      </c>
      <c r="AM224" s="19">
        <v>16714000</v>
      </c>
      <c r="AN224" s="19">
        <v>19996000</v>
      </c>
      <c r="AO224" s="19">
        <v>12735000</v>
      </c>
      <c r="AP224" s="19">
        <v>5309000</v>
      </c>
      <c r="AQ224" s="19">
        <v>23007000</v>
      </c>
    </row>
    <row r="225" spans="1:43" s="20" customFormat="1" ht="13.5">
      <c r="A225" s="17" t="s">
        <v>204</v>
      </c>
      <c r="B225" s="18">
        <v>777600</v>
      </c>
      <c r="C225" s="18">
        <v>604700</v>
      </c>
      <c r="D225" s="18">
        <v>40200</v>
      </c>
      <c r="E225" s="18">
        <v>52300</v>
      </c>
      <c r="F225" s="18">
        <v>30900</v>
      </c>
      <c r="G225" s="18">
        <v>85900</v>
      </c>
      <c r="H225" s="18">
        <v>13700</v>
      </c>
      <c r="I225" s="18">
        <v>19900</v>
      </c>
      <c r="J225" s="18">
        <v>44100</v>
      </c>
      <c r="K225" s="18">
        <v>113900</v>
      </c>
      <c r="L225" s="18">
        <v>85300</v>
      </c>
      <c r="M225" s="18">
        <v>82900</v>
      </c>
      <c r="N225" s="18">
        <v>35600</v>
      </c>
      <c r="O225" s="18">
        <v>172900</v>
      </c>
      <c r="P225" s="18">
        <v>10333900</v>
      </c>
      <c r="Q225" s="18">
        <v>8436600</v>
      </c>
      <c r="R225" s="18">
        <v>758300</v>
      </c>
      <c r="S225" s="18">
        <v>815600</v>
      </c>
      <c r="T225" s="18">
        <v>474900</v>
      </c>
      <c r="U225" s="18">
        <v>1166700</v>
      </c>
      <c r="V225" s="18">
        <v>423100</v>
      </c>
      <c r="W225" s="18">
        <v>199800</v>
      </c>
      <c r="X225" s="18">
        <v>624900</v>
      </c>
      <c r="Y225" s="18">
        <v>1265700</v>
      </c>
      <c r="Z225" s="18">
        <v>1366400</v>
      </c>
      <c r="AA225" s="18">
        <v>983900</v>
      </c>
      <c r="AB225" s="18">
        <v>357300</v>
      </c>
      <c r="AC225" s="18">
        <v>1897300</v>
      </c>
      <c r="AD225" s="19">
        <v>130673000</v>
      </c>
      <c r="AE225" s="19">
        <v>107833000</v>
      </c>
      <c r="AF225" s="19">
        <v>6227000</v>
      </c>
      <c r="AG225" s="19">
        <v>11494000</v>
      </c>
      <c r="AH225" s="19">
        <v>5423800</v>
      </c>
      <c r="AI225" s="19">
        <v>14822500</v>
      </c>
      <c r="AJ225" s="19">
        <v>4786700</v>
      </c>
      <c r="AK225" s="19">
        <v>2755000</v>
      </c>
      <c r="AL225" s="19">
        <v>7757000</v>
      </c>
      <c r="AM225" s="19">
        <v>16663000</v>
      </c>
      <c r="AN225" s="19">
        <v>19974000</v>
      </c>
      <c r="AO225" s="19">
        <v>12631000</v>
      </c>
      <c r="AP225" s="19">
        <v>5299000</v>
      </c>
      <c r="AQ225" s="19">
        <v>22840000</v>
      </c>
    </row>
    <row r="226" spans="1:43" s="20" customFormat="1" ht="13.5">
      <c r="A226" s="17" t="s">
        <v>205</v>
      </c>
      <c r="B226" s="18">
        <v>766100</v>
      </c>
      <c r="C226" s="18">
        <v>593100</v>
      </c>
      <c r="D226" s="18">
        <v>38600</v>
      </c>
      <c r="E226" s="18">
        <v>52100</v>
      </c>
      <c r="F226" s="18">
        <v>32800</v>
      </c>
      <c r="G226" s="18">
        <v>81900</v>
      </c>
      <c r="H226" s="18">
        <v>12800</v>
      </c>
      <c r="I226" s="18">
        <v>19500</v>
      </c>
      <c r="J226" s="18">
        <v>43100</v>
      </c>
      <c r="K226" s="18">
        <v>112400</v>
      </c>
      <c r="L226" s="18">
        <v>84500</v>
      </c>
      <c r="M226" s="18">
        <v>80700</v>
      </c>
      <c r="N226" s="18">
        <v>34700</v>
      </c>
      <c r="O226" s="18">
        <v>173000</v>
      </c>
      <c r="P226" s="18">
        <v>10158600</v>
      </c>
      <c r="Q226" s="18">
        <v>8279500</v>
      </c>
      <c r="R226" s="18">
        <v>748100</v>
      </c>
      <c r="S226" s="18">
        <v>810200</v>
      </c>
      <c r="T226" s="18">
        <v>472200</v>
      </c>
      <c r="U226" s="18">
        <v>1114700</v>
      </c>
      <c r="V226" s="18">
        <v>411800</v>
      </c>
      <c r="W226" s="18">
        <v>196900</v>
      </c>
      <c r="X226" s="18">
        <v>618500</v>
      </c>
      <c r="Y226" s="18">
        <v>1247300</v>
      </c>
      <c r="Z226" s="18">
        <v>1351300</v>
      </c>
      <c r="AA226" s="18">
        <v>956500</v>
      </c>
      <c r="AB226" s="18">
        <v>352000</v>
      </c>
      <c r="AC226" s="18">
        <v>1879100</v>
      </c>
      <c r="AD226" s="19">
        <v>127804000</v>
      </c>
      <c r="AE226" s="19">
        <v>105428000</v>
      </c>
      <c r="AF226" s="19">
        <v>5849000</v>
      </c>
      <c r="AG226" s="19">
        <v>11357000</v>
      </c>
      <c r="AH226" s="19">
        <v>5339600</v>
      </c>
      <c r="AI226" s="19">
        <v>14250100</v>
      </c>
      <c r="AJ226" s="19">
        <v>4647200</v>
      </c>
      <c r="AK226" s="19">
        <v>2710000</v>
      </c>
      <c r="AL226" s="19">
        <v>7686000</v>
      </c>
      <c r="AM226" s="19">
        <v>16313000</v>
      </c>
      <c r="AN226" s="19">
        <v>19712000</v>
      </c>
      <c r="AO226" s="19">
        <v>12315000</v>
      </c>
      <c r="AP226" s="19">
        <v>5249000</v>
      </c>
      <c r="AQ226" s="19">
        <v>22376000</v>
      </c>
    </row>
    <row r="227" spans="1:43" s="20" customFormat="1" ht="13.5">
      <c r="A227" s="17" t="s">
        <v>206</v>
      </c>
      <c r="B227" s="18">
        <v>771900</v>
      </c>
      <c r="C227" s="18">
        <v>596600</v>
      </c>
      <c r="D227" s="18">
        <v>38400</v>
      </c>
      <c r="E227" s="18">
        <v>52300</v>
      </c>
      <c r="F227" s="18">
        <v>32700</v>
      </c>
      <c r="G227" s="18">
        <v>80900</v>
      </c>
      <c r="H227" s="18">
        <v>12800</v>
      </c>
      <c r="I227" s="18">
        <v>19600</v>
      </c>
      <c r="J227" s="18">
        <v>43200</v>
      </c>
      <c r="K227" s="18">
        <v>113600</v>
      </c>
      <c r="L227" s="18">
        <v>86000</v>
      </c>
      <c r="M227" s="18">
        <v>82100</v>
      </c>
      <c r="N227" s="18">
        <v>35000</v>
      </c>
      <c r="O227" s="18">
        <v>175300</v>
      </c>
      <c r="P227" s="18">
        <v>10212200</v>
      </c>
      <c r="Q227" s="18">
        <v>8307700</v>
      </c>
      <c r="R227" s="18">
        <v>748000</v>
      </c>
      <c r="S227" s="18">
        <v>809700</v>
      </c>
      <c r="T227" s="18">
        <v>472500</v>
      </c>
      <c r="U227" s="18">
        <v>1104000</v>
      </c>
      <c r="V227" s="18">
        <v>411600</v>
      </c>
      <c r="W227" s="18">
        <v>196000</v>
      </c>
      <c r="X227" s="18">
        <v>620100</v>
      </c>
      <c r="Y227" s="18">
        <v>1257000</v>
      </c>
      <c r="Z227" s="18">
        <v>1362100</v>
      </c>
      <c r="AA227" s="18">
        <v>972100</v>
      </c>
      <c r="AB227" s="18">
        <v>354600</v>
      </c>
      <c r="AC227" s="18">
        <v>1904500</v>
      </c>
      <c r="AD227" s="19">
        <v>128240000</v>
      </c>
      <c r="AE227" s="19">
        <v>105475000</v>
      </c>
      <c r="AF227" s="19">
        <v>5747000</v>
      </c>
      <c r="AG227" s="19">
        <v>11340000</v>
      </c>
      <c r="AH227" s="19">
        <v>5327000</v>
      </c>
      <c r="AI227" s="19">
        <v>14082300</v>
      </c>
      <c r="AJ227" s="19">
        <v>4627400</v>
      </c>
      <c r="AK227" s="19">
        <v>2724000</v>
      </c>
      <c r="AL227" s="19">
        <v>7680000</v>
      </c>
      <c r="AM227" s="19">
        <v>16381000</v>
      </c>
      <c r="AN227" s="19">
        <v>19942000</v>
      </c>
      <c r="AO227" s="19">
        <v>12359000</v>
      </c>
      <c r="AP227" s="19">
        <v>5265000</v>
      </c>
      <c r="AQ227" s="19">
        <v>22765000</v>
      </c>
    </row>
    <row r="228" spans="1:43" s="20" customFormat="1" ht="13.5">
      <c r="A228" s="17" t="s">
        <v>207</v>
      </c>
      <c r="B228" s="18">
        <v>780500</v>
      </c>
      <c r="C228" s="18">
        <v>602500</v>
      </c>
      <c r="D228" s="18">
        <v>39100</v>
      </c>
      <c r="E228" s="18">
        <v>52300</v>
      </c>
      <c r="F228" s="18">
        <v>32800</v>
      </c>
      <c r="G228" s="18">
        <v>81200</v>
      </c>
      <c r="H228" s="18">
        <v>12900</v>
      </c>
      <c r="I228" s="18">
        <v>19600</v>
      </c>
      <c r="J228" s="18">
        <v>43300</v>
      </c>
      <c r="K228" s="18">
        <v>115300</v>
      </c>
      <c r="L228" s="18">
        <v>86400</v>
      </c>
      <c r="M228" s="18">
        <v>83900</v>
      </c>
      <c r="N228" s="18">
        <v>35700</v>
      </c>
      <c r="O228" s="18">
        <v>178000</v>
      </c>
      <c r="P228" s="18">
        <v>10302200</v>
      </c>
      <c r="Q228" s="18">
        <v>8383800</v>
      </c>
      <c r="R228" s="18">
        <v>758500</v>
      </c>
      <c r="S228" s="18">
        <v>811800</v>
      </c>
      <c r="T228" s="18">
        <v>473300</v>
      </c>
      <c r="U228" s="18">
        <v>1114700</v>
      </c>
      <c r="V228" s="18">
        <v>413900</v>
      </c>
      <c r="W228" s="18">
        <v>196100</v>
      </c>
      <c r="X228" s="18">
        <v>621600</v>
      </c>
      <c r="Y228" s="18">
        <v>1270100</v>
      </c>
      <c r="Z228" s="18">
        <v>1371600</v>
      </c>
      <c r="AA228" s="18">
        <v>994700</v>
      </c>
      <c r="AB228" s="18">
        <v>357500</v>
      </c>
      <c r="AC228" s="18">
        <v>1918400</v>
      </c>
      <c r="AD228" s="19">
        <v>129073000</v>
      </c>
      <c r="AE228" s="19">
        <v>106160000</v>
      </c>
      <c r="AF228" s="19">
        <v>5881000</v>
      </c>
      <c r="AG228" s="19">
        <v>11367000</v>
      </c>
      <c r="AH228" s="19">
        <v>5345300</v>
      </c>
      <c r="AI228" s="19">
        <v>14168600</v>
      </c>
      <c r="AJ228" s="19">
        <v>4653100</v>
      </c>
      <c r="AK228" s="19">
        <v>2715000</v>
      </c>
      <c r="AL228" s="19">
        <v>7668000</v>
      </c>
      <c r="AM228" s="19">
        <v>16438000</v>
      </c>
      <c r="AN228" s="19">
        <v>20042000</v>
      </c>
      <c r="AO228" s="19">
        <v>12578000</v>
      </c>
      <c r="AP228" s="19">
        <v>5304000</v>
      </c>
      <c r="AQ228" s="19">
        <v>22913000</v>
      </c>
    </row>
    <row r="229" spans="1:43" s="20" customFormat="1" ht="13.5">
      <c r="A229" s="17" t="s">
        <v>208</v>
      </c>
      <c r="B229" s="18">
        <v>783900</v>
      </c>
      <c r="C229" s="18">
        <v>606600</v>
      </c>
      <c r="D229" s="18">
        <v>40200</v>
      </c>
      <c r="E229" s="18">
        <v>52200</v>
      </c>
      <c r="F229" s="18">
        <v>33100</v>
      </c>
      <c r="G229" s="18">
        <v>81900</v>
      </c>
      <c r="H229" s="18">
        <v>12900</v>
      </c>
      <c r="I229" s="18">
        <v>19600</v>
      </c>
      <c r="J229" s="18">
        <v>43200</v>
      </c>
      <c r="K229" s="18">
        <v>115600</v>
      </c>
      <c r="L229" s="18">
        <v>87400</v>
      </c>
      <c r="M229" s="18">
        <v>85300</v>
      </c>
      <c r="N229" s="18">
        <v>35200</v>
      </c>
      <c r="O229" s="18">
        <v>177300</v>
      </c>
      <c r="P229" s="18">
        <v>10350700</v>
      </c>
      <c r="Q229" s="18">
        <v>8426600</v>
      </c>
      <c r="R229" s="18">
        <v>764800</v>
      </c>
      <c r="S229" s="18">
        <v>810000</v>
      </c>
      <c r="T229" s="18">
        <v>474900</v>
      </c>
      <c r="U229" s="18">
        <v>1115700</v>
      </c>
      <c r="V229" s="18">
        <v>415000</v>
      </c>
      <c r="W229" s="18">
        <v>196600</v>
      </c>
      <c r="X229" s="18">
        <v>621100</v>
      </c>
      <c r="Y229" s="18">
        <v>1281400</v>
      </c>
      <c r="Z229" s="18">
        <v>1376400</v>
      </c>
      <c r="AA229" s="18">
        <v>1008200</v>
      </c>
      <c r="AB229" s="18">
        <v>362500</v>
      </c>
      <c r="AC229" s="18">
        <v>1924100</v>
      </c>
      <c r="AD229" s="19">
        <v>130195000</v>
      </c>
      <c r="AE229" s="19">
        <v>107203000</v>
      </c>
      <c r="AF229" s="19">
        <v>6095000</v>
      </c>
      <c r="AG229" s="19">
        <v>11425000</v>
      </c>
      <c r="AH229" s="19">
        <v>5362700</v>
      </c>
      <c r="AI229" s="19">
        <v>14227600</v>
      </c>
      <c r="AJ229" s="19">
        <v>4670900</v>
      </c>
      <c r="AK229" s="19">
        <v>2714000</v>
      </c>
      <c r="AL229" s="19">
        <v>7681000</v>
      </c>
      <c r="AM229" s="19">
        <v>16703000</v>
      </c>
      <c r="AN229" s="19">
        <v>20078000</v>
      </c>
      <c r="AO229" s="19">
        <v>12915000</v>
      </c>
      <c r="AP229" s="19">
        <v>5331000</v>
      </c>
      <c r="AQ229" s="19">
        <v>22992000</v>
      </c>
    </row>
    <row r="230" spans="1:43" s="20" customFormat="1" ht="13.5">
      <c r="A230" s="17" t="s">
        <v>209</v>
      </c>
      <c r="B230" s="18">
        <v>789000</v>
      </c>
      <c r="C230" s="18">
        <v>609700</v>
      </c>
      <c r="D230" s="18">
        <v>40000</v>
      </c>
      <c r="E230" s="18">
        <v>52300</v>
      </c>
      <c r="F230" s="18">
        <v>33200</v>
      </c>
      <c r="G230" s="18">
        <v>82200</v>
      </c>
      <c r="H230" s="18">
        <v>12900</v>
      </c>
      <c r="I230" s="18">
        <v>19700</v>
      </c>
      <c r="J230" s="18">
        <v>43400</v>
      </c>
      <c r="K230" s="18">
        <v>116300</v>
      </c>
      <c r="L230" s="18">
        <v>87800</v>
      </c>
      <c r="M230" s="18">
        <v>86600</v>
      </c>
      <c r="N230" s="18">
        <v>35300</v>
      </c>
      <c r="O230" s="18">
        <v>179300</v>
      </c>
      <c r="P230" s="18">
        <v>10440100</v>
      </c>
      <c r="Q230" s="18">
        <v>8473200</v>
      </c>
      <c r="R230" s="18">
        <v>768600</v>
      </c>
      <c r="S230" s="18">
        <v>812900</v>
      </c>
      <c r="T230" s="18">
        <v>477100</v>
      </c>
      <c r="U230" s="18">
        <v>1121900</v>
      </c>
      <c r="V230" s="18">
        <v>416700</v>
      </c>
      <c r="W230" s="18">
        <v>196300</v>
      </c>
      <c r="X230" s="18">
        <v>623900</v>
      </c>
      <c r="Y230" s="18">
        <v>1283000</v>
      </c>
      <c r="Z230" s="18">
        <v>1382400</v>
      </c>
      <c r="AA230" s="18">
        <v>1025400</v>
      </c>
      <c r="AB230" s="18">
        <v>365000</v>
      </c>
      <c r="AC230" s="18">
        <v>1966900</v>
      </c>
      <c r="AD230" s="19">
        <v>131313000</v>
      </c>
      <c r="AE230" s="19">
        <v>107914000</v>
      </c>
      <c r="AF230" s="19">
        <v>6256000</v>
      </c>
      <c r="AG230" s="19">
        <v>11499000</v>
      </c>
      <c r="AH230" s="19">
        <v>5382100</v>
      </c>
      <c r="AI230" s="19">
        <v>14338800</v>
      </c>
      <c r="AJ230" s="19">
        <v>4709600</v>
      </c>
      <c r="AK230" s="19">
        <v>2716000</v>
      </c>
      <c r="AL230" s="19">
        <v>7690000</v>
      </c>
      <c r="AM230" s="19">
        <v>16735000</v>
      </c>
      <c r="AN230" s="19">
        <v>19994000</v>
      </c>
      <c r="AO230" s="19">
        <v>13243000</v>
      </c>
      <c r="AP230" s="19">
        <v>5350000</v>
      </c>
      <c r="AQ230" s="19">
        <v>23399000</v>
      </c>
    </row>
    <row r="231" spans="1:43" s="20" customFormat="1" ht="13.5">
      <c r="A231" s="17" t="s">
        <v>210</v>
      </c>
      <c r="B231" s="18">
        <v>791200</v>
      </c>
      <c r="C231" s="18">
        <v>613800</v>
      </c>
      <c r="D231" s="18">
        <v>40700</v>
      </c>
      <c r="E231" s="18">
        <v>52700</v>
      </c>
      <c r="F231" s="18">
        <v>33300</v>
      </c>
      <c r="G231" s="18">
        <v>82500</v>
      </c>
      <c r="H231" s="18">
        <v>12800</v>
      </c>
      <c r="I231" s="18">
        <v>19800</v>
      </c>
      <c r="J231" s="18">
        <v>43400</v>
      </c>
      <c r="K231" s="18">
        <v>117500</v>
      </c>
      <c r="L231" s="18">
        <v>87300</v>
      </c>
      <c r="M231" s="18">
        <v>87400</v>
      </c>
      <c r="N231" s="18">
        <v>36400</v>
      </c>
      <c r="O231" s="18">
        <v>177400</v>
      </c>
      <c r="P231" s="18">
        <v>10443000</v>
      </c>
      <c r="Q231" s="18">
        <v>8530500</v>
      </c>
      <c r="R231" s="18">
        <v>775400</v>
      </c>
      <c r="S231" s="18">
        <v>816700</v>
      </c>
      <c r="T231" s="18">
        <v>479600</v>
      </c>
      <c r="U231" s="18">
        <v>1126100</v>
      </c>
      <c r="V231" s="18">
        <v>418800</v>
      </c>
      <c r="W231" s="18">
        <v>197500</v>
      </c>
      <c r="X231" s="18">
        <v>626800</v>
      </c>
      <c r="Y231" s="18">
        <v>1293100</v>
      </c>
      <c r="Z231" s="18">
        <v>1380600</v>
      </c>
      <c r="AA231" s="18">
        <v>1036800</v>
      </c>
      <c r="AB231" s="18">
        <v>379100</v>
      </c>
      <c r="AC231" s="18">
        <v>1912500</v>
      </c>
      <c r="AD231" s="19">
        <v>131431000</v>
      </c>
      <c r="AE231" s="19">
        <v>108693000</v>
      </c>
      <c r="AF231" s="19">
        <v>6406000</v>
      </c>
      <c r="AG231" s="19">
        <v>11613000</v>
      </c>
      <c r="AH231" s="19">
        <v>5411300</v>
      </c>
      <c r="AI231" s="19">
        <v>14399500</v>
      </c>
      <c r="AJ231" s="19">
        <v>4743800</v>
      </c>
      <c r="AK231" s="19">
        <v>2711000</v>
      </c>
      <c r="AL231" s="19">
        <v>7735000</v>
      </c>
      <c r="AM231" s="19">
        <v>16901000</v>
      </c>
      <c r="AN231" s="19">
        <v>19774000</v>
      </c>
      <c r="AO231" s="19">
        <v>13616000</v>
      </c>
      <c r="AP231" s="19">
        <v>5382000</v>
      </c>
      <c r="AQ231" s="19">
        <v>22738000</v>
      </c>
    </row>
    <row r="232" spans="1:43" s="20" customFormat="1" ht="13.5">
      <c r="A232" s="17" t="s">
        <v>211</v>
      </c>
      <c r="B232" s="18">
        <v>778100</v>
      </c>
      <c r="C232" s="18">
        <v>614900</v>
      </c>
      <c r="D232" s="18">
        <v>41500</v>
      </c>
      <c r="E232" s="18">
        <v>52700</v>
      </c>
      <c r="F232" s="18">
        <v>33300</v>
      </c>
      <c r="G232" s="18">
        <v>82800</v>
      </c>
      <c r="H232" s="18">
        <v>12600</v>
      </c>
      <c r="I232" s="18">
        <v>19900</v>
      </c>
      <c r="J232" s="18">
        <v>43400</v>
      </c>
      <c r="K232" s="18">
        <v>117700</v>
      </c>
      <c r="L232" s="18">
        <v>87800</v>
      </c>
      <c r="M232" s="18">
        <v>86400</v>
      </c>
      <c r="N232" s="18">
        <v>36800</v>
      </c>
      <c r="O232" s="18">
        <v>163200</v>
      </c>
      <c r="P232" s="18">
        <v>10325000</v>
      </c>
      <c r="Q232" s="18">
        <v>8521500</v>
      </c>
      <c r="R232" s="18">
        <v>781200</v>
      </c>
      <c r="S232" s="18">
        <v>818500</v>
      </c>
      <c r="T232" s="18">
        <v>480500</v>
      </c>
      <c r="U232" s="18">
        <v>1124800</v>
      </c>
      <c r="V232" s="18">
        <v>420300</v>
      </c>
      <c r="W232" s="18">
        <v>195600</v>
      </c>
      <c r="X232" s="18">
        <v>626900</v>
      </c>
      <c r="Y232" s="18">
        <v>1297100</v>
      </c>
      <c r="Z232" s="18">
        <v>1375700</v>
      </c>
      <c r="AA232" s="18">
        <v>1025400</v>
      </c>
      <c r="AB232" s="18">
        <v>375500</v>
      </c>
      <c r="AC232" s="18">
        <v>1803500</v>
      </c>
      <c r="AD232" s="19">
        <v>130094000</v>
      </c>
      <c r="AE232" s="19">
        <v>108767000</v>
      </c>
      <c r="AF232" s="19">
        <v>6484000</v>
      </c>
      <c r="AG232" s="19">
        <v>11614000</v>
      </c>
      <c r="AH232" s="19">
        <v>5412100</v>
      </c>
      <c r="AI232" s="19">
        <v>14403800</v>
      </c>
      <c r="AJ232" s="19">
        <v>4706600</v>
      </c>
      <c r="AK232" s="19">
        <v>2710000</v>
      </c>
      <c r="AL232" s="19">
        <v>7736000</v>
      </c>
      <c r="AM232" s="19">
        <v>16916000</v>
      </c>
      <c r="AN232" s="19">
        <v>19667000</v>
      </c>
      <c r="AO232" s="19">
        <v>13720000</v>
      </c>
      <c r="AP232" s="19">
        <v>5397000</v>
      </c>
      <c r="AQ232" s="19">
        <v>21327000</v>
      </c>
    </row>
    <row r="233" spans="1:43" s="20" customFormat="1" ht="13.5">
      <c r="A233" s="17" t="s">
        <v>212</v>
      </c>
      <c r="B233" s="18">
        <v>781100</v>
      </c>
      <c r="C233" s="18">
        <v>617800</v>
      </c>
      <c r="D233" s="18">
        <v>42000</v>
      </c>
      <c r="E233" s="18">
        <v>53100</v>
      </c>
      <c r="F233" s="18">
        <v>33400</v>
      </c>
      <c r="G233" s="18">
        <v>83600</v>
      </c>
      <c r="H233" s="18">
        <v>12800</v>
      </c>
      <c r="I233" s="18">
        <v>20000</v>
      </c>
      <c r="J233" s="18">
        <v>43400</v>
      </c>
      <c r="K233" s="18">
        <v>118200</v>
      </c>
      <c r="L233" s="18">
        <v>88200</v>
      </c>
      <c r="M233" s="18">
        <v>86600</v>
      </c>
      <c r="N233" s="18">
        <v>36500</v>
      </c>
      <c r="O233" s="18">
        <v>163300</v>
      </c>
      <c r="P233" s="18">
        <v>10353500</v>
      </c>
      <c r="Q233" s="18">
        <v>8553700</v>
      </c>
      <c r="R233" s="18">
        <v>784900</v>
      </c>
      <c r="S233" s="18">
        <v>820900</v>
      </c>
      <c r="T233" s="18">
        <v>481400</v>
      </c>
      <c r="U233" s="18">
        <v>1133700</v>
      </c>
      <c r="V233" s="18">
        <v>422200</v>
      </c>
      <c r="W233" s="18">
        <v>195500</v>
      </c>
      <c r="X233" s="18">
        <v>627100</v>
      </c>
      <c r="Y233" s="18">
        <v>1305500</v>
      </c>
      <c r="Z233" s="18">
        <v>1383500</v>
      </c>
      <c r="AA233" s="18">
        <v>1027100</v>
      </c>
      <c r="AB233" s="18">
        <v>371900</v>
      </c>
      <c r="AC233" s="18">
        <v>1799800</v>
      </c>
      <c r="AD233" s="19">
        <v>130158000</v>
      </c>
      <c r="AE233" s="19">
        <v>108919000</v>
      </c>
      <c r="AF233" s="19">
        <v>6547000</v>
      </c>
      <c r="AG233" s="19">
        <v>11651000</v>
      </c>
      <c r="AH233" s="19">
        <v>5407100</v>
      </c>
      <c r="AI233" s="19">
        <v>14421800</v>
      </c>
      <c r="AJ233" s="19">
        <v>4706400</v>
      </c>
      <c r="AK233" s="19">
        <v>2712000</v>
      </c>
      <c r="AL233" s="19">
        <v>7720000</v>
      </c>
      <c r="AM233" s="19">
        <v>16998000</v>
      </c>
      <c r="AN233" s="19">
        <v>19677000</v>
      </c>
      <c r="AO233" s="19">
        <v>13712000</v>
      </c>
      <c r="AP233" s="19">
        <v>5367000</v>
      </c>
      <c r="AQ233" s="19">
        <v>21239000</v>
      </c>
    </row>
    <row r="234" spans="1:43" s="20" customFormat="1" ht="13.5">
      <c r="A234" s="17" t="s">
        <v>213</v>
      </c>
      <c r="B234" s="18">
        <v>787500</v>
      </c>
      <c r="C234" s="18">
        <v>616200</v>
      </c>
      <c r="D234" s="18">
        <v>41400</v>
      </c>
      <c r="E234" s="18">
        <v>53200</v>
      </c>
      <c r="F234" s="18">
        <v>33300</v>
      </c>
      <c r="G234" s="18">
        <v>83100</v>
      </c>
      <c r="H234" s="18">
        <v>13100</v>
      </c>
      <c r="I234" s="18">
        <v>20000</v>
      </c>
      <c r="J234" s="18">
        <v>43100</v>
      </c>
      <c r="K234" s="18">
        <v>118300</v>
      </c>
      <c r="L234" s="18">
        <v>88600</v>
      </c>
      <c r="M234" s="18">
        <v>86500</v>
      </c>
      <c r="N234" s="18">
        <v>35600</v>
      </c>
      <c r="O234" s="18">
        <v>171300</v>
      </c>
      <c r="P234" s="18">
        <v>10395100</v>
      </c>
      <c r="Q234" s="18">
        <v>8530400</v>
      </c>
      <c r="R234" s="18">
        <v>782700</v>
      </c>
      <c r="S234" s="18">
        <v>820500</v>
      </c>
      <c r="T234" s="18">
        <v>481400</v>
      </c>
      <c r="U234" s="18">
        <v>1124900</v>
      </c>
      <c r="V234" s="18">
        <v>423800</v>
      </c>
      <c r="W234" s="18">
        <v>194000</v>
      </c>
      <c r="X234" s="18">
        <v>625100</v>
      </c>
      <c r="Y234" s="18">
        <v>1306400</v>
      </c>
      <c r="Z234" s="18">
        <v>1390700</v>
      </c>
      <c r="AA234" s="18">
        <v>1018700</v>
      </c>
      <c r="AB234" s="18">
        <v>362200</v>
      </c>
      <c r="AC234" s="18">
        <v>1864700</v>
      </c>
      <c r="AD234" s="19">
        <v>130650000</v>
      </c>
      <c r="AE234" s="19">
        <v>108549000</v>
      </c>
      <c r="AF234" s="19">
        <v>6465000</v>
      </c>
      <c r="AG234" s="19">
        <v>11638000</v>
      </c>
      <c r="AH234" s="19">
        <v>5393900</v>
      </c>
      <c r="AI234" s="19">
        <v>14318300</v>
      </c>
      <c r="AJ234" s="19">
        <v>4789900</v>
      </c>
      <c r="AK234" s="19">
        <v>2687000</v>
      </c>
      <c r="AL234" s="19">
        <v>7684000</v>
      </c>
      <c r="AM234" s="19">
        <v>16963000</v>
      </c>
      <c r="AN234" s="19">
        <v>19939000</v>
      </c>
      <c r="AO234" s="19">
        <v>13351000</v>
      </c>
      <c r="AP234" s="19">
        <v>5320000</v>
      </c>
      <c r="AQ234" s="19">
        <v>22101000</v>
      </c>
    </row>
    <row r="235" spans="1:43" s="20" customFormat="1" ht="13.5">
      <c r="A235" s="17" t="s">
        <v>214</v>
      </c>
      <c r="B235" s="18">
        <v>797200</v>
      </c>
      <c r="C235" s="18">
        <v>622700</v>
      </c>
      <c r="D235" s="18">
        <v>41500</v>
      </c>
      <c r="E235" s="18">
        <v>53500</v>
      </c>
      <c r="F235" s="18">
        <v>33800</v>
      </c>
      <c r="G235" s="18">
        <v>84200</v>
      </c>
      <c r="H235" s="18">
        <v>13000</v>
      </c>
      <c r="I235" s="18">
        <v>20100</v>
      </c>
      <c r="J235" s="18">
        <v>43500</v>
      </c>
      <c r="K235" s="18">
        <v>120900</v>
      </c>
      <c r="L235" s="18">
        <v>89800</v>
      </c>
      <c r="M235" s="18">
        <v>86800</v>
      </c>
      <c r="N235" s="18">
        <v>35600</v>
      </c>
      <c r="O235" s="18">
        <v>174500</v>
      </c>
      <c r="P235" s="18">
        <v>10480000</v>
      </c>
      <c r="Q235" s="18">
        <v>8566200</v>
      </c>
      <c r="R235" s="18">
        <v>784000</v>
      </c>
      <c r="S235" s="18">
        <v>822700</v>
      </c>
      <c r="T235" s="18">
        <v>482200</v>
      </c>
      <c r="U235" s="18">
        <v>1137600</v>
      </c>
      <c r="V235" s="18">
        <v>424800</v>
      </c>
      <c r="W235" s="18">
        <v>193800</v>
      </c>
      <c r="X235" s="18">
        <v>629500</v>
      </c>
      <c r="Y235" s="18">
        <v>1319700</v>
      </c>
      <c r="Z235" s="18">
        <v>1398300</v>
      </c>
      <c r="AA235" s="18">
        <v>1012000</v>
      </c>
      <c r="AB235" s="18">
        <v>361600</v>
      </c>
      <c r="AC235" s="18">
        <v>1913800</v>
      </c>
      <c r="AD235" s="19">
        <v>131624000</v>
      </c>
      <c r="AE235" s="19">
        <v>108967000</v>
      </c>
      <c r="AF235" s="19">
        <v>6475000</v>
      </c>
      <c r="AG235" s="19">
        <v>11619000</v>
      </c>
      <c r="AH235" s="19">
        <v>5414200</v>
      </c>
      <c r="AI235" s="19">
        <v>14468600</v>
      </c>
      <c r="AJ235" s="19">
        <v>4805200</v>
      </c>
      <c r="AK235" s="19">
        <v>2689000</v>
      </c>
      <c r="AL235" s="19">
        <v>7687000</v>
      </c>
      <c r="AM235" s="19">
        <v>17122000</v>
      </c>
      <c r="AN235" s="19">
        <v>20248000</v>
      </c>
      <c r="AO235" s="19">
        <v>13085000</v>
      </c>
      <c r="AP235" s="19">
        <v>5354000</v>
      </c>
      <c r="AQ235" s="19">
        <v>22657000</v>
      </c>
    </row>
    <row r="236" spans="1:43" s="20" customFormat="1" ht="13.5">
      <c r="A236" s="17" t="s">
        <v>215</v>
      </c>
      <c r="B236" s="18">
        <v>802700</v>
      </c>
      <c r="C236" s="18">
        <v>626900</v>
      </c>
      <c r="D236" s="18">
        <v>41100</v>
      </c>
      <c r="E236" s="18">
        <v>53700</v>
      </c>
      <c r="F236" s="18">
        <v>33900</v>
      </c>
      <c r="G236" s="18">
        <v>87100</v>
      </c>
      <c r="H236" s="18">
        <v>13200</v>
      </c>
      <c r="I236" s="18">
        <v>20300</v>
      </c>
      <c r="J236" s="18">
        <v>43600</v>
      </c>
      <c r="K236" s="18">
        <v>121200</v>
      </c>
      <c r="L236" s="18">
        <v>90100</v>
      </c>
      <c r="M236" s="18">
        <v>87200</v>
      </c>
      <c r="N236" s="18">
        <v>35500</v>
      </c>
      <c r="O236" s="18">
        <v>175800</v>
      </c>
      <c r="P236" s="18">
        <v>10522500</v>
      </c>
      <c r="Q236" s="18">
        <v>8600800</v>
      </c>
      <c r="R236" s="18">
        <v>778100</v>
      </c>
      <c r="S236" s="18">
        <v>824700</v>
      </c>
      <c r="T236" s="18">
        <v>482900</v>
      </c>
      <c r="U236" s="18">
        <v>1168700</v>
      </c>
      <c r="V236" s="18">
        <v>426600</v>
      </c>
      <c r="W236" s="18">
        <v>195200</v>
      </c>
      <c r="X236" s="18">
        <v>631500</v>
      </c>
      <c r="Y236" s="18">
        <v>1322800</v>
      </c>
      <c r="Z236" s="18">
        <v>1399700</v>
      </c>
      <c r="AA236" s="18">
        <v>1009800</v>
      </c>
      <c r="AB236" s="18">
        <v>360800</v>
      </c>
      <c r="AC236" s="18">
        <v>1921700</v>
      </c>
      <c r="AD236" s="19">
        <v>131930000</v>
      </c>
      <c r="AE236" s="19">
        <v>109163000</v>
      </c>
      <c r="AF236" s="19">
        <v>6369000</v>
      </c>
      <c r="AG236" s="19">
        <v>11610000</v>
      </c>
      <c r="AH236" s="19">
        <v>5423200</v>
      </c>
      <c r="AI236" s="19">
        <v>14807900</v>
      </c>
      <c r="AJ236" s="19">
        <v>4829000</v>
      </c>
      <c r="AK236" s="19">
        <v>2701000</v>
      </c>
      <c r="AL236" s="19">
        <v>7678000</v>
      </c>
      <c r="AM236" s="19">
        <v>17194000</v>
      </c>
      <c r="AN236" s="19">
        <v>20347000</v>
      </c>
      <c r="AO236" s="19">
        <v>12872000</v>
      </c>
      <c r="AP236" s="19">
        <v>5332000</v>
      </c>
      <c r="AQ236" s="19">
        <v>22767000</v>
      </c>
    </row>
    <row r="237" spans="1:43" s="20" customFormat="1" ht="13.5">
      <c r="A237" s="17" t="s">
        <v>216</v>
      </c>
      <c r="B237" s="18">
        <v>802600</v>
      </c>
      <c r="C237" s="18">
        <v>629000</v>
      </c>
      <c r="D237" s="18">
        <v>40800</v>
      </c>
      <c r="E237" s="18">
        <v>53800</v>
      </c>
      <c r="F237" s="18">
        <v>34000</v>
      </c>
      <c r="G237" s="18">
        <v>88700</v>
      </c>
      <c r="H237" s="18">
        <v>13700</v>
      </c>
      <c r="I237" s="18">
        <v>20500</v>
      </c>
      <c r="J237" s="18">
        <v>43700</v>
      </c>
      <c r="K237" s="18">
        <v>121700</v>
      </c>
      <c r="L237" s="18">
        <v>89700</v>
      </c>
      <c r="M237" s="18">
        <v>86900</v>
      </c>
      <c r="N237" s="18">
        <v>35500</v>
      </c>
      <c r="O237" s="18">
        <v>173600</v>
      </c>
      <c r="P237" s="18">
        <v>10551500</v>
      </c>
      <c r="Q237" s="18">
        <v>8641600</v>
      </c>
      <c r="R237" s="18">
        <v>777500</v>
      </c>
      <c r="S237" s="18">
        <v>827200</v>
      </c>
      <c r="T237" s="18">
        <v>484800</v>
      </c>
      <c r="U237" s="18">
        <v>1188300</v>
      </c>
      <c r="V237" s="18">
        <v>432800</v>
      </c>
      <c r="W237" s="18">
        <v>195400</v>
      </c>
      <c r="X237" s="18">
        <v>634400</v>
      </c>
      <c r="Y237" s="18">
        <v>1329200</v>
      </c>
      <c r="Z237" s="18">
        <v>1402100</v>
      </c>
      <c r="AA237" s="18">
        <v>1009500</v>
      </c>
      <c r="AB237" s="18">
        <v>360400</v>
      </c>
      <c r="AC237" s="18">
        <v>1909900</v>
      </c>
      <c r="AD237" s="19">
        <v>131622000</v>
      </c>
      <c r="AE237" s="19">
        <v>109015000</v>
      </c>
      <c r="AF237" s="19">
        <v>6100000</v>
      </c>
      <c r="AG237" s="19">
        <v>11604000</v>
      </c>
      <c r="AH237" s="19">
        <v>5419700</v>
      </c>
      <c r="AI237" s="19">
        <v>14965600</v>
      </c>
      <c r="AJ237" s="19">
        <v>4894900</v>
      </c>
      <c r="AK237" s="19">
        <v>2697000</v>
      </c>
      <c r="AL237" s="19">
        <v>7692000</v>
      </c>
      <c r="AM237" s="19">
        <v>17227000</v>
      </c>
      <c r="AN237" s="19">
        <v>20283000</v>
      </c>
      <c r="AO237" s="19">
        <v>12818000</v>
      </c>
      <c r="AP237" s="19">
        <v>5314000</v>
      </c>
      <c r="AQ237" s="19">
        <v>22607000</v>
      </c>
    </row>
    <row r="238" spans="1:43" s="20" customFormat="1" ht="13.5">
      <c r="A238" s="17" t="s">
        <v>217</v>
      </c>
      <c r="B238" s="18">
        <v>790000</v>
      </c>
      <c r="C238" s="18">
        <v>617500</v>
      </c>
      <c r="D238" s="18">
        <v>39800</v>
      </c>
      <c r="E238" s="18">
        <v>53500</v>
      </c>
      <c r="F238" s="18">
        <v>34000</v>
      </c>
      <c r="G238" s="18">
        <v>84300</v>
      </c>
      <c r="H238" s="18">
        <v>13500</v>
      </c>
      <c r="I238" s="18">
        <v>20100</v>
      </c>
      <c r="J238" s="18">
        <v>43500</v>
      </c>
      <c r="K238" s="18">
        <v>120700</v>
      </c>
      <c r="L238" s="18">
        <v>88700</v>
      </c>
      <c r="M238" s="18">
        <v>84800</v>
      </c>
      <c r="N238" s="18">
        <v>34600</v>
      </c>
      <c r="O238" s="18">
        <v>172500</v>
      </c>
      <c r="P238" s="18">
        <v>10365300</v>
      </c>
      <c r="Q238" s="18">
        <v>8477700</v>
      </c>
      <c r="R238" s="18">
        <v>761900</v>
      </c>
      <c r="S238" s="18">
        <v>821700</v>
      </c>
      <c r="T238" s="18">
        <v>481500</v>
      </c>
      <c r="U238" s="18">
        <v>1134600</v>
      </c>
      <c r="V238" s="18">
        <v>424300</v>
      </c>
      <c r="W238" s="18">
        <v>194700</v>
      </c>
      <c r="X238" s="18">
        <v>629400</v>
      </c>
      <c r="Y238" s="18">
        <v>1306200</v>
      </c>
      <c r="Z238" s="18">
        <v>1384900</v>
      </c>
      <c r="AA238" s="18">
        <v>983700</v>
      </c>
      <c r="AB238" s="18">
        <v>354800</v>
      </c>
      <c r="AC238" s="18">
        <v>1887600</v>
      </c>
      <c r="AD238" s="19">
        <v>128760000</v>
      </c>
      <c r="AE238" s="19">
        <v>106632000</v>
      </c>
      <c r="AF238" s="19">
        <v>5767000</v>
      </c>
      <c r="AG238" s="19">
        <v>11524000</v>
      </c>
      <c r="AH238" s="19">
        <v>5363400</v>
      </c>
      <c r="AI238" s="19">
        <v>14405900</v>
      </c>
      <c r="AJ238" s="19">
        <v>4733900</v>
      </c>
      <c r="AK238" s="19">
        <v>2653000</v>
      </c>
      <c r="AL238" s="19">
        <v>7629000</v>
      </c>
      <c r="AM238" s="19">
        <v>16804000</v>
      </c>
      <c r="AN238" s="19">
        <v>20020000</v>
      </c>
      <c r="AO238" s="19">
        <v>12477000</v>
      </c>
      <c r="AP238" s="19">
        <v>5255000</v>
      </c>
      <c r="AQ238" s="19">
        <v>22128000</v>
      </c>
    </row>
    <row r="239" spans="1:43" s="20" customFormat="1" ht="13.5">
      <c r="A239" s="17" t="s">
        <v>218</v>
      </c>
      <c r="B239" s="18">
        <v>798100</v>
      </c>
      <c r="C239" s="18">
        <v>622100</v>
      </c>
      <c r="D239" s="18">
        <v>39800</v>
      </c>
      <c r="E239" s="18">
        <v>53800</v>
      </c>
      <c r="F239" s="18">
        <v>34300</v>
      </c>
      <c r="G239" s="18">
        <v>83600</v>
      </c>
      <c r="H239" s="18">
        <v>13400</v>
      </c>
      <c r="I239" s="18">
        <v>20200</v>
      </c>
      <c r="J239" s="18">
        <v>43700</v>
      </c>
      <c r="K239" s="18">
        <v>122300</v>
      </c>
      <c r="L239" s="18">
        <v>89800</v>
      </c>
      <c r="M239" s="18">
        <v>86200</v>
      </c>
      <c r="N239" s="18">
        <v>35000</v>
      </c>
      <c r="O239" s="18">
        <v>176000</v>
      </c>
      <c r="P239" s="18">
        <v>10424900</v>
      </c>
      <c r="Q239" s="18">
        <v>8519200</v>
      </c>
      <c r="R239" s="18">
        <v>770700</v>
      </c>
      <c r="S239" s="18">
        <v>825100</v>
      </c>
      <c r="T239" s="18">
        <v>484600</v>
      </c>
      <c r="U239" s="18">
        <v>1122000</v>
      </c>
      <c r="V239" s="18">
        <v>425100</v>
      </c>
      <c r="W239" s="18">
        <v>194300</v>
      </c>
      <c r="X239" s="18">
        <v>631600</v>
      </c>
      <c r="Y239" s="18">
        <v>1319900</v>
      </c>
      <c r="Z239" s="18">
        <v>1390700</v>
      </c>
      <c r="AA239" s="18">
        <v>997000</v>
      </c>
      <c r="AB239" s="18">
        <v>358200</v>
      </c>
      <c r="AC239" s="18">
        <v>1905700</v>
      </c>
      <c r="AD239" s="19">
        <v>129576000</v>
      </c>
      <c r="AE239" s="19">
        <v>107071000</v>
      </c>
      <c r="AF239" s="19">
        <v>5772000</v>
      </c>
      <c r="AG239" s="19">
        <v>11542000</v>
      </c>
      <c r="AH239" s="19">
        <v>5375900</v>
      </c>
      <c r="AI239" s="19">
        <v>14240100</v>
      </c>
      <c r="AJ239" s="19">
        <v>4741600</v>
      </c>
      <c r="AK239" s="19">
        <v>2663000</v>
      </c>
      <c r="AL239" s="19">
        <v>7630000</v>
      </c>
      <c r="AM239" s="19">
        <v>16941000</v>
      </c>
      <c r="AN239" s="19">
        <v>20267000</v>
      </c>
      <c r="AO239" s="19">
        <v>12614000</v>
      </c>
      <c r="AP239" s="19">
        <v>5284000</v>
      </c>
      <c r="AQ239" s="19">
        <v>22505000</v>
      </c>
    </row>
    <row r="240" spans="1:43" s="20" customFormat="1" ht="13.5">
      <c r="A240" s="17" t="s">
        <v>219</v>
      </c>
      <c r="B240" s="18">
        <v>805300</v>
      </c>
      <c r="C240" s="18">
        <v>629200</v>
      </c>
      <c r="D240" s="18">
        <v>40100</v>
      </c>
      <c r="E240" s="18">
        <v>54200</v>
      </c>
      <c r="F240" s="18">
        <v>34600</v>
      </c>
      <c r="G240" s="18">
        <v>84300</v>
      </c>
      <c r="H240" s="18">
        <v>13500</v>
      </c>
      <c r="I240" s="18">
        <v>20300</v>
      </c>
      <c r="J240" s="18">
        <v>44100</v>
      </c>
      <c r="K240" s="18">
        <v>123700</v>
      </c>
      <c r="L240" s="18">
        <v>90100</v>
      </c>
      <c r="M240" s="18">
        <v>88600</v>
      </c>
      <c r="N240" s="18">
        <v>35700</v>
      </c>
      <c r="O240" s="18">
        <v>176100</v>
      </c>
      <c r="P240" s="18">
        <v>10522000</v>
      </c>
      <c r="Q240" s="18">
        <v>8614700</v>
      </c>
      <c r="R240" s="18">
        <v>781800</v>
      </c>
      <c r="S240" s="18">
        <v>829400</v>
      </c>
      <c r="T240" s="18">
        <v>487400</v>
      </c>
      <c r="U240" s="18">
        <v>1132700</v>
      </c>
      <c r="V240" s="18">
        <v>428000</v>
      </c>
      <c r="W240" s="18">
        <v>194700</v>
      </c>
      <c r="X240" s="18">
        <v>634600</v>
      </c>
      <c r="Y240" s="18">
        <v>1336200</v>
      </c>
      <c r="Z240" s="18">
        <v>1398600</v>
      </c>
      <c r="AA240" s="18">
        <v>1028900</v>
      </c>
      <c r="AB240" s="18">
        <v>362400</v>
      </c>
      <c r="AC240" s="18">
        <v>1907300</v>
      </c>
      <c r="AD240" s="19">
        <v>130482000</v>
      </c>
      <c r="AE240" s="19">
        <v>107887000</v>
      </c>
      <c r="AF240" s="19">
        <v>5899000</v>
      </c>
      <c r="AG240" s="19">
        <v>11588000</v>
      </c>
      <c r="AH240" s="19">
        <v>5410700</v>
      </c>
      <c r="AI240" s="19">
        <v>14306900</v>
      </c>
      <c r="AJ240" s="19">
        <v>4766100</v>
      </c>
      <c r="AK240" s="19">
        <v>2667000</v>
      </c>
      <c r="AL240" s="19">
        <v>7641000</v>
      </c>
      <c r="AM240" s="19">
        <v>17094000</v>
      </c>
      <c r="AN240" s="19">
        <v>20328000</v>
      </c>
      <c r="AO240" s="19">
        <v>12881000</v>
      </c>
      <c r="AP240" s="19">
        <v>5305000</v>
      </c>
      <c r="AQ240" s="19">
        <v>22595000</v>
      </c>
    </row>
    <row r="241" spans="1:43" s="20" customFormat="1" ht="13.5">
      <c r="A241" s="17" t="s">
        <v>220</v>
      </c>
      <c r="B241" s="18">
        <v>813500</v>
      </c>
      <c r="C241" s="18">
        <v>636900</v>
      </c>
      <c r="D241" s="18">
        <v>39700</v>
      </c>
      <c r="E241" s="18">
        <v>54600</v>
      </c>
      <c r="F241" s="18">
        <v>34800</v>
      </c>
      <c r="G241" s="18">
        <v>84900</v>
      </c>
      <c r="H241" s="18">
        <v>13500</v>
      </c>
      <c r="I241" s="18">
        <v>20400</v>
      </c>
      <c r="J241" s="18">
        <v>44500</v>
      </c>
      <c r="K241" s="18">
        <v>125200</v>
      </c>
      <c r="L241" s="18">
        <v>92200</v>
      </c>
      <c r="M241" s="18">
        <v>91300</v>
      </c>
      <c r="N241" s="18">
        <v>35800</v>
      </c>
      <c r="O241" s="18">
        <v>176600</v>
      </c>
      <c r="P241" s="18">
        <v>10593000</v>
      </c>
      <c r="Q241" s="18">
        <v>8691200</v>
      </c>
      <c r="R241" s="18">
        <v>787000</v>
      </c>
      <c r="S241" s="18">
        <v>832700</v>
      </c>
      <c r="T241" s="18">
        <v>491700</v>
      </c>
      <c r="U241" s="18">
        <v>1142500</v>
      </c>
      <c r="V241" s="18">
        <v>430200</v>
      </c>
      <c r="W241" s="18">
        <v>195000</v>
      </c>
      <c r="X241" s="18">
        <v>636400</v>
      </c>
      <c r="Y241" s="18">
        <v>1352400</v>
      </c>
      <c r="Z241" s="18">
        <v>1408400</v>
      </c>
      <c r="AA241" s="18">
        <v>1046000</v>
      </c>
      <c r="AB241" s="18">
        <v>368900</v>
      </c>
      <c r="AC241" s="18">
        <v>1901800</v>
      </c>
      <c r="AD241" s="19">
        <v>131698000</v>
      </c>
      <c r="AE241" s="19">
        <v>109081000</v>
      </c>
      <c r="AF241" s="19">
        <v>6121000</v>
      </c>
      <c r="AG241" s="19">
        <v>11640000</v>
      </c>
      <c r="AH241" s="19">
        <v>5441600</v>
      </c>
      <c r="AI241" s="19">
        <v>14445900</v>
      </c>
      <c r="AJ241" s="19">
        <v>4790000</v>
      </c>
      <c r="AK241" s="19">
        <v>2673000</v>
      </c>
      <c r="AL241" s="19">
        <v>7652000</v>
      </c>
      <c r="AM241" s="19">
        <v>17337000</v>
      </c>
      <c r="AN241" s="19">
        <v>20411000</v>
      </c>
      <c r="AO241" s="19">
        <v>13233000</v>
      </c>
      <c r="AP241" s="19">
        <v>5336000</v>
      </c>
      <c r="AQ241" s="19">
        <v>22617000</v>
      </c>
    </row>
    <row r="242" spans="1:43" s="20" customFormat="1" ht="13.5">
      <c r="A242" s="17" t="s">
        <v>221</v>
      </c>
      <c r="B242" s="18">
        <v>814900</v>
      </c>
      <c r="C242" s="18">
        <v>638600</v>
      </c>
      <c r="D242" s="18">
        <v>39600</v>
      </c>
      <c r="E242" s="18">
        <v>54900</v>
      </c>
      <c r="F242" s="18">
        <v>34900</v>
      </c>
      <c r="G242" s="18">
        <v>84900</v>
      </c>
      <c r="H242" s="18">
        <v>13600</v>
      </c>
      <c r="I242" s="18">
        <v>20600</v>
      </c>
      <c r="J242" s="18">
        <v>44700</v>
      </c>
      <c r="K242" s="18">
        <v>125100</v>
      </c>
      <c r="L242" s="18">
        <v>92500</v>
      </c>
      <c r="M242" s="18">
        <v>91900</v>
      </c>
      <c r="N242" s="18">
        <v>35900</v>
      </c>
      <c r="O242" s="18">
        <v>176300</v>
      </c>
      <c r="P242" s="18">
        <v>10627800</v>
      </c>
      <c r="Q242" s="18">
        <v>8722800</v>
      </c>
      <c r="R242" s="18">
        <v>790400</v>
      </c>
      <c r="S242" s="18">
        <v>835400</v>
      </c>
      <c r="T242" s="18">
        <v>494600</v>
      </c>
      <c r="U242" s="18">
        <v>1143900</v>
      </c>
      <c r="V242" s="18">
        <v>431200</v>
      </c>
      <c r="W242" s="18">
        <v>195900</v>
      </c>
      <c r="X242" s="18">
        <v>637700</v>
      </c>
      <c r="Y242" s="18">
        <v>1349400</v>
      </c>
      <c r="Z242" s="18">
        <v>1411800</v>
      </c>
      <c r="AA242" s="18">
        <v>1061700</v>
      </c>
      <c r="AB242" s="18">
        <v>370800</v>
      </c>
      <c r="AC242" s="18">
        <v>1905000</v>
      </c>
      <c r="AD242" s="19">
        <v>132382000</v>
      </c>
      <c r="AE242" s="19">
        <v>109857000</v>
      </c>
      <c r="AF242" s="19">
        <v>6332000</v>
      </c>
      <c r="AG242" s="19">
        <v>11690000</v>
      </c>
      <c r="AH242" s="19">
        <v>5472900</v>
      </c>
      <c r="AI242" s="19">
        <v>14544900</v>
      </c>
      <c r="AJ242" s="19">
        <v>4829900</v>
      </c>
      <c r="AK242" s="19">
        <v>2684000</v>
      </c>
      <c r="AL242" s="19">
        <v>7692000</v>
      </c>
      <c r="AM242" s="19">
        <v>17392000</v>
      </c>
      <c r="AN242" s="19">
        <v>20316000</v>
      </c>
      <c r="AO242" s="19">
        <v>13535000</v>
      </c>
      <c r="AP242" s="19">
        <v>5368000</v>
      </c>
      <c r="AQ242" s="19">
        <v>22525000</v>
      </c>
    </row>
    <row r="243" spans="1:43" s="20" customFormat="1" ht="13.5">
      <c r="A243" s="17" t="s">
        <v>222</v>
      </c>
      <c r="B243" s="18">
        <v>816500</v>
      </c>
      <c r="C243" s="18">
        <v>642000</v>
      </c>
      <c r="D243" s="18">
        <v>40200</v>
      </c>
      <c r="E243" s="18">
        <v>55300</v>
      </c>
      <c r="F243" s="18">
        <v>35100</v>
      </c>
      <c r="G243" s="18">
        <v>85000</v>
      </c>
      <c r="H243" s="18">
        <v>13100</v>
      </c>
      <c r="I243" s="18">
        <v>20800</v>
      </c>
      <c r="J243" s="18">
        <v>44900</v>
      </c>
      <c r="K243" s="18">
        <v>126300</v>
      </c>
      <c r="L243" s="18">
        <v>91900</v>
      </c>
      <c r="M243" s="18">
        <v>92200</v>
      </c>
      <c r="N243" s="18">
        <v>37200</v>
      </c>
      <c r="O243" s="18">
        <v>174500</v>
      </c>
      <c r="P243" s="18">
        <v>10661300</v>
      </c>
      <c r="Q243" s="18">
        <v>8793400</v>
      </c>
      <c r="R243" s="18">
        <v>803100</v>
      </c>
      <c r="S243" s="18">
        <v>842500</v>
      </c>
      <c r="T243" s="18">
        <v>497800</v>
      </c>
      <c r="U243" s="18">
        <v>1148800</v>
      </c>
      <c r="V243" s="18">
        <v>432200</v>
      </c>
      <c r="W243" s="18">
        <v>196600</v>
      </c>
      <c r="X243" s="18">
        <v>641500</v>
      </c>
      <c r="Y243" s="18">
        <v>1360600</v>
      </c>
      <c r="Z243" s="18">
        <v>1409300</v>
      </c>
      <c r="AA243" s="18">
        <v>1074700</v>
      </c>
      <c r="AB243" s="18">
        <v>386300</v>
      </c>
      <c r="AC243" s="18">
        <v>1867900</v>
      </c>
      <c r="AD243" s="19">
        <v>132871000</v>
      </c>
      <c r="AE243" s="19">
        <v>110777000</v>
      </c>
      <c r="AF243" s="19">
        <v>6526000</v>
      </c>
      <c r="AG243" s="19">
        <v>11801000</v>
      </c>
      <c r="AH243" s="19">
        <v>5509800</v>
      </c>
      <c r="AI243" s="19">
        <v>14638300</v>
      </c>
      <c r="AJ243" s="19">
        <v>4868000</v>
      </c>
      <c r="AK243" s="19">
        <v>2696000</v>
      </c>
      <c r="AL243" s="19">
        <v>7737000</v>
      </c>
      <c r="AM243" s="19">
        <v>17540000</v>
      </c>
      <c r="AN243" s="19">
        <v>20091000</v>
      </c>
      <c r="AO243" s="19">
        <v>13947000</v>
      </c>
      <c r="AP243" s="19">
        <v>5423000</v>
      </c>
      <c r="AQ243" s="19">
        <v>22094000</v>
      </c>
    </row>
    <row r="244" spans="1:43" s="20" customFormat="1" ht="13.5">
      <c r="A244" s="17" t="s">
        <v>223</v>
      </c>
      <c r="B244" s="18">
        <v>805400</v>
      </c>
      <c r="C244" s="18">
        <v>644500</v>
      </c>
      <c r="D244" s="18">
        <v>40300</v>
      </c>
      <c r="E244" s="18">
        <v>55700</v>
      </c>
      <c r="F244" s="18">
        <v>35300</v>
      </c>
      <c r="G244" s="18">
        <v>85600</v>
      </c>
      <c r="H244" s="18">
        <v>13300</v>
      </c>
      <c r="I244" s="18">
        <v>21200</v>
      </c>
      <c r="J244" s="18">
        <v>45200</v>
      </c>
      <c r="K244" s="18">
        <v>126900</v>
      </c>
      <c r="L244" s="18">
        <v>92600</v>
      </c>
      <c r="M244" s="18">
        <v>90900</v>
      </c>
      <c r="N244" s="18">
        <v>37500</v>
      </c>
      <c r="O244" s="18">
        <v>160900</v>
      </c>
      <c r="P244" s="18">
        <v>10579200</v>
      </c>
      <c r="Q244" s="18">
        <v>8804900</v>
      </c>
      <c r="R244" s="18">
        <v>812500</v>
      </c>
      <c r="S244" s="18">
        <v>846900</v>
      </c>
      <c r="T244" s="18">
        <v>499100</v>
      </c>
      <c r="U244" s="18">
        <v>1150500</v>
      </c>
      <c r="V244" s="18">
        <v>435300</v>
      </c>
      <c r="W244" s="18">
        <v>197700</v>
      </c>
      <c r="X244" s="18">
        <v>644300</v>
      </c>
      <c r="Y244" s="18">
        <v>1363900</v>
      </c>
      <c r="Z244" s="18">
        <v>1409400</v>
      </c>
      <c r="AA244" s="18">
        <v>1061600</v>
      </c>
      <c r="AB244" s="18">
        <v>383700</v>
      </c>
      <c r="AC244" s="18">
        <v>1774300</v>
      </c>
      <c r="AD244" s="19">
        <v>131599000</v>
      </c>
      <c r="AE244" s="19">
        <v>110832000</v>
      </c>
      <c r="AF244" s="19">
        <v>6622000</v>
      </c>
      <c r="AG244" s="19">
        <v>11813000</v>
      </c>
      <c r="AH244" s="19">
        <v>5510300</v>
      </c>
      <c r="AI244" s="19">
        <v>14674600</v>
      </c>
      <c r="AJ244" s="19">
        <v>4811800</v>
      </c>
      <c r="AK244" s="19">
        <v>2684000</v>
      </c>
      <c r="AL244" s="19">
        <v>7756000</v>
      </c>
      <c r="AM244" s="19">
        <v>17504000</v>
      </c>
      <c r="AN244" s="19">
        <v>19998000</v>
      </c>
      <c r="AO244" s="19">
        <v>14032000</v>
      </c>
      <c r="AP244" s="19">
        <v>5426000</v>
      </c>
      <c r="AQ244" s="19">
        <v>20767000</v>
      </c>
    </row>
    <row r="245" spans="1:43" s="20" customFormat="1" ht="13.5">
      <c r="A245" s="17" t="s">
        <v>224</v>
      </c>
      <c r="B245" s="18">
        <v>810100</v>
      </c>
      <c r="C245" s="18">
        <v>649600</v>
      </c>
      <c r="D245" s="18">
        <v>40400</v>
      </c>
      <c r="E245" s="18">
        <v>55800</v>
      </c>
      <c r="F245" s="18">
        <v>35500</v>
      </c>
      <c r="G245" s="18">
        <v>86400</v>
      </c>
      <c r="H245" s="18">
        <v>13800</v>
      </c>
      <c r="I245" s="18">
        <v>21300</v>
      </c>
      <c r="J245" s="18">
        <v>45300</v>
      </c>
      <c r="K245" s="18">
        <v>128300</v>
      </c>
      <c r="L245" s="18">
        <v>94300</v>
      </c>
      <c r="M245" s="18">
        <v>91500</v>
      </c>
      <c r="N245" s="18">
        <v>37000</v>
      </c>
      <c r="O245" s="18">
        <v>160500</v>
      </c>
      <c r="P245" s="18">
        <v>10614500</v>
      </c>
      <c r="Q245" s="18">
        <v>8851600</v>
      </c>
      <c r="R245" s="18">
        <v>819600</v>
      </c>
      <c r="S245" s="18">
        <v>849700</v>
      </c>
      <c r="T245" s="18">
        <v>501200</v>
      </c>
      <c r="U245" s="18">
        <v>1161300</v>
      </c>
      <c r="V245" s="18">
        <v>437800</v>
      </c>
      <c r="W245" s="18">
        <v>196700</v>
      </c>
      <c r="X245" s="18">
        <v>645000</v>
      </c>
      <c r="Y245" s="18">
        <v>1376500</v>
      </c>
      <c r="Z245" s="18">
        <v>1419100</v>
      </c>
      <c r="AA245" s="18">
        <v>1064600</v>
      </c>
      <c r="AB245" s="18">
        <v>380100</v>
      </c>
      <c r="AC245" s="18">
        <v>1762900</v>
      </c>
      <c r="AD245" s="19">
        <v>131870000</v>
      </c>
      <c r="AE245" s="19">
        <v>111002000</v>
      </c>
      <c r="AF245" s="19">
        <v>6661000</v>
      </c>
      <c r="AG245" s="19">
        <v>11863000</v>
      </c>
      <c r="AH245" s="19">
        <v>5512900</v>
      </c>
      <c r="AI245" s="19">
        <v>14673000</v>
      </c>
      <c r="AJ245" s="19">
        <v>4822800</v>
      </c>
      <c r="AK245" s="19">
        <v>2645000</v>
      </c>
      <c r="AL245" s="19">
        <v>7745000</v>
      </c>
      <c r="AM245" s="19">
        <v>17616000</v>
      </c>
      <c r="AN245" s="19">
        <v>20024000</v>
      </c>
      <c r="AO245" s="19">
        <v>14023000</v>
      </c>
      <c r="AP245" s="19">
        <v>5416000</v>
      </c>
      <c r="AQ245" s="19">
        <v>20868000</v>
      </c>
    </row>
    <row r="246" spans="1:43" s="20" customFormat="1" ht="13.5">
      <c r="A246" s="17" t="s">
        <v>225</v>
      </c>
      <c r="B246" s="18">
        <v>819100</v>
      </c>
      <c r="C246" s="18">
        <v>649700</v>
      </c>
      <c r="D246" s="18">
        <v>40400</v>
      </c>
      <c r="E246" s="18">
        <v>55500</v>
      </c>
      <c r="F246" s="18">
        <v>35500</v>
      </c>
      <c r="G246" s="18">
        <v>85600</v>
      </c>
      <c r="H246" s="18">
        <v>13900</v>
      </c>
      <c r="I246" s="18">
        <v>21400</v>
      </c>
      <c r="J246" s="18">
        <v>45200</v>
      </c>
      <c r="K246" s="18">
        <v>129400</v>
      </c>
      <c r="L246" s="18">
        <v>95000</v>
      </c>
      <c r="M246" s="18">
        <v>91700</v>
      </c>
      <c r="N246" s="18">
        <v>36100</v>
      </c>
      <c r="O246" s="18">
        <v>169400</v>
      </c>
      <c r="P246" s="18">
        <v>10670200</v>
      </c>
      <c r="Q246" s="18">
        <v>8849800</v>
      </c>
      <c r="R246" s="18">
        <v>823300</v>
      </c>
      <c r="S246" s="18">
        <v>851300</v>
      </c>
      <c r="T246" s="18">
        <v>503000</v>
      </c>
      <c r="U246" s="18">
        <v>1149500</v>
      </c>
      <c r="V246" s="18">
        <v>440200</v>
      </c>
      <c r="W246" s="18">
        <v>195400</v>
      </c>
      <c r="X246" s="18">
        <v>645800</v>
      </c>
      <c r="Y246" s="18">
        <v>1382400</v>
      </c>
      <c r="Z246" s="18">
        <v>1430600</v>
      </c>
      <c r="AA246" s="18">
        <v>1055800</v>
      </c>
      <c r="AB246" s="18">
        <v>372500</v>
      </c>
      <c r="AC246" s="18">
        <v>1820400</v>
      </c>
      <c r="AD246" s="19">
        <v>132617000</v>
      </c>
      <c r="AE246" s="19">
        <v>110769000</v>
      </c>
      <c r="AF246" s="19">
        <v>6639000</v>
      </c>
      <c r="AG246" s="19">
        <v>11840000</v>
      </c>
      <c r="AH246" s="19">
        <v>5495700</v>
      </c>
      <c r="AI246" s="19">
        <v>14572400</v>
      </c>
      <c r="AJ246" s="19">
        <v>4898200</v>
      </c>
      <c r="AK246" s="19">
        <v>2664000</v>
      </c>
      <c r="AL246" s="19">
        <v>7701000</v>
      </c>
      <c r="AM246" s="19">
        <v>17617000</v>
      </c>
      <c r="AN246" s="19">
        <v>20343000</v>
      </c>
      <c r="AO246" s="19">
        <v>13629000</v>
      </c>
      <c r="AP246" s="19">
        <v>5370000</v>
      </c>
      <c r="AQ246" s="19">
        <v>21848000</v>
      </c>
    </row>
    <row r="247" spans="1:43" s="20" customFormat="1" ht="13.5">
      <c r="A247" s="17" t="s">
        <v>226</v>
      </c>
      <c r="B247" s="18">
        <v>821700</v>
      </c>
      <c r="C247" s="18">
        <v>651700</v>
      </c>
      <c r="D247" s="18">
        <v>40100</v>
      </c>
      <c r="E247" s="18">
        <v>55900</v>
      </c>
      <c r="F247" s="18">
        <v>35900</v>
      </c>
      <c r="G247" s="18">
        <v>86700</v>
      </c>
      <c r="H247" s="18">
        <v>13700</v>
      </c>
      <c r="I247" s="18">
        <v>21400</v>
      </c>
      <c r="J247" s="18">
        <v>45400</v>
      </c>
      <c r="K247" s="18">
        <v>129900</v>
      </c>
      <c r="L247" s="18">
        <v>95400</v>
      </c>
      <c r="M247" s="18">
        <v>91000</v>
      </c>
      <c r="N247" s="18">
        <v>36300</v>
      </c>
      <c r="O247" s="18">
        <v>170000</v>
      </c>
      <c r="P247" s="18">
        <v>10697900</v>
      </c>
      <c r="Q247" s="18">
        <v>8847100</v>
      </c>
      <c r="R247" s="18">
        <v>823100</v>
      </c>
      <c r="S247" s="18">
        <v>852200</v>
      </c>
      <c r="T247" s="18">
        <v>504200</v>
      </c>
      <c r="U247" s="18">
        <v>1160700</v>
      </c>
      <c r="V247" s="18">
        <v>438900</v>
      </c>
      <c r="W247" s="18">
        <v>195300</v>
      </c>
      <c r="X247" s="18">
        <v>647200</v>
      </c>
      <c r="Y247" s="18">
        <v>1381200</v>
      </c>
      <c r="Z247" s="18">
        <v>1430800</v>
      </c>
      <c r="AA247" s="18">
        <v>1043300</v>
      </c>
      <c r="AB247" s="18">
        <v>370200</v>
      </c>
      <c r="AC247" s="18">
        <v>1850800</v>
      </c>
      <c r="AD247" s="19">
        <v>133540000</v>
      </c>
      <c r="AE247" s="19">
        <v>111181000</v>
      </c>
      <c r="AF247" s="19">
        <v>6638000</v>
      </c>
      <c r="AG247" s="19">
        <v>11826000</v>
      </c>
      <c r="AH247" s="19">
        <v>5523000</v>
      </c>
      <c r="AI247" s="19">
        <v>14707200</v>
      </c>
      <c r="AJ247" s="19">
        <v>4908800</v>
      </c>
      <c r="AK247" s="19">
        <v>2671000</v>
      </c>
      <c r="AL247" s="19">
        <v>7713000</v>
      </c>
      <c r="AM247" s="19">
        <v>17762000</v>
      </c>
      <c r="AN247" s="19">
        <v>20633000</v>
      </c>
      <c r="AO247" s="19">
        <v>13418000</v>
      </c>
      <c r="AP247" s="19">
        <v>5381000</v>
      </c>
      <c r="AQ247" s="19">
        <v>22359000</v>
      </c>
    </row>
    <row r="248" spans="1:43" s="20" customFormat="1" ht="13.5">
      <c r="A248" s="17" t="s">
        <v>227</v>
      </c>
      <c r="B248" s="18">
        <v>828200</v>
      </c>
      <c r="C248" s="18">
        <v>656800</v>
      </c>
      <c r="D248" s="18">
        <v>40000</v>
      </c>
      <c r="E248" s="18">
        <v>55900</v>
      </c>
      <c r="F248" s="18">
        <v>36100</v>
      </c>
      <c r="G248" s="18">
        <v>89500</v>
      </c>
      <c r="H248" s="18">
        <v>13800</v>
      </c>
      <c r="I248" s="18">
        <v>21800</v>
      </c>
      <c r="J248" s="18">
        <v>45600</v>
      </c>
      <c r="K248" s="18">
        <v>130700</v>
      </c>
      <c r="L248" s="18">
        <v>96100</v>
      </c>
      <c r="M248" s="18">
        <v>91100</v>
      </c>
      <c r="N248" s="18">
        <v>36200</v>
      </c>
      <c r="O248" s="18">
        <v>171400</v>
      </c>
      <c r="P248" s="18">
        <v>10757100</v>
      </c>
      <c r="Q248" s="18">
        <v>8901600</v>
      </c>
      <c r="R248" s="18">
        <v>822100</v>
      </c>
      <c r="S248" s="18">
        <v>854900</v>
      </c>
      <c r="T248" s="18">
        <v>505400</v>
      </c>
      <c r="U248" s="18">
        <v>1196400</v>
      </c>
      <c r="V248" s="18">
        <v>441400</v>
      </c>
      <c r="W248" s="18">
        <v>196500</v>
      </c>
      <c r="X248" s="18">
        <v>648200</v>
      </c>
      <c r="Y248" s="18">
        <v>1387800</v>
      </c>
      <c r="Z248" s="18">
        <v>1434800</v>
      </c>
      <c r="AA248" s="18">
        <v>1043200</v>
      </c>
      <c r="AB248" s="18">
        <v>370900</v>
      </c>
      <c r="AC248" s="18">
        <v>1855500</v>
      </c>
      <c r="AD248" s="19">
        <v>133876000</v>
      </c>
      <c r="AE248" s="19">
        <v>111435000</v>
      </c>
      <c r="AF248" s="19">
        <v>6535000</v>
      </c>
      <c r="AG248" s="19">
        <v>11790000</v>
      </c>
      <c r="AH248" s="19">
        <v>5534700</v>
      </c>
      <c r="AI248" s="19">
        <v>15097400</v>
      </c>
      <c r="AJ248" s="19">
        <v>4934600</v>
      </c>
      <c r="AK248" s="19">
        <v>2688000</v>
      </c>
      <c r="AL248" s="19">
        <v>7721000</v>
      </c>
      <c r="AM248" s="19">
        <v>17781000</v>
      </c>
      <c r="AN248" s="19">
        <v>20725000</v>
      </c>
      <c r="AO248" s="19">
        <v>13249000</v>
      </c>
      <c r="AP248" s="19">
        <v>5379000</v>
      </c>
      <c r="AQ248" s="19">
        <v>22441000</v>
      </c>
    </row>
    <row r="249" spans="1:43" s="20" customFormat="1" ht="13.5">
      <c r="A249" s="17" t="s">
        <v>228</v>
      </c>
      <c r="B249" s="18">
        <v>829500</v>
      </c>
      <c r="C249" s="18">
        <v>659900</v>
      </c>
      <c r="D249" s="18">
        <v>40100</v>
      </c>
      <c r="E249" s="18">
        <v>55900</v>
      </c>
      <c r="F249" s="18">
        <v>36200</v>
      </c>
      <c r="G249" s="18">
        <v>91100</v>
      </c>
      <c r="H249" s="18">
        <v>14400</v>
      </c>
      <c r="I249" s="18">
        <v>21900</v>
      </c>
      <c r="J249" s="18">
        <v>46000</v>
      </c>
      <c r="K249" s="18">
        <v>131500</v>
      </c>
      <c r="L249" s="18">
        <v>95900</v>
      </c>
      <c r="M249" s="18">
        <v>90600</v>
      </c>
      <c r="N249" s="18">
        <v>36300</v>
      </c>
      <c r="O249" s="18">
        <v>169600</v>
      </c>
      <c r="P249" s="18">
        <v>10788200</v>
      </c>
      <c r="Q249" s="18">
        <v>8942300</v>
      </c>
      <c r="R249" s="18">
        <v>822300</v>
      </c>
      <c r="S249" s="18">
        <v>858200</v>
      </c>
      <c r="T249" s="18">
        <v>508600</v>
      </c>
      <c r="U249" s="18">
        <v>1213600</v>
      </c>
      <c r="V249" s="18">
        <v>449700</v>
      </c>
      <c r="W249" s="18">
        <v>197200</v>
      </c>
      <c r="X249" s="18">
        <v>651400</v>
      </c>
      <c r="Y249" s="18">
        <v>1393200</v>
      </c>
      <c r="Z249" s="18">
        <v>1438100</v>
      </c>
      <c r="AA249" s="18">
        <v>1040100</v>
      </c>
      <c r="AB249" s="18">
        <v>369900</v>
      </c>
      <c r="AC249" s="18">
        <v>1845900</v>
      </c>
      <c r="AD249" s="19">
        <v>133701000</v>
      </c>
      <c r="AE249" s="19">
        <v>111411000</v>
      </c>
      <c r="AF249" s="19">
        <v>6341000</v>
      </c>
      <c r="AG249" s="19">
        <v>11800000</v>
      </c>
      <c r="AH249" s="19">
        <v>5544900</v>
      </c>
      <c r="AI249" s="19">
        <v>15251800</v>
      </c>
      <c r="AJ249" s="19">
        <v>4996200</v>
      </c>
      <c r="AK249" s="19">
        <v>2696000</v>
      </c>
      <c r="AL249" s="19">
        <v>7741000</v>
      </c>
      <c r="AM249" s="19">
        <v>17803000</v>
      </c>
      <c r="AN249" s="19">
        <v>20661000</v>
      </c>
      <c r="AO249" s="19">
        <v>13195000</v>
      </c>
      <c r="AP249" s="19">
        <v>5381000</v>
      </c>
      <c r="AQ249" s="19">
        <v>22290000</v>
      </c>
    </row>
    <row r="250" spans="1:43" s="20" customFormat="1" ht="13.5">
      <c r="A250" s="17" t="s">
        <v>229</v>
      </c>
      <c r="B250" s="18">
        <v>820300</v>
      </c>
      <c r="C250" s="18">
        <v>649600</v>
      </c>
      <c r="D250" s="18">
        <v>40000</v>
      </c>
      <c r="E250" s="18">
        <v>55300</v>
      </c>
      <c r="F250" s="18">
        <v>35800</v>
      </c>
      <c r="G250" s="18">
        <v>87300</v>
      </c>
      <c r="H250" s="18">
        <v>13900</v>
      </c>
      <c r="I250" s="18">
        <v>22000</v>
      </c>
      <c r="J250" s="18">
        <v>45700</v>
      </c>
      <c r="K250" s="18">
        <v>129900</v>
      </c>
      <c r="L250" s="18">
        <v>95000</v>
      </c>
      <c r="M250" s="18">
        <v>88800</v>
      </c>
      <c r="N250" s="18">
        <v>35900</v>
      </c>
      <c r="O250" s="18">
        <v>170700</v>
      </c>
      <c r="P250" s="18">
        <v>10624800</v>
      </c>
      <c r="Q250" s="18">
        <v>8798600</v>
      </c>
      <c r="R250" s="18">
        <v>814100</v>
      </c>
      <c r="S250" s="18">
        <v>854900</v>
      </c>
      <c r="T250" s="18">
        <v>506000</v>
      </c>
      <c r="U250" s="18">
        <v>1163900</v>
      </c>
      <c r="V250" s="18">
        <v>439600</v>
      </c>
      <c r="W250" s="18">
        <v>196500</v>
      </c>
      <c r="X250" s="18">
        <v>647100</v>
      </c>
      <c r="Y250" s="18">
        <v>1373100</v>
      </c>
      <c r="Z250" s="18">
        <v>1417900</v>
      </c>
      <c r="AA250" s="18">
        <v>1018100</v>
      </c>
      <c r="AB250" s="18">
        <v>367400</v>
      </c>
      <c r="AC250" s="18">
        <v>1826200</v>
      </c>
      <c r="AD250" s="19">
        <v>131094000</v>
      </c>
      <c r="AE250" s="19">
        <v>109284000</v>
      </c>
      <c r="AF250" s="19">
        <v>6061000</v>
      </c>
      <c r="AG250" s="19">
        <v>11735000</v>
      </c>
      <c r="AH250" s="19">
        <v>5499400</v>
      </c>
      <c r="AI250" s="19">
        <v>14689300</v>
      </c>
      <c r="AJ250" s="19">
        <v>4858400</v>
      </c>
      <c r="AK250" s="19">
        <v>2639000</v>
      </c>
      <c r="AL250" s="19">
        <v>7683000</v>
      </c>
      <c r="AM250" s="19">
        <v>17440000</v>
      </c>
      <c r="AN250" s="19">
        <v>20432000</v>
      </c>
      <c r="AO250" s="19">
        <v>12904000</v>
      </c>
      <c r="AP250" s="19">
        <v>5343000</v>
      </c>
      <c r="AQ250" s="19">
        <v>21810000</v>
      </c>
    </row>
    <row r="251" spans="1:43" s="20" customFormat="1" ht="13.5">
      <c r="A251" s="17" t="s">
        <v>230</v>
      </c>
      <c r="B251" s="18">
        <v>826700</v>
      </c>
      <c r="C251" s="18">
        <v>654000</v>
      </c>
      <c r="D251" s="18">
        <v>40500</v>
      </c>
      <c r="E251" s="18">
        <v>55800</v>
      </c>
      <c r="F251" s="18">
        <v>35900</v>
      </c>
      <c r="G251" s="18">
        <v>86300</v>
      </c>
      <c r="H251" s="18">
        <v>14000</v>
      </c>
      <c r="I251" s="18">
        <v>21900</v>
      </c>
      <c r="J251" s="18">
        <v>45900</v>
      </c>
      <c r="K251" s="18">
        <v>130900</v>
      </c>
      <c r="L251" s="18">
        <v>96400</v>
      </c>
      <c r="M251" s="18">
        <v>90200</v>
      </c>
      <c r="N251" s="18">
        <v>36200</v>
      </c>
      <c r="O251" s="18">
        <v>172700</v>
      </c>
      <c r="P251" s="18">
        <v>10717600</v>
      </c>
      <c r="Q251" s="18">
        <v>8861400</v>
      </c>
      <c r="R251" s="18">
        <v>824600</v>
      </c>
      <c r="S251" s="18">
        <v>859800</v>
      </c>
      <c r="T251" s="18">
        <v>509600</v>
      </c>
      <c r="U251" s="18">
        <v>1149900</v>
      </c>
      <c r="V251" s="18">
        <v>442000</v>
      </c>
      <c r="W251" s="18">
        <v>196100</v>
      </c>
      <c r="X251" s="18">
        <v>650200</v>
      </c>
      <c r="Y251" s="18">
        <v>1389700</v>
      </c>
      <c r="Z251" s="18">
        <v>1430500</v>
      </c>
      <c r="AA251" s="18">
        <v>1038300</v>
      </c>
      <c r="AB251" s="18">
        <v>370700</v>
      </c>
      <c r="AC251" s="18">
        <v>1856200</v>
      </c>
      <c r="AD251" s="19">
        <v>132050000</v>
      </c>
      <c r="AE251" s="19">
        <v>109779000</v>
      </c>
      <c r="AF251" s="19">
        <v>6051000</v>
      </c>
      <c r="AG251" s="19">
        <v>11751000</v>
      </c>
      <c r="AH251" s="19">
        <v>5511700</v>
      </c>
      <c r="AI251" s="19">
        <v>14474700</v>
      </c>
      <c r="AJ251" s="19">
        <v>4863300</v>
      </c>
      <c r="AK251" s="19">
        <v>2680000</v>
      </c>
      <c r="AL251" s="19">
        <v>7694000</v>
      </c>
      <c r="AM251" s="19">
        <v>17589000</v>
      </c>
      <c r="AN251" s="19">
        <v>20765000</v>
      </c>
      <c r="AO251" s="19">
        <v>13038000</v>
      </c>
      <c r="AP251" s="19">
        <v>5361000</v>
      </c>
      <c r="AQ251" s="19">
        <v>22271000</v>
      </c>
    </row>
    <row r="252" spans="1:43" s="20" customFormat="1" ht="13.5">
      <c r="A252" s="17" t="s">
        <v>231</v>
      </c>
      <c r="B252" s="18">
        <v>833700</v>
      </c>
      <c r="C252" s="18">
        <v>660800</v>
      </c>
      <c r="D252" s="18">
        <v>41200</v>
      </c>
      <c r="E252" s="18">
        <v>55900</v>
      </c>
      <c r="F252" s="18">
        <v>36100</v>
      </c>
      <c r="G252" s="18">
        <v>86600</v>
      </c>
      <c r="H252" s="18">
        <v>14000</v>
      </c>
      <c r="I252" s="18">
        <v>22100</v>
      </c>
      <c r="J252" s="18">
        <v>46200</v>
      </c>
      <c r="K252" s="18">
        <v>132800</v>
      </c>
      <c r="L252" s="18">
        <v>97000</v>
      </c>
      <c r="M252" s="18">
        <v>92200</v>
      </c>
      <c r="N252" s="18">
        <v>36700</v>
      </c>
      <c r="O252" s="18">
        <v>172900</v>
      </c>
      <c r="P252" s="18">
        <v>10804300</v>
      </c>
      <c r="Q252" s="18">
        <v>8943300</v>
      </c>
      <c r="R252" s="18">
        <v>836600</v>
      </c>
      <c r="S252" s="18">
        <v>863000</v>
      </c>
      <c r="T252" s="18">
        <v>513100</v>
      </c>
      <c r="U252" s="18">
        <v>1153900</v>
      </c>
      <c r="V252" s="18">
        <v>445300</v>
      </c>
      <c r="W252" s="18">
        <v>196700</v>
      </c>
      <c r="X252" s="18">
        <v>652800</v>
      </c>
      <c r="Y252" s="18">
        <v>1405100</v>
      </c>
      <c r="Z252" s="18">
        <v>1436600</v>
      </c>
      <c r="AA252" s="18">
        <v>1065900</v>
      </c>
      <c r="AB252" s="18">
        <v>374300</v>
      </c>
      <c r="AC252" s="18">
        <v>1861000</v>
      </c>
      <c r="AD252" s="19">
        <v>132954000</v>
      </c>
      <c r="AE252" s="19">
        <v>110606000</v>
      </c>
      <c r="AF252" s="19">
        <v>6149000</v>
      </c>
      <c r="AG252" s="19">
        <v>11822000</v>
      </c>
      <c r="AH252" s="19">
        <v>5535900</v>
      </c>
      <c r="AI252" s="19">
        <v>14534900</v>
      </c>
      <c r="AJ252" s="19">
        <v>4887700</v>
      </c>
      <c r="AK252" s="19">
        <v>2673000</v>
      </c>
      <c r="AL252" s="19">
        <v>7726000</v>
      </c>
      <c r="AM252" s="19">
        <v>17706000</v>
      </c>
      <c r="AN252" s="19">
        <v>20843000</v>
      </c>
      <c r="AO252" s="19">
        <v>13334000</v>
      </c>
      <c r="AP252" s="19">
        <v>5394000</v>
      </c>
      <c r="AQ252" s="19">
        <v>22348000</v>
      </c>
    </row>
    <row r="253" spans="1:43" s="20" customFormat="1" ht="13.5">
      <c r="A253" s="17" t="s">
        <v>232</v>
      </c>
      <c r="B253" s="18">
        <v>838400</v>
      </c>
      <c r="C253" s="18">
        <v>665000</v>
      </c>
      <c r="D253" s="18">
        <v>41600</v>
      </c>
      <c r="E253" s="18">
        <v>55900</v>
      </c>
      <c r="F253" s="18">
        <v>36200</v>
      </c>
      <c r="G253" s="18">
        <v>87400</v>
      </c>
      <c r="H253" s="18">
        <v>13900</v>
      </c>
      <c r="I253" s="18">
        <v>22100</v>
      </c>
      <c r="J253" s="18">
        <v>46300</v>
      </c>
      <c r="K253" s="18">
        <v>132900</v>
      </c>
      <c r="L253" s="18">
        <v>97200</v>
      </c>
      <c r="M253" s="18">
        <v>94100</v>
      </c>
      <c r="N253" s="18">
        <v>37400</v>
      </c>
      <c r="O253" s="18">
        <v>173400</v>
      </c>
      <c r="P253" s="18">
        <v>10855600</v>
      </c>
      <c r="Q253" s="18">
        <v>9000700</v>
      </c>
      <c r="R253" s="18">
        <v>842300</v>
      </c>
      <c r="S253" s="18">
        <v>866500</v>
      </c>
      <c r="T253" s="18">
        <v>514600</v>
      </c>
      <c r="U253" s="18">
        <v>1160200</v>
      </c>
      <c r="V253" s="18">
        <v>446100</v>
      </c>
      <c r="W253" s="18">
        <v>196800</v>
      </c>
      <c r="X253" s="18">
        <v>654500</v>
      </c>
      <c r="Y253" s="18">
        <v>1416100</v>
      </c>
      <c r="Z253" s="18">
        <v>1436300</v>
      </c>
      <c r="AA253" s="18">
        <v>1084900</v>
      </c>
      <c r="AB253" s="18">
        <v>382400</v>
      </c>
      <c r="AC253" s="18">
        <v>1854900</v>
      </c>
      <c r="AD253" s="19">
        <v>133836000</v>
      </c>
      <c r="AE253" s="19">
        <v>111487000</v>
      </c>
      <c r="AF253" s="19">
        <v>6328000</v>
      </c>
      <c r="AG253" s="19">
        <v>11852000</v>
      </c>
      <c r="AH253" s="19">
        <v>5565500</v>
      </c>
      <c r="AI253" s="19">
        <v>14625200</v>
      </c>
      <c r="AJ253" s="19">
        <v>4882500</v>
      </c>
      <c r="AK253" s="19">
        <v>2673000</v>
      </c>
      <c r="AL253" s="19">
        <v>7739000</v>
      </c>
      <c r="AM253" s="19">
        <v>17910000</v>
      </c>
      <c r="AN253" s="19">
        <v>20875000</v>
      </c>
      <c r="AO253" s="19">
        <v>13626000</v>
      </c>
      <c r="AP253" s="19">
        <v>5411000</v>
      </c>
      <c r="AQ253" s="19">
        <v>22349000</v>
      </c>
    </row>
    <row r="254" spans="1:43" s="20" customFormat="1" ht="13.5">
      <c r="A254" s="17" t="s">
        <v>233</v>
      </c>
      <c r="B254" s="18">
        <v>843400</v>
      </c>
      <c r="C254" s="18">
        <v>669900</v>
      </c>
      <c r="D254" s="18">
        <v>42100</v>
      </c>
      <c r="E254" s="18">
        <v>56200</v>
      </c>
      <c r="F254" s="18">
        <v>36400</v>
      </c>
      <c r="G254" s="18">
        <v>87800</v>
      </c>
      <c r="H254" s="18">
        <v>13900</v>
      </c>
      <c r="I254" s="18">
        <v>22300</v>
      </c>
      <c r="J254" s="18">
        <v>46700</v>
      </c>
      <c r="K254" s="18">
        <v>133700</v>
      </c>
      <c r="L254" s="18">
        <v>97700</v>
      </c>
      <c r="M254" s="18">
        <v>95300</v>
      </c>
      <c r="N254" s="18">
        <v>37800</v>
      </c>
      <c r="O254" s="18">
        <v>173500</v>
      </c>
      <c r="P254" s="18">
        <v>10921900</v>
      </c>
      <c r="Q254" s="18">
        <v>9061000</v>
      </c>
      <c r="R254" s="18">
        <v>852200</v>
      </c>
      <c r="S254" s="18">
        <v>866600</v>
      </c>
      <c r="T254" s="18">
        <v>518100</v>
      </c>
      <c r="U254" s="18">
        <v>1166100</v>
      </c>
      <c r="V254" s="18">
        <v>448400</v>
      </c>
      <c r="W254" s="18">
        <v>197300</v>
      </c>
      <c r="X254" s="18">
        <v>657900</v>
      </c>
      <c r="Y254" s="18">
        <v>1423300</v>
      </c>
      <c r="Z254" s="18">
        <v>1442100</v>
      </c>
      <c r="AA254" s="18">
        <v>1103600</v>
      </c>
      <c r="AB254" s="18">
        <v>385400</v>
      </c>
      <c r="AC254" s="18">
        <v>1860900</v>
      </c>
      <c r="AD254" s="19">
        <v>134648000</v>
      </c>
      <c r="AE254" s="19">
        <v>112348000</v>
      </c>
      <c r="AF254" s="19">
        <v>6505000</v>
      </c>
      <c r="AG254" s="19">
        <v>11913000</v>
      </c>
      <c r="AH254" s="19">
        <v>5605100</v>
      </c>
      <c r="AI254" s="19">
        <v>14729500</v>
      </c>
      <c r="AJ254" s="19">
        <v>4945200</v>
      </c>
      <c r="AK254" s="19">
        <v>2689000</v>
      </c>
      <c r="AL254" s="19">
        <v>7771000</v>
      </c>
      <c r="AM254" s="19">
        <v>17978000</v>
      </c>
      <c r="AN254" s="19">
        <v>20813000</v>
      </c>
      <c r="AO254" s="19">
        <v>13959000</v>
      </c>
      <c r="AP254" s="19">
        <v>5440000</v>
      </c>
      <c r="AQ254" s="19">
        <v>22300000</v>
      </c>
    </row>
    <row r="255" spans="1:43" s="20" customFormat="1" ht="13.5">
      <c r="A255" s="17" t="s">
        <v>234</v>
      </c>
      <c r="B255" s="18">
        <v>848200</v>
      </c>
      <c r="C255" s="18">
        <v>676800</v>
      </c>
      <c r="D255" s="18">
        <v>43200</v>
      </c>
      <c r="E255" s="18">
        <v>56900</v>
      </c>
      <c r="F255" s="18">
        <v>36600</v>
      </c>
      <c r="G255" s="18">
        <v>88400</v>
      </c>
      <c r="H255" s="18">
        <v>13800</v>
      </c>
      <c r="I255" s="18">
        <v>22600</v>
      </c>
      <c r="J255" s="18">
        <v>47100</v>
      </c>
      <c r="K255" s="18">
        <v>135100</v>
      </c>
      <c r="L255" s="18">
        <v>97500</v>
      </c>
      <c r="M255" s="18">
        <v>96300</v>
      </c>
      <c r="N255" s="18">
        <v>39300</v>
      </c>
      <c r="O255" s="18">
        <v>171400</v>
      </c>
      <c r="P255" s="18">
        <v>10966300</v>
      </c>
      <c r="Q255" s="18">
        <v>9144600</v>
      </c>
      <c r="R255" s="18">
        <v>861400</v>
      </c>
      <c r="S255" s="18">
        <v>873500</v>
      </c>
      <c r="T255" s="18">
        <v>522300</v>
      </c>
      <c r="U255" s="18">
        <v>1172700</v>
      </c>
      <c r="V255" s="18">
        <v>451800</v>
      </c>
      <c r="W255" s="18">
        <v>198500</v>
      </c>
      <c r="X255" s="18">
        <v>663200</v>
      </c>
      <c r="Y255" s="18">
        <v>1434300</v>
      </c>
      <c r="Z255" s="18">
        <v>1440900</v>
      </c>
      <c r="AA255" s="18">
        <v>1123400</v>
      </c>
      <c r="AB255" s="18">
        <v>402600</v>
      </c>
      <c r="AC255" s="18">
        <v>1821700</v>
      </c>
      <c r="AD255" s="19">
        <v>134986000</v>
      </c>
      <c r="AE255" s="19">
        <v>113136000</v>
      </c>
      <c r="AF255" s="19">
        <v>6687000</v>
      </c>
      <c r="AG255" s="19">
        <v>12024000</v>
      </c>
      <c r="AH255" s="19">
        <v>5639400</v>
      </c>
      <c r="AI255" s="19">
        <v>14770100</v>
      </c>
      <c r="AJ255" s="19">
        <v>4965500</v>
      </c>
      <c r="AK255" s="19">
        <v>2686000</v>
      </c>
      <c r="AL255" s="19">
        <v>7831000</v>
      </c>
      <c r="AM255" s="19">
        <v>18169000</v>
      </c>
      <c r="AN255" s="19">
        <v>20542000</v>
      </c>
      <c r="AO255" s="19">
        <v>14329000</v>
      </c>
      <c r="AP255" s="19">
        <v>5493000</v>
      </c>
      <c r="AQ255" s="19">
        <v>21850000</v>
      </c>
    </row>
    <row r="256" spans="1:43" s="20" customFormat="1" ht="13.5">
      <c r="A256" s="17" t="s">
        <v>235</v>
      </c>
      <c r="B256" s="18">
        <v>836600</v>
      </c>
      <c r="C256" s="18">
        <v>676500</v>
      </c>
      <c r="D256" s="18">
        <v>43400</v>
      </c>
      <c r="E256" s="18">
        <v>57200</v>
      </c>
      <c r="F256" s="18">
        <v>36400</v>
      </c>
      <c r="G256" s="18">
        <v>88700</v>
      </c>
      <c r="H256" s="18">
        <v>13700</v>
      </c>
      <c r="I256" s="18">
        <v>23000</v>
      </c>
      <c r="J256" s="18">
        <v>47000</v>
      </c>
      <c r="K256" s="18">
        <v>136100</v>
      </c>
      <c r="L256" s="18">
        <v>96800</v>
      </c>
      <c r="M256" s="18">
        <v>94400</v>
      </c>
      <c r="N256" s="18">
        <v>39800</v>
      </c>
      <c r="O256" s="18">
        <v>160100</v>
      </c>
      <c r="P256" s="18">
        <v>10868100</v>
      </c>
      <c r="Q256" s="18">
        <v>9119800</v>
      </c>
      <c r="R256" s="18">
        <v>860800</v>
      </c>
      <c r="S256" s="18">
        <v>876600</v>
      </c>
      <c r="T256" s="18">
        <v>521800</v>
      </c>
      <c r="U256" s="18">
        <v>1175600</v>
      </c>
      <c r="V256" s="18">
        <v>451500</v>
      </c>
      <c r="W256" s="18">
        <v>198200</v>
      </c>
      <c r="X256" s="18">
        <v>664500</v>
      </c>
      <c r="Y256" s="18">
        <v>1431600</v>
      </c>
      <c r="Z256" s="18">
        <v>1433400</v>
      </c>
      <c r="AA256" s="18">
        <v>1106400</v>
      </c>
      <c r="AB256" s="18">
        <v>399400</v>
      </c>
      <c r="AC256" s="18">
        <v>1748300</v>
      </c>
      <c r="AD256" s="19">
        <v>133778000</v>
      </c>
      <c r="AE256" s="19">
        <v>113154000</v>
      </c>
      <c r="AF256" s="19">
        <v>6758000</v>
      </c>
      <c r="AG256" s="19">
        <v>12037000</v>
      </c>
      <c r="AH256" s="19">
        <v>5642500</v>
      </c>
      <c r="AI256" s="19">
        <v>14761900</v>
      </c>
      <c r="AJ256" s="19">
        <v>4912500</v>
      </c>
      <c r="AK256" s="19">
        <v>2689000</v>
      </c>
      <c r="AL256" s="19">
        <v>7844000</v>
      </c>
      <c r="AM256" s="19">
        <v>18161000</v>
      </c>
      <c r="AN256" s="19">
        <v>20437000</v>
      </c>
      <c r="AO256" s="19">
        <v>14411000</v>
      </c>
      <c r="AP256" s="19">
        <v>5500000</v>
      </c>
      <c r="AQ256" s="19">
        <v>20624000</v>
      </c>
    </row>
    <row r="257" spans="1:43" s="20" customFormat="1" ht="13.5">
      <c r="A257" s="17" t="s">
        <v>236</v>
      </c>
      <c r="B257" s="18">
        <v>842500</v>
      </c>
      <c r="C257" s="18">
        <v>683300</v>
      </c>
      <c r="D257" s="18">
        <v>44000</v>
      </c>
      <c r="E257" s="18">
        <v>57500</v>
      </c>
      <c r="F257" s="18">
        <v>36500</v>
      </c>
      <c r="G257" s="18">
        <v>89700</v>
      </c>
      <c r="H257" s="18">
        <v>14200</v>
      </c>
      <c r="I257" s="18">
        <v>23100</v>
      </c>
      <c r="J257" s="18">
        <v>47400</v>
      </c>
      <c r="K257" s="18">
        <v>138200</v>
      </c>
      <c r="L257" s="18">
        <v>98300</v>
      </c>
      <c r="M257" s="18">
        <v>94900</v>
      </c>
      <c r="N257" s="18">
        <v>39500</v>
      </c>
      <c r="O257" s="18">
        <v>159200</v>
      </c>
      <c r="P257" s="18">
        <v>10932700</v>
      </c>
      <c r="Q257" s="18">
        <v>9189000</v>
      </c>
      <c r="R257" s="18">
        <v>870500</v>
      </c>
      <c r="S257" s="18">
        <v>878200</v>
      </c>
      <c r="T257" s="18">
        <v>523800</v>
      </c>
      <c r="U257" s="18">
        <v>1184800</v>
      </c>
      <c r="V257" s="18">
        <v>455000</v>
      </c>
      <c r="W257" s="18">
        <v>197600</v>
      </c>
      <c r="X257" s="18">
        <v>666600</v>
      </c>
      <c r="Y257" s="18">
        <v>1452800</v>
      </c>
      <c r="Z257" s="18">
        <v>1450500</v>
      </c>
      <c r="AA257" s="18">
        <v>1112400</v>
      </c>
      <c r="AB257" s="18">
        <v>396800</v>
      </c>
      <c r="AC257" s="18">
        <v>1743700</v>
      </c>
      <c r="AD257" s="19">
        <v>134156000</v>
      </c>
      <c r="AE257" s="19">
        <v>113326000</v>
      </c>
      <c r="AF257" s="19">
        <v>6792000</v>
      </c>
      <c r="AG257" s="19">
        <v>12058000</v>
      </c>
      <c r="AH257" s="19">
        <v>5632500</v>
      </c>
      <c r="AI257" s="19">
        <v>14768800</v>
      </c>
      <c r="AJ257" s="19">
        <v>4936200</v>
      </c>
      <c r="AK257" s="19">
        <v>2693000</v>
      </c>
      <c r="AL257" s="19">
        <v>7840000</v>
      </c>
      <c r="AM257" s="19">
        <v>18231000</v>
      </c>
      <c r="AN257" s="19">
        <v>20470000</v>
      </c>
      <c r="AO257" s="19">
        <v>14434000</v>
      </c>
      <c r="AP257" s="19">
        <v>5470000</v>
      </c>
      <c r="AQ257" s="19">
        <v>20830000</v>
      </c>
    </row>
    <row r="258" spans="1:43" s="20" customFormat="1" ht="13.5">
      <c r="A258" s="17" t="s">
        <v>237</v>
      </c>
      <c r="B258" s="18">
        <v>852900</v>
      </c>
      <c r="C258" s="18">
        <v>683400</v>
      </c>
      <c r="D258" s="18">
        <v>44000</v>
      </c>
      <c r="E258" s="18">
        <v>57200</v>
      </c>
      <c r="F258" s="18">
        <v>36200</v>
      </c>
      <c r="G258" s="18">
        <v>89100</v>
      </c>
      <c r="H258" s="18">
        <v>14300</v>
      </c>
      <c r="I258" s="18">
        <v>23000</v>
      </c>
      <c r="J258" s="18">
        <v>47400</v>
      </c>
      <c r="K258" s="18">
        <v>138700</v>
      </c>
      <c r="L258" s="18">
        <v>99400</v>
      </c>
      <c r="M258" s="18">
        <v>95300</v>
      </c>
      <c r="N258" s="18">
        <v>38800</v>
      </c>
      <c r="O258" s="18">
        <v>169500</v>
      </c>
      <c r="P258" s="18">
        <v>10978000</v>
      </c>
      <c r="Q258" s="18">
        <v>9167500</v>
      </c>
      <c r="R258" s="18">
        <v>870000</v>
      </c>
      <c r="S258" s="18">
        <v>877400</v>
      </c>
      <c r="T258" s="18">
        <v>523400</v>
      </c>
      <c r="U258" s="18">
        <v>1176200</v>
      </c>
      <c r="V258" s="18">
        <v>455400</v>
      </c>
      <c r="W258" s="18">
        <v>196300</v>
      </c>
      <c r="X258" s="18">
        <v>665900</v>
      </c>
      <c r="Y258" s="18">
        <v>1450800</v>
      </c>
      <c r="Z258" s="18">
        <v>1460000</v>
      </c>
      <c r="AA258" s="18">
        <v>1104500</v>
      </c>
      <c r="AB258" s="18">
        <v>387600</v>
      </c>
      <c r="AC258" s="18">
        <v>1810500</v>
      </c>
      <c r="AD258" s="19">
        <v>134783000</v>
      </c>
      <c r="AE258" s="19">
        <v>112985000</v>
      </c>
      <c r="AF258" s="19">
        <v>6742000</v>
      </c>
      <c r="AG258" s="19">
        <v>12023000</v>
      </c>
      <c r="AH258" s="19">
        <v>5608100</v>
      </c>
      <c r="AI258" s="19">
        <v>14691900</v>
      </c>
      <c r="AJ258" s="19">
        <v>5007700</v>
      </c>
      <c r="AK258" s="19">
        <v>2660000</v>
      </c>
      <c r="AL258" s="19">
        <v>7805000</v>
      </c>
      <c r="AM258" s="19">
        <v>18191000</v>
      </c>
      <c r="AN258" s="19">
        <v>20767000</v>
      </c>
      <c r="AO258" s="19">
        <v>14055000</v>
      </c>
      <c r="AP258" s="19">
        <v>5434000</v>
      </c>
      <c r="AQ258" s="19">
        <v>21798000</v>
      </c>
    </row>
    <row r="259" spans="1:43" s="20" customFormat="1" ht="13.5">
      <c r="A259" s="17" t="s">
        <v>238</v>
      </c>
      <c r="B259" s="18">
        <v>860400</v>
      </c>
      <c r="C259" s="18">
        <v>688900</v>
      </c>
      <c r="D259" s="18">
        <v>44000</v>
      </c>
      <c r="E259" s="18">
        <v>57200</v>
      </c>
      <c r="F259" s="18">
        <v>36100</v>
      </c>
      <c r="G259" s="18">
        <v>90800</v>
      </c>
      <c r="H259" s="18">
        <v>14200</v>
      </c>
      <c r="I259" s="18">
        <v>23300</v>
      </c>
      <c r="J259" s="18">
        <v>48000</v>
      </c>
      <c r="K259" s="18">
        <v>140200</v>
      </c>
      <c r="L259" s="18">
        <v>100100</v>
      </c>
      <c r="M259" s="18">
        <v>95900</v>
      </c>
      <c r="N259" s="18">
        <v>39100</v>
      </c>
      <c r="O259" s="18">
        <v>171500</v>
      </c>
      <c r="P259" s="18">
        <v>11049900</v>
      </c>
      <c r="Q259" s="18">
        <v>9195300</v>
      </c>
      <c r="R259" s="18">
        <v>878200</v>
      </c>
      <c r="S259" s="18">
        <v>876400</v>
      </c>
      <c r="T259" s="18">
        <v>524500</v>
      </c>
      <c r="U259" s="18">
        <v>1189600</v>
      </c>
      <c r="V259" s="18">
        <v>455000</v>
      </c>
      <c r="W259" s="18">
        <v>196700</v>
      </c>
      <c r="X259" s="18">
        <v>670600</v>
      </c>
      <c r="Y259" s="18">
        <v>1458100</v>
      </c>
      <c r="Z259" s="18">
        <v>1466400</v>
      </c>
      <c r="AA259" s="18">
        <v>1092000</v>
      </c>
      <c r="AB259" s="18">
        <v>387800</v>
      </c>
      <c r="AC259" s="18">
        <v>1854600</v>
      </c>
      <c r="AD259" s="19">
        <v>135633000</v>
      </c>
      <c r="AE259" s="19">
        <v>113375000</v>
      </c>
      <c r="AF259" s="19">
        <v>6735000</v>
      </c>
      <c r="AG259" s="19">
        <v>11994000</v>
      </c>
      <c r="AH259" s="19">
        <v>5630600</v>
      </c>
      <c r="AI259" s="19">
        <v>14831600</v>
      </c>
      <c r="AJ259" s="19">
        <v>5021500</v>
      </c>
      <c r="AK259" s="19">
        <v>2661000</v>
      </c>
      <c r="AL259" s="19">
        <v>7814000</v>
      </c>
      <c r="AM259" s="19">
        <v>18348000</v>
      </c>
      <c r="AN259" s="19">
        <v>21057000</v>
      </c>
      <c r="AO259" s="19">
        <v>13838000</v>
      </c>
      <c r="AP259" s="19">
        <v>5444000</v>
      </c>
      <c r="AQ259" s="19">
        <v>22258000</v>
      </c>
    </row>
    <row r="260" spans="1:43" s="20" customFormat="1" ht="13.5">
      <c r="A260" s="17" t="s">
        <v>239</v>
      </c>
      <c r="B260" s="18">
        <v>871100</v>
      </c>
      <c r="C260" s="18">
        <v>697100</v>
      </c>
      <c r="D260" s="18">
        <v>43800</v>
      </c>
      <c r="E260" s="18">
        <v>57000</v>
      </c>
      <c r="F260" s="18">
        <v>36200</v>
      </c>
      <c r="G260" s="18">
        <v>95100</v>
      </c>
      <c r="H260" s="18">
        <v>14500</v>
      </c>
      <c r="I260" s="18">
        <v>23600</v>
      </c>
      <c r="J260" s="18">
        <v>48100</v>
      </c>
      <c r="K260" s="18">
        <v>141700</v>
      </c>
      <c r="L260" s="18">
        <v>100700</v>
      </c>
      <c r="M260" s="18">
        <v>97100</v>
      </c>
      <c r="N260" s="18">
        <v>39300</v>
      </c>
      <c r="O260" s="18">
        <v>174000</v>
      </c>
      <c r="P260" s="18">
        <v>11134300</v>
      </c>
      <c r="Q260" s="18">
        <v>9271500</v>
      </c>
      <c r="R260" s="18">
        <v>876300</v>
      </c>
      <c r="S260" s="18">
        <v>877500</v>
      </c>
      <c r="T260" s="18">
        <v>526400</v>
      </c>
      <c r="U260" s="18">
        <v>1237100</v>
      </c>
      <c r="V260" s="18">
        <v>459200</v>
      </c>
      <c r="W260" s="18">
        <v>199000</v>
      </c>
      <c r="X260" s="18">
        <v>672800</v>
      </c>
      <c r="Y260" s="18">
        <v>1469600</v>
      </c>
      <c r="Z260" s="18">
        <v>1471800</v>
      </c>
      <c r="AA260" s="18">
        <v>1093400</v>
      </c>
      <c r="AB260" s="18">
        <v>388400</v>
      </c>
      <c r="AC260" s="18">
        <v>1862800</v>
      </c>
      <c r="AD260" s="19">
        <v>136023000</v>
      </c>
      <c r="AE260" s="19">
        <v>113665000</v>
      </c>
      <c r="AF260" s="19">
        <v>6634000</v>
      </c>
      <c r="AG260" s="19">
        <v>11954000</v>
      </c>
      <c r="AH260" s="19">
        <v>5635100</v>
      </c>
      <c r="AI260" s="19">
        <v>15317500</v>
      </c>
      <c r="AJ260" s="19">
        <v>5045700</v>
      </c>
      <c r="AK260" s="19">
        <v>2690000</v>
      </c>
      <c r="AL260" s="19">
        <v>7814000</v>
      </c>
      <c r="AM260" s="19">
        <v>18376000</v>
      </c>
      <c r="AN260" s="19">
        <v>21115000</v>
      </c>
      <c r="AO260" s="19">
        <v>13646000</v>
      </c>
      <c r="AP260" s="19">
        <v>5438000</v>
      </c>
      <c r="AQ260" s="19">
        <v>22358000</v>
      </c>
    </row>
    <row r="261" spans="1:43" s="20" customFormat="1" ht="13.5">
      <c r="A261" s="17" t="s">
        <v>240</v>
      </c>
      <c r="B261" s="18">
        <v>870200</v>
      </c>
      <c r="C261" s="18">
        <v>698500</v>
      </c>
      <c r="D261" s="18">
        <v>44000</v>
      </c>
      <c r="E261" s="18">
        <v>56700</v>
      </c>
      <c r="F261" s="18">
        <v>36300</v>
      </c>
      <c r="G261" s="18">
        <v>95900</v>
      </c>
      <c r="H261" s="18">
        <v>14900</v>
      </c>
      <c r="I261" s="18">
        <v>23800</v>
      </c>
      <c r="J261" s="18">
        <v>48300</v>
      </c>
      <c r="K261" s="18">
        <v>141200</v>
      </c>
      <c r="L261" s="18">
        <v>100600</v>
      </c>
      <c r="M261" s="18">
        <v>97200</v>
      </c>
      <c r="N261" s="18">
        <v>39600</v>
      </c>
      <c r="O261" s="18">
        <v>171700</v>
      </c>
      <c r="P261" s="18">
        <v>11161200</v>
      </c>
      <c r="Q261" s="18">
        <v>9298000</v>
      </c>
      <c r="R261" s="18">
        <v>873400</v>
      </c>
      <c r="S261" s="18">
        <v>878900</v>
      </c>
      <c r="T261" s="18">
        <v>528900</v>
      </c>
      <c r="U261" s="18">
        <v>1247000</v>
      </c>
      <c r="V261" s="18">
        <v>465500</v>
      </c>
      <c r="W261" s="18">
        <v>199200</v>
      </c>
      <c r="X261" s="18">
        <v>675700</v>
      </c>
      <c r="Y261" s="18">
        <v>1467000</v>
      </c>
      <c r="Z261" s="18">
        <v>1476300</v>
      </c>
      <c r="AA261" s="18">
        <v>1098000</v>
      </c>
      <c r="AB261" s="18">
        <v>388100</v>
      </c>
      <c r="AC261" s="18">
        <v>1863200</v>
      </c>
      <c r="AD261" s="19">
        <v>135947000</v>
      </c>
      <c r="AE261" s="19">
        <v>113702000</v>
      </c>
      <c r="AF261" s="19">
        <v>6482000</v>
      </c>
      <c r="AG261" s="19">
        <v>11958000</v>
      </c>
      <c r="AH261" s="19">
        <v>5636800</v>
      </c>
      <c r="AI261" s="19">
        <v>15415900</v>
      </c>
      <c r="AJ261" s="19">
        <v>5150900</v>
      </c>
      <c r="AK261" s="19">
        <v>2681000</v>
      </c>
      <c r="AL261" s="19">
        <v>7839000</v>
      </c>
      <c r="AM261" s="19">
        <v>18348000</v>
      </c>
      <c r="AN261" s="19">
        <v>21112000</v>
      </c>
      <c r="AO261" s="19">
        <v>13646000</v>
      </c>
      <c r="AP261" s="19">
        <v>5432000</v>
      </c>
      <c r="AQ261" s="19">
        <v>22245000</v>
      </c>
    </row>
    <row r="262" spans="1:43" s="20" customFormat="1" ht="13.5">
      <c r="A262" s="17" t="s">
        <v>241</v>
      </c>
      <c r="B262" s="18">
        <v>856200</v>
      </c>
      <c r="C262" s="18">
        <v>683700</v>
      </c>
      <c r="D262" s="18">
        <v>43400</v>
      </c>
      <c r="E262" s="18">
        <v>56300</v>
      </c>
      <c r="F262" s="18">
        <v>36400</v>
      </c>
      <c r="G262" s="18">
        <v>91300</v>
      </c>
      <c r="H262" s="18">
        <v>14300</v>
      </c>
      <c r="I262" s="18">
        <v>23100</v>
      </c>
      <c r="J262" s="18">
        <v>47900</v>
      </c>
      <c r="K262" s="18">
        <v>138200</v>
      </c>
      <c r="L262" s="18">
        <v>99700</v>
      </c>
      <c r="M262" s="18">
        <v>94500</v>
      </c>
      <c r="N262" s="18">
        <v>38600</v>
      </c>
      <c r="O262" s="18">
        <v>172500</v>
      </c>
      <c r="P262" s="18">
        <v>10946100</v>
      </c>
      <c r="Q262" s="18">
        <v>9113700</v>
      </c>
      <c r="R262" s="18">
        <v>862200</v>
      </c>
      <c r="S262" s="18">
        <v>871200</v>
      </c>
      <c r="T262" s="18">
        <v>525600</v>
      </c>
      <c r="U262" s="18">
        <v>1187700</v>
      </c>
      <c r="V262" s="18">
        <v>456900</v>
      </c>
      <c r="W262" s="18">
        <v>197100</v>
      </c>
      <c r="X262" s="18">
        <v>668500</v>
      </c>
      <c r="Y262" s="18">
        <v>1436300</v>
      </c>
      <c r="Z262" s="18">
        <v>1452800</v>
      </c>
      <c r="AA262" s="18">
        <v>1072500</v>
      </c>
      <c r="AB262" s="18">
        <v>382900</v>
      </c>
      <c r="AC262" s="18">
        <v>1832400</v>
      </c>
      <c r="AD262" s="19">
        <v>133063000</v>
      </c>
      <c r="AE262" s="19">
        <v>111331000</v>
      </c>
      <c r="AF262" s="19">
        <v>6191000</v>
      </c>
      <c r="AG262" s="19">
        <v>11880000</v>
      </c>
      <c r="AH262" s="19">
        <v>5591400</v>
      </c>
      <c r="AI262" s="19">
        <v>14811300</v>
      </c>
      <c r="AJ262" s="19">
        <v>4977900</v>
      </c>
      <c r="AK262" s="19">
        <v>2636000</v>
      </c>
      <c r="AL262" s="19">
        <v>7782000</v>
      </c>
      <c r="AM262" s="19">
        <v>17951000</v>
      </c>
      <c r="AN262" s="19">
        <v>20798000</v>
      </c>
      <c r="AO262" s="19">
        <v>13324000</v>
      </c>
      <c r="AP262" s="19">
        <v>5388000</v>
      </c>
      <c r="AQ262" s="19">
        <v>21732000</v>
      </c>
    </row>
    <row r="263" spans="1:43" s="20" customFormat="1" ht="13.5">
      <c r="A263" s="17" t="s">
        <v>242</v>
      </c>
      <c r="B263" s="18">
        <v>865900</v>
      </c>
      <c r="C263" s="18">
        <v>690900</v>
      </c>
      <c r="D263" s="18">
        <v>44100</v>
      </c>
      <c r="E263" s="18">
        <v>56200</v>
      </c>
      <c r="F263" s="18">
        <v>36800</v>
      </c>
      <c r="G263" s="18">
        <v>91000</v>
      </c>
      <c r="H263" s="18">
        <v>14100</v>
      </c>
      <c r="I263" s="18">
        <v>23200</v>
      </c>
      <c r="J263" s="18">
        <v>48200</v>
      </c>
      <c r="K263" s="18">
        <v>140300</v>
      </c>
      <c r="L263" s="18">
        <v>101300</v>
      </c>
      <c r="M263" s="18">
        <v>96500</v>
      </c>
      <c r="N263" s="18">
        <v>39200</v>
      </c>
      <c r="O263" s="18">
        <v>175000</v>
      </c>
      <c r="P263" s="18">
        <v>11076300</v>
      </c>
      <c r="Q263" s="18">
        <v>9210100</v>
      </c>
      <c r="R263" s="18">
        <v>880300</v>
      </c>
      <c r="S263" s="18">
        <v>874700</v>
      </c>
      <c r="T263" s="18">
        <v>529500</v>
      </c>
      <c r="U263" s="18">
        <v>1182300</v>
      </c>
      <c r="V263" s="18">
        <v>456600</v>
      </c>
      <c r="W263" s="18">
        <v>197500</v>
      </c>
      <c r="X263" s="18">
        <v>673200</v>
      </c>
      <c r="Y263" s="18">
        <v>1457700</v>
      </c>
      <c r="Z263" s="18">
        <v>1471100</v>
      </c>
      <c r="AA263" s="18">
        <v>1098200</v>
      </c>
      <c r="AB263" s="18">
        <v>389000</v>
      </c>
      <c r="AC263" s="18">
        <v>1866200</v>
      </c>
      <c r="AD263" s="19">
        <v>134102000</v>
      </c>
      <c r="AE263" s="19">
        <v>111885000</v>
      </c>
      <c r="AF263" s="19">
        <v>6230000</v>
      </c>
      <c r="AG263" s="19">
        <v>11901000</v>
      </c>
      <c r="AH263" s="19">
        <v>5593600</v>
      </c>
      <c r="AI263" s="19">
        <v>14625100</v>
      </c>
      <c r="AJ263" s="19">
        <v>4954000</v>
      </c>
      <c r="AK263" s="19">
        <v>2699000</v>
      </c>
      <c r="AL263" s="19">
        <v>7799000</v>
      </c>
      <c r="AM263" s="19">
        <v>18131000</v>
      </c>
      <c r="AN263" s="19">
        <v>21078000</v>
      </c>
      <c r="AO263" s="19">
        <v>13470000</v>
      </c>
      <c r="AP263" s="19">
        <v>5404000</v>
      </c>
      <c r="AQ263" s="19">
        <v>22217000</v>
      </c>
    </row>
    <row r="264" spans="1:43" s="20" customFormat="1" ht="13.5">
      <c r="A264" s="17" t="s">
        <v>243</v>
      </c>
      <c r="B264" s="18">
        <v>872500</v>
      </c>
      <c r="C264" s="18">
        <v>697000</v>
      </c>
      <c r="D264" s="18">
        <v>44900</v>
      </c>
      <c r="E264" s="18">
        <v>56200</v>
      </c>
      <c r="F264" s="18">
        <v>36900</v>
      </c>
      <c r="G264" s="18">
        <v>90800</v>
      </c>
      <c r="H264" s="18">
        <v>14000</v>
      </c>
      <c r="I264" s="18">
        <v>23700</v>
      </c>
      <c r="J264" s="18">
        <v>48300</v>
      </c>
      <c r="K264" s="18">
        <v>141900</v>
      </c>
      <c r="L264" s="18">
        <v>101300</v>
      </c>
      <c r="M264" s="18">
        <v>99200</v>
      </c>
      <c r="N264" s="18">
        <v>39800</v>
      </c>
      <c r="O264" s="18">
        <v>175500</v>
      </c>
      <c r="P264" s="18">
        <v>11146600</v>
      </c>
      <c r="Q264" s="18">
        <v>9274100</v>
      </c>
      <c r="R264" s="18">
        <v>889400</v>
      </c>
      <c r="S264" s="18">
        <v>875000</v>
      </c>
      <c r="T264" s="18">
        <v>531900</v>
      </c>
      <c r="U264" s="18">
        <v>1183300</v>
      </c>
      <c r="V264" s="18">
        <v>458600</v>
      </c>
      <c r="W264" s="18">
        <v>198400</v>
      </c>
      <c r="X264" s="18">
        <v>675900</v>
      </c>
      <c r="Y264" s="18">
        <v>1469900</v>
      </c>
      <c r="Z264" s="18">
        <v>1477100</v>
      </c>
      <c r="AA264" s="18">
        <v>1122600</v>
      </c>
      <c r="AB264" s="18">
        <v>392000</v>
      </c>
      <c r="AC264" s="18">
        <v>1872500</v>
      </c>
      <c r="AD264" s="19">
        <v>134901000</v>
      </c>
      <c r="AE264" s="19">
        <v>112628000</v>
      </c>
      <c r="AF264" s="19">
        <v>6348000</v>
      </c>
      <c r="AG264" s="19">
        <v>11935000</v>
      </c>
      <c r="AH264" s="19">
        <v>5612500</v>
      </c>
      <c r="AI264" s="19">
        <v>14665000</v>
      </c>
      <c r="AJ264" s="19">
        <v>4963400</v>
      </c>
      <c r="AK264" s="19">
        <v>2694000</v>
      </c>
      <c r="AL264" s="19">
        <v>7813000</v>
      </c>
      <c r="AM264" s="19">
        <v>18280000</v>
      </c>
      <c r="AN264" s="19">
        <v>21155000</v>
      </c>
      <c r="AO264" s="19">
        <v>13740000</v>
      </c>
      <c r="AP264" s="19">
        <v>5422000</v>
      </c>
      <c r="AQ264" s="19">
        <v>22273000</v>
      </c>
    </row>
    <row r="265" spans="1:43" s="20" customFormat="1" ht="13.5">
      <c r="A265" s="17" t="s">
        <v>244</v>
      </c>
      <c r="B265" s="18">
        <v>879500</v>
      </c>
      <c r="C265" s="18">
        <v>703800</v>
      </c>
      <c r="D265" s="18">
        <v>45400</v>
      </c>
      <c r="E265" s="18">
        <v>56800</v>
      </c>
      <c r="F265" s="18">
        <v>37000</v>
      </c>
      <c r="G265" s="18">
        <v>91700</v>
      </c>
      <c r="H265" s="18">
        <v>14400</v>
      </c>
      <c r="I265" s="18">
        <v>23400</v>
      </c>
      <c r="J265" s="18">
        <v>48700</v>
      </c>
      <c r="K265" s="18">
        <v>143900</v>
      </c>
      <c r="L265" s="18">
        <v>102400</v>
      </c>
      <c r="M265" s="18">
        <v>100100</v>
      </c>
      <c r="N265" s="18">
        <v>40000</v>
      </c>
      <c r="O265" s="18">
        <v>175700</v>
      </c>
      <c r="P265" s="18">
        <v>11191400</v>
      </c>
      <c r="Q265" s="18">
        <v>9324100</v>
      </c>
      <c r="R265" s="18">
        <v>892300</v>
      </c>
      <c r="S265" s="18">
        <v>875100</v>
      </c>
      <c r="T265" s="18">
        <v>531700</v>
      </c>
      <c r="U265" s="18">
        <v>1193300</v>
      </c>
      <c r="V265" s="18">
        <v>460600</v>
      </c>
      <c r="W265" s="18">
        <v>199700</v>
      </c>
      <c r="X265" s="18">
        <v>677200</v>
      </c>
      <c r="Y265" s="18">
        <v>1474500</v>
      </c>
      <c r="Z265" s="18">
        <v>1481600</v>
      </c>
      <c r="AA265" s="18">
        <v>1141200</v>
      </c>
      <c r="AB265" s="18">
        <v>396900</v>
      </c>
      <c r="AC265" s="18">
        <v>1867300</v>
      </c>
      <c r="AD265" s="19">
        <v>135905000</v>
      </c>
      <c r="AE265" s="19">
        <v>113615000</v>
      </c>
      <c r="AF265" s="19">
        <v>6524000</v>
      </c>
      <c r="AG265" s="19">
        <v>11945000</v>
      </c>
      <c r="AH265" s="19">
        <v>5628700</v>
      </c>
      <c r="AI265" s="19">
        <v>14761200</v>
      </c>
      <c r="AJ265" s="19">
        <v>4982200</v>
      </c>
      <c r="AK265" s="19">
        <v>2690000</v>
      </c>
      <c r="AL265" s="19">
        <v>7836000</v>
      </c>
      <c r="AM265" s="19">
        <v>18500000</v>
      </c>
      <c r="AN265" s="19">
        <v>21224000</v>
      </c>
      <c r="AO265" s="19">
        <v>14074000</v>
      </c>
      <c r="AP265" s="19">
        <v>5450000</v>
      </c>
      <c r="AQ265" s="19">
        <v>22290000</v>
      </c>
    </row>
    <row r="266" spans="1:43" s="20" customFormat="1" ht="13.5">
      <c r="A266" s="17" t="s">
        <v>245</v>
      </c>
      <c r="B266" s="18">
        <v>884700</v>
      </c>
      <c r="C266" s="18">
        <v>708700</v>
      </c>
      <c r="D266" s="18">
        <v>46100</v>
      </c>
      <c r="E266" s="18">
        <v>56900</v>
      </c>
      <c r="F266" s="18">
        <v>36900</v>
      </c>
      <c r="G266" s="18">
        <v>92300</v>
      </c>
      <c r="H266" s="18">
        <v>14700</v>
      </c>
      <c r="I266" s="18">
        <v>23400</v>
      </c>
      <c r="J266" s="18">
        <v>49000</v>
      </c>
      <c r="K266" s="18">
        <v>144800</v>
      </c>
      <c r="L266" s="18">
        <v>102600</v>
      </c>
      <c r="M266" s="18">
        <v>101600</v>
      </c>
      <c r="N266" s="18">
        <v>40400</v>
      </c>
      <c r="O266" s="18">
        <v>176000</v>
      </c>
      <c r="P266" s="18">
        <v>11244600</v>
      </c>
      <c r="Q266" s="18">
        <v>9372200</v>
      </c>
      <c r="R266" s="18">
        <v>898000</v>
      </c>
      <c r="S266" s="18">
        <v>874400</v>
      </c>
      <c r="T266" s="18">
        <v>533600</v>
      </c>
      <c r="U266" s="18">
        <v>1199000</v>
      </c>
      <c r="V266" s="18">
        <v>462600</v>
      </c>
      <c r="W266" s="18">
        <v>201100</v>
      </c>
      <c r="X266" s="18">
        <v>680100</v>
      </c>
      <c r="Y266" s="18">
        <v>1477600</v>
      </c>
      <c r="Z266" s="18">
        <v>1485100</v>
      </c>
      <c r="AA266" s="18">
        <v>1160700</v>
      </c>
      <c r="AB266" s="18">
        <v>400000</v>
      </c>
      <c r="AC266" s="18">
        <v>1872400</v>
      </c>
      <c r="AD266" s="19">
        <v>136797000</v>
      </c>
      <c r="AE266" s="19">
        <v>114555000</v>
      </c>
      <c r="AF266" s="19">
        <v>6728000</v>
      </c>
      <c r="AG266" s="19">
        <v>11995000</v>
      </c>
      <c r="AH266" s="19">
        <v>5661500</v>
      </c>
      <c r="AI266" s="19">
        <v>14884700</v>
      </c>
      <c r="AJ266" s="19">
        <v>5020800</v>
      </c>
      <c r="AK266" s="19">
        <v>2712000</v>
      </c>
      <c r="AL266" s="19">
        <v>7872000</v>
      </c>
      <c r="AM266" s="19">
        <v>18594000</v>
      </c>
      <c r="AN266" s="19">
        <v>21131000</v>
      </c>
      <c r="AO266" s="19">
        <v>14459000</v>
      </c>
      <c r="AP266" s="19">
        <v>5497000</v>
      </c>
      <c r="AQ266" s="19">
        <v>22242000</v>
      </c>
    </row>
    <row r="267" spans="1:43" s="20" customFormat="1" ht="13.5">
      <c r="A267" s="17" t="s">
        <v>246</v>
      </c>
      <c r="B267" s="18">
        <v>889800</v>
      </c>
      <c r="C267" s="18">
        <v>715400</v>
      </c>
      <c r="D267" s="18">
        <v>46300</v>
      </c>
      <c r="E267" s="18">
        <v>57600</v>
      </c>
      <c r="F267" s="18">
        <v>37400</v>
      </c>
      <c r="G267" s="18">
        <v>93100</v>
      </c>
      <c r="H267" s="18">
        <v>14900</v>
      </c>
      <c r="I267" s="18">
        <v>23900</v>
      </c>
      <c r="J267" s="18">
        <v>49300</v>
      </c>
      <c r="K267" s="18">
        <v>146000</v>
      </c>
      <c r="L267" s="18">
        <v>102000</v>
      </c>
      <c r="M267" s="18">
        <v>103100</v>
      </c>
      <c r="N267" s="18">
        <v>41800</v>
      </c>
      <c r="O267" s="18">
        <v>174400</v>
      </c>
      <c r="P267" s="18">
        <v>11286200</v>
      </c>
      <c r="Q267" s="18">
        <v>9448900</v>
      </c>
      <c r="R267" s="18">
        <v>908100</v>
      </c>
      <c r="S267" s="18">
        <v>879000</v>
      </c>
      <c r="T267" s="18">
        <v>536700</v>
      </c>
      <c r="U267" s="18">
        <v>1207100</v>
      </c>
      <c r="V267" s="18">
        <v>465000</v>
      </c>
      <c r="W267" s="18">
        <v>202600</v>
      </c>
      <c r="X267" s="18">
        <v>685500</v>
      </c>
      <c r="Y267" s="18">
        <v>1490800</v>
      </c>
      <c r="Z267" s="18">
        <v>1479600</v>
      </c>
      <c r="AA267" s="18">
        <v>1177400</v>
      </c>
      <c r="AB267" s="18">
        <v>417100</v>
      </c>
      <c r="AC267" s="18">
        <v>1837300</v>
      </c>
      <c r="AD267" s="19">
        <v>137209000</v>
      </c>
      <c r="AE267" s="19">
        <v>115424000</v>
      </c>
      <c r="AF267" s="19">
        <v>6911000</v>
      </c>
      <c r="AG267" s="19">
        <v>12086000</v>
      </c>
      <c r="AH267" s="19">
        <v>5690400</v>
      </c>
      <c r="AI267" s="19">
        <v>14997600</v>
      </c>
      <c r="AJ267" s="19">
        <v>5032500</v>
      </c>
      <c r="AK267" s="19">
        <v>2711000</v>
      </c>
      <c r="AL267" s="19">
        <v>7938000</v>
      </c>
      <c r="AM267" s="19">
        <v>18754000</v>
      </c>
      <c r="AN267" s="19">
        <v>20876000</v>
      </c>
      <c r="AO267" s="19">
        <v>14881000</v>
      </c>
      <c r="AP267" s="19">
        <v>5546000</v>
      </c>
      <c r="AQ267" s="19">
        <v>21785000</v>
      </c>
    </row>
    <row r="268" spans="1:43" s="20" customFormat="1" ht="13.5">
      <c r="A268" s="17" t="s">
        <v>247</v>
      </c>
      <c r="B268" s="18">
        <v>879600</v>
      </c>
      <c r="C268" s="18">
        <v>716000</v>
      </c>
      <c r="D268" s="18">
        <v>46400</v>
      </c>
      <c r="E268" s="18">
        <v>57700</v>
      </c>
      <c r="F268" s="18">
        <v>37500</v>
      </c>
      <c r="G268" s="18">
        <v>93700</v>
      </c>
      <c r="H268" s="18">
        <v>14600</v>
      </c>
      <c r="I268" s="18">
        <v>24100</v>
      </c>
      <c r="J268" s="18">
        <v>49700</v>
      </c>
      <c r="K268" s="18">
        <v>147200</v>
      </c>
      <c r="L268" s="18">
        <v>101300</v>
      </c>
      <c r="M268" s="18">
        <v>101700</v>
      </c>
      <c r="N268" s="18">
        <v>42100</v>
      </c>
      <c r="O268" s="18">
        <v>163600</v>
      </c>
      <c r="P268" s="18">
        <v>11207500</v>
      </c>
      <c r="Q268" s="18">
        <v>9439600</v>
      </c>
      <c r="R268" s="18">
        <v>909700</v>
      </c>
      <c r="S268" s="18">
        <v>878200</v>
      </c>
      <c r="T268" s="18">
        <v>537200</v>
      </c>
      <c r="U268" s="18">
        <v>1211300</v>
      </c>
      <c r="V268" s="18">
        <v>463400</v>
      </c>
      <c r="W268" s="18">
        <v>203000</v>
      </c>
      <c r="X268" s="18">
        <v>689200</v>
      </c>
      <c r="Y268" s="18">
        <v>1492400</v>
      </c>
      <c r="Z268" s="18">
        <v>1475200</v>
      </c>
      <c r="AA268" s="18">
        <v>1165400</v>
      </c>
      <c r="AB268" s="18">
        <v>414600</v>
      </c>
      <c r="AC268" s="18">
        <v>1767900</v>
      </c>
      <c r="AD268" s="19">
        <v>136034000</v>
      </c>
      <c r="AE268" s="19">
        <v>115510000</v>
      </c>
      <c r="AF268" s="19">
        <v>6994000</v>
      </c>
      <c r="AG268" s="19">
        <v>12054000</v>
      </c>
      <c r="AH268" s="19">
        <v>5695900</v>
      </c>
      <c r="AI268" s="19">
        <v>15050000</v>
      </c>
      <c r="AJ268" s="19">
        <v>4968400</v>
      </c>
      <c r="AK268" s="19">
        <v>2732000</v>
      </c>
      <c r="AL268" s="19">
        <v>7974000</v>
      </c>
      <c r="AM268" s="19">
        <v>18778000</v>
      </c>
      <c r="AN268" s="19">
        <v>20736000</v>
      </c>
      <c r="AO268" s="19">
        <v>14978000</v>
      </c>
      <c r="AP268" s="19">
        <v>5550000</v>
      </c>
      <c r="AQ268" s="19">
        <v>20524000</v>
      </c>
    </row>
    <row r="269" spans="1:43" s="20" customFormat="1" ht="13.5">
      <c r="A269" s="17" t="s">
        <v>248</v>
      </c>
      <c r="B269" s="18">
        <v>882900</v>
      </c>
      <c r="C269" s="18">
        <v>721500</v>
      </c>
      <c r="D269" s="18">
        <v>46800</v>
      </c>
      <c r="E269" s="18">
        <v>57800</v>
      </c>
      <c r="F269" s="18">
        <v>37700</v>
      </c>
      <c r="G269" s="18">
        <v>94500</v>
      </c>
      <c r="H269" s="18">
        <v>15000</v>
      </c>
      <c r="I269" s="18">
        <v>24300</v>
      </c>
      <c r="J269" s="18">
        <v>49800</v>
      </c>
      <c r="K269" s="18">
        <v>149400</v>
      </c>
      <c r="L269" s="18">
        <v>102700</v>
      </c>
      <c r="M269" s="18">
        <v>101900</v>
      </c>
      <c r="N269" s="18">
        <v>41600</v>
      </c>
      <c r="O269" s="18">
        <v>161400</v>
      </c>
      <c r="P269" s="18">
        <v>11254000</v>
      </c>
      <c r="Q269" s="18">
        <v>9495000</v>
      </c>
      <c r="R269" s="18">
        <v>917600</v>
      </c>
      <c r="S269" s="18">
        <v>878900</v>
      </c>
      <c r="T269" s="18">
        <v>538900</v>
      </c>
      <c r="U269" s="18">
        <v>1224000</v>
      </c>
      <c r="V269" s="18">
        <v>466300</v>
      </c>
      <c r="W269" s="18">
        <v>203100</v>
      </c>
      <c r="X269" s="18">
        <v>690800</v>
      </c>
      <c r="Y269" s="18">
        <v>1508600</v>
      </c>
      <c r="Z269" s="18">
        <v>1490800</v>
      </c>
      <c r="AA269" s="18">
        <v>1165400</v>
      </c>
      <c r="AB269" s="18">
        <v>410600</v>
      </c>
      <c r="AC269" s="18">
        <v>1759000</v>
      </c>
      <c r="AD269" s="19">
        <v>136471000</v>
      </c>
      <c r="AE269" s="19">
        <v>115718000</v>
      </c>
      <c r="AF269" s="19">
        <v>7033000</v>
      </c>
      <c r="AG269" s="19">
        <v>12107000</v>
      </c>
      <c r="AH269" s="19">
        <v>5690900</v>
      </c>
      <c r="AI269" s="19">
        <v>15083900</v>
      </c>
      <c r="AJ269" s="19">
        <v>4987000</v>
      </c>
      <c r="AK269" s="19">
        <v>2711000</v>
      </c>
      <c r="AL269" s="19">
        <v>7958000</v>
      </c>
      <c r="AM269" s="19">
        <v>18841000</v>
      </c>
      <c r="AN269" s="19">
        <v>20814000</v>
      </c>
      <c r="AO269" s="19">
        <v>14961000</v>
      </c>
      <c r="AP269" s="19">
        <v>5531000</v>
      </c>
      <c r="AQ269" s="19">
        <v>20753000</v>
      </c>
    </row>
    <row r="270" spans="1:43" s="20" customFormat="1" ht="13.5">
      <c r="A270" s="17" t="s">
        <v>249</v>
      </c>
      <c r="B270" s="18">
        <v>893200</v>
      </c>
      <c r="C270" s="18">
        <v>721500</v>
      </c>
      <c r="D270" s="18">
        <v>46900</v>
      </c>
      <c r="E270" s="18">
        <v>57500</v>
      </c>
      <c r="F270" s="18">
        <v>37500</v>
      </c>
      <c r="G270" s="18">
        <v>94200</v>
      </c>
      <c r="H270" s="18">
        <v>15200</v>
      </c>
      <c r="I270" s="18">
        <v>24100</v>
      </c>
      <c r="J270" s="18">
        <v>49800</v>
      </c>
      <c r="K270" s="18">
        <v>150000</v>
      </c>
      <c r="L270" s="18">
        <v>103400</v>
      </c>
      <c r="M270" s="18">
        <v>102300</v>
      </c>
      <c r="N270" s="18">
        <v>40600</v>
      </c>
      <c r="O270" s="18">
        <v>171700</v>
      </c>
      <c r="P270" s="18">
        <v>11300900</v>
      </c>
      <c r="Q270" s="18">
        <v>9469700</v>
      </c>
      <c r="R270" s="18">
        <v>915500</v>
      </c>
      <c r="S270" s="18">
        <v>877100</v>
      </c>
      <c r="T270" s="18">
        <v>538800</v>
      </c>
      <c r="U270" s="18">
        <v>1216900</v>
      </c>
      <c r="V270" s="18">
        <v>467600</v>
      </c>
      <c r="W270" s="18">
        <v>200800</v>
      </c>
      <c r="X270" s="18">
        <v>689300</v>
      </c>
      <c r="Y270" s="18">
        <v>1511200</v>
      </c>
      <c r="Z270" s="18">
        <v>1497500</v>
      </c>
      <c r="AA270" s="18">
        <v>1153800</v>
      </c>
      <c r="AB270" s="18">
        <v>401200</v>
      </c>
      <c r="AC270" s="18">
        <v>1831200</v>
      </c>
      <c r="AD270" s="19">
        <v>137077000</v>
      </c>
      <c r="AE270" s="19">
        <v>115349000</v>
      </c>
      <c r="AF270" s="19">
        <v>7006000</v>
      </c>
      <c r="AG270" s="19">
        <v>12091000</v>
      </c>
      <c r="AH270" s="19">
        <v>5684000</v>
      </c>
      <c r="AI270" s="19">
        <v>15003500</v>
      </c>
      <c r="AJ270" s="19">
        <v>5080900</v>
      </c>
      <c r="AK270" s="19">
        <v>2698000</v>
      </c>
      <c r="AL270" s="19">
        <v>7908000</v>
      </c>
      <c r="AM270" s="19">
        <v>18811000</v>
      </c>
      <c r="AN270" s="19">
        <v>21056000</v>
      </c>
      <c r="AO270" s="19">
        <v>14518000</v>
      </c>
      <c r="AP270" s="19">
        <v>5493000</v>
      </c>
      <c r="AQ270" s="19">
        <v>21728000</v>
      </c>
    </row>
    <row r="271" spans="1:43" s="20" customFormat="1" ht="13.5">
      <c r="A271" s="17" t="s">
        <v>250</v>
      </c>
      <c r="B271" s="18">
        <v>899100</v>
      </c>
      <c r="C271" s="18">
        <v>726200</v>
      </c>
      <c r="D271" s="18">
        <v>47000</v>
      </c>
      <c r="E271" s="18">
        <v>57700</v>
      </c>
      <c r="F271" s="18">
        <v>37900</v>
      </c>
      <c r="G271" s="18">
        <v>95500</v>
      </c>
      <c r="H271" s="18">
        <v>15200</v>
      </c>
      <c r="I271" s="18">
        <v>24100</v>
      </c>
      <c r="J271" s="18">
        <v>50300</v>
      </c>
      <c r="K271" s="18">
        <v>151300</v>
      </c>
      <c r="L271" s="18">
        <v>104300</v>
      </c>
      <c r="M271" s="18">
        <v>102100</v>
      </c>
      <c r="N271" s="18">
        <v>40800</v>
      </c>
      <c r="O271" s="18">
        <v>172900</v>
      </c>
      <c r="P271" s="18">
        <v>11365400</v>
      </c>
      <c r="Q271" s="18">
        <v>9491200</v>
      </c>
      <c r="R271" s="18">
        <v>917400</v>
      </c>
      <c r="S271" s="18">
        <v>876500</v>
      </c>
      <c r="T271" s="18">
        <v>540900</v>
      </c>
      <c r="U271" s="18">
        <v>1228500</v>
      </c>
      <c r="V271" s="18">
        <v>468700</v>
      </c>
      <c r="W271" s="18">
        <v>202000</v>
      </c>
      <c r="X271" s="18">
        <v>691600</v>
      </c>
      <c r="Y271" s="18">
        <v>1520200</v>
      </c>
      <c r="Z271" s="18">
        <v>1504900</v>
      </c>
      <c r="AA271" s="18">
        <v>1140800</v>
      </c>
      <c r="AB271" s="18">
        <v>399700</v>
      </c>
      <c r="AC271" s="18">
        <v>1874200</v>
      </c>
      <c r="AD271" s="19">
        <v>138001000</v>
      </c>
      <c r="AE271" s="19">
        <v>115808000</v>
      </c>
      <c r="AF271" s="19">
        <v>7018000</v>
      </c>
      <c r="AG271" s="19">
        <v>12080000</v>
      </c>
      <c r="AH271" s="19">
        <v>5682600</v>
      </c>
      <c r="AI271" s="19">
        <v>15163900</v>
      </c>
      <c r="AJ271" s="19">
        <v>5092200</v>
      </c>
      <c r="AK271" s="19">
        <v>2713000</v>
      </c>
      <c r="AL271" s="19">
        <v>7917000</v>
      </c>
      <c r="AM271" s="19">
        <v>18942000</v>
      </c>
      <c r="AN271" s="19">
        <v>21345000</v>
      </c>
      <c r="AO271" s="19">
        <v>14346000</v>
      </c>
      <c r="AP271" s="19">
        <v>5508000</v>
      </c>
      <c r="AQ271" s="19">
        <v>22193000</v>
      </c>
    </row>
    <row r="272" spans="1:43" s="20" customFormat="1" ht="13.5">
      <c r="A272" s="17" t="s">
        <v>251</v>
      </c>
      <c r="B272" s="18">
        <v>909500</v>
      </c>
      <c r="C272" s="18">
        <v>734400</v>
      </c>
      <c r="D272" s="18">
        <v>47200</v>
      </c>
      <c r="E272" s="18">
        <v>58100</v>
      </c>
      <c r="F272" s="18">
        <v>37900</v>
      </c>
      <c r="G272" s="18">
        <v>99300</v>
      </c>
      <c r="H272" s="18">
        <v>15600</v>
      </c>
      <c r="I272" s="18">
        <v>24700</v>
      </c>
      <c r="J272" s="18">
        <v>50400</v>
      </c>
      <c r="K272" s="18">
        <v>152700</v>
      </c>
      <c r="L272" s="18">
        <v>104900</v>
      </c>
      <c r="M272" s="18">
        <v>102400</v>
      </c>
      <c r="N272" s="18">
        <v>41200</v>
      </c>
      <c r="O272" s="18">
        <v>175100</v>
      </c>
      <c r="P272" s="18">
        <v>11455000</v>
      </c>
      <c r="Q272" s="18">
        <v>9569500</v>
      </c>
      <c r="R272" s="18">
        <v>918400</v>
      </c>
      <c r="S272" s="18">
        <v>878900</v>
      </c>
      <c r="T272" s="18">
        <v>543200</v>
      </c>
      <c r="U272" s="18">
        <v>1271600</v>
      </c>
      <c r="V272" s="18">
        <v>473500</v>
      </c>
      <c r="W272" s="18">
        <v>204400</v>
      </c>
      <c r="X272" s="18">
        <v>693800</v>
      </c>
      <c r="Y272" s="18">
        <v>1531400</v>
      </c>
      <c r="Z272" s="18">
        <v>1510300</v>
      </c>
      <c r="AA272" s="18">
        <v>1142300</v>
      </c>
      <c r="AB272" s="18">
        <v>401700</v>
      </c>
      <c r="AC272" s="18">
        <v>1885500</v>
      </c>
      <c r="AD272" s="19">
        <v>138525000</v>
      </c>
      <c r="AE272" s="19">
        <v>116211000</v>
      </c>
      <c r="AF272" s="19">
        <v>6927000</v>
      </c>
      <c r="AG272" s="19">
        <v>12080000</v>
      </c>
      <c r="AH272" s="19">
        <v>5694700</v>
      </c>
      <c r="AI272" s="19">
        <v>15606600</v>
      </c>
      <c r="AJ272" s="19">
        <v>5149700</v>
      </c>
      <c r="AK272" s="19">
        <v>2743000</v>
      </c>
      <c r="AL272" s="19">
        <v>7909000</v>
      </c>
      <c r="AM272" s="19">
        <v>18987000</v>
      </c>
      <c r="AN272" s="19">
        <v>21440000</v>
      </c>
      <c r="AO272" s="19">
        <v>14174000</v>
      </c>
      <c r="AP272" s="19">
        <v>5500000</v>
      </c>
      <c r="AQ272" s="19">
        <v>22314000</v>
      </c>
    </row>
    <row r="273" spans="1:43" s="20" customFormat="1" ht="13.5">
      <c r="A273" s="17" t="s">
        <v>252</v>
      </c>
      <c r="B273" s="18">
        <v>908500</v>
      </c>
      <c r="C273" s="18">
        <v>735600</v>
      </c>
      <c r="D273" s="18">
        <v>47400</v>
      </c>
      <c r="E273" s="18">
        <v>58200</v>
      </c>
      <c r="F273" s="18">
        <v>38000</v>
      </c>
      <c r="G273" s="18">
        <v>100800</v>
      </c>
      <c r="H273" s="18">
        <v>16100</v>
      </c>
      <c r="I273" s="18">
        <v>25000</v>
      </c>
      <c r="J273" s="18">
        <v>50700</v>
      </c>
      <c r="K273" s="18">
        <v>152200</v>
      </c>
      <c r="L273" s="18">
        <v>104400</v>
      </c>
      <c r="M273" s="18">
        <v>101600</v>
      </c>
      <c r="N273" s="18">
        <v>41200</v>
      </c>
      <c r="O273" s="18">
        <v>172900</v>
      </c>
      <c r="P273" s="18">
        <v>11462800</v>
      </c>
      <c r="Q273" s="18">
        <v>9583700</v>
      </c>
      <c r="R273" s="18">
        <v>915600</v>
      </c>
      <c r="S273" s="18">
        <v>879500</v>
      </c>
      <c r="T273" s="18">
        <v>544500</v>
      </c>
      <c r="U273" s="18">
        <v>1287800</v>
      </c>
      <c r="V273" s="18">
        <v>480300</v>
      </c>
      <c r="W273" s="18">
        <v>205300</v>
      </c>
      <c r="X273" s="18">
        <v>694400</v>
      </c>
      <c r="Y273" s="18">
        <v>1528400</v>
      </c>
      <c r="Z273" s="18">
        <v>1509000</v>
      </c>
      <c r="AA273" s="18">
        <v>1139600</v>
      </c>
      <c r="AB273" s="18">
        <v>399300</v>
      </c>
      <c r="AC273" s="18">
        <v>1879100</v>
      </c>
      <c r="AD273" s="19">
        <v>138274000</v>
      </c>
      <c r="AE273" s="19">
        <v>116095000</v>
      </c>
      <c r="AF273" s="19">
        <v>6709000</v>
      </c>
      <c r="AG273" s="19">
        <v>12084000</v>
      </c>
      <c r="AH273" s="19">
        <v>5697800</v>
      </c>
      <c r="AI273" s="19">
        <v>15790600</v>
      </c>
      <c r="AJ273" s="19">
        <v>5245300</v>
      </c>
      <c r="AK273" s="19">
        <v>2732000</v>
      </c>
      <c r="AL273" s="19">
        <v>7926000</v>
      </c>
      <c r="AM273" s="19">
        <v>18907000</v>
      </c>
      <c r="AN273" s="19">
        <v>21373000</v>
      </c>
      <c r="AO273" s="19">
        <v>14124000</v>
      </c>
      <c r="AP273" s="19">
        <v>5506000</v>
      </c>
      <c r="AQ273" s="19">
        <v>22179000</v>
      </c>
    </row>
    <row r="274" spans="1:43" s="20" customFormat="1" ht="13.5">
      <c r="A274" s="17" t="s">
        <v>253</v>
      </c>
      <c r="B274" s="18">
        <v>896500</v>
      </c>
      <c r="C274" s="18">
        <v>722900</v>
      </c>
      <c r="D274" s="18">
        <v>46900</v>
      </c>
      <c r="E274" s="18">
        <v>57600</v>
      </c>
      <c r="F274" s="18">
        <v>37900</v>
      </c>
      <c r="G274" s="18">
        <v>96500</v>
      </c>
      <c r="H274" s="18">
        <v>15600</v>
      </c>
      <c r="I274" s="18">
        <v>24300</v>
      </c>
      <c r="J274" s="18">
        <v>50700</v>
      </c>
      <c r="K274" s="18">
        <v>150000</v>
      </c>
      <c r="L274" s="18">
        <v>102900</v>
      </c>
      <c r="M274" s="18">
        <v>100300</v>
      </c>
      <c r="N274" s="18">
        <v>40200</v>
      </c>
      <c r="O274" s="18">
        <v>173600</v>
      </c>
      <c r="P274" s="18">
        <v>11276900</v>
      </c>
      <c r="Q274" s="18">
        <v>9419000</v>
      </c>
      <c r="R274" s="18">
        <v>911300</v>
      </c>
      <c r="S274" s="18">
        <v>870700</v>
      </c>
      <c r="T274" s="18">
        <v>540700</v>
      </c>
      <c r="U274" s="18">
        <v>1231800</v>
      </c>
      <c r="V274" s="18">
        <v>470900</v>
      </c>
      <c r="W274" s="18">
        <v>202000</v>
      </c>
      <c r="X274" s="18">
        <v>687000</v>
      </c>
      <c r="Y274" s="18">
        <v>1499700</v>
      </c>
      <c r="Z274" s="18">
        <v>1489400</v>
      </c>
      <c r="AA274" s="18">
        <v>1119200</v>
      </c>
      <c r="AB274" s="18">
        <v>396300</v>
      </c>
      <c r="AC274" s="18">
        <v>1857900</v>
      </c>
      <c r="AD274" s="19">
        <v>135471000</v>
      </c>
      <c r="AE274" s="19">
        <v>113792000</v>
      </c>
      <c r="AF274" s="19">
        <v>6469000</v>
      </c>
      <c r="AG274" s="19">
        <v>11987000</v>
      </c>
      <c r="AH274" s="19">
        <v>5658200</v>
      </c>
      <c r="AI274" s="19">
        <v>15121800</v>
      </c>
      <c r="AJ274" s="19">
        <v>5083100</v>
      </c>
      <c r="AK274" s="19">
        <v>2689000</v>
      </c>
      <c r="AL274" s="19">
        <v>7863000</v>
      </c>
      <c r="AM274" s="19">
        <v>18548000</v>
      </c>
      <c r="AN274" s="19">
        <v>21092000</v>
      </c>
      <c r="AO274" s="19">
        <v>13815000</v>
      </c>
      <c r="AP274" s="19">
        <v>5466000</v>
      </c>
      <c r="AQ274" s="19">
        <v>21679000</v>
      </c>
    </row>
    <row r="275" spans="1:43" s="20" customFormat="1" ht="13.5">
      <c r="A275" s="17" t="s">
        <v>254</v>
      </c>
      <c r="B275" s="18">
        <v>907000</v>
      </c>
      <c r="C275" s="18">
        <v>731100</v>
      </c>
      <c r="D275" s="18">
        <v>47800</v>
      </c>
      <c r="E275" s="18">
        <v>57900</v>
      </c>
      <c r="F275" s="18">
        <v>38000</v>
      </c>
      <c r="G275" s="18">
        <v>96100</v>
      </c>
      <c r="H275" s="18">
        <v>15300</v>
      </c>
      <c r="I275" s="18">
        <v>24300</v>
      </c>
      <c r="J275" s="18">
        <v>51100</v>
      </c>
      <c r="K275" s="18">
        <v>152700</v>
      </c>
      <c r="L275" s="18">
        <v>104600</v>
      </c>
      <c r="M275" s="18">
        <v>102600</v>
      </c>
      <c r="N275" s="18">
        <v>40700</v>
      </c>
      <c r="O275" s="18">
        <v>175900</v>
      </c>
      <c r="P275" s="18">
        <v>11372800</v>
      </c>
      <c r="Q275" s="18">
        <v>9489100</v>
      </c>
      <c r="R275" s="18">
        <v>924800</v>
      </c>
      <c r="S275" s="18">
        <v>876900</v>
      </c>
      <c r="T275" s="18">
        <v>544300</v>
      </c>
      <c r="U275" s="18">
        <v>1225000</v>
      </c>
      <c r="V275" s="18">
        <v>467500</v>
      </c>
      <c r="W275" s="18">
        <v>201800</v>
      </c>
      <c r="X275" s="18">
        <v>689700</v>
      </c>
      <c r="Y275" s="18">
        <v>1516200</v>
      </c>
      <c r="Z275" s="18">
        <v>1502300</v>
      </c>
      <c r="AA275" s="18">
        <v>1139100</v>
      </c>
      <c r="AB275" s="18">
        <v>401500</v>
      </c>
      <c r="AC275" s="18">
        <v>1883700</v>
      </c>
      <c r="AD275" s="19">
        <v>136211000</v>
      </c>
      <c r="AE275" s="19">
        <v>114101000</v>
      </c>
      <c r="AF275" s="19">
        <v>6472000</v>
      </c>
      <c r="AG275" s="19">
        <v>12019000</v>
      </c>
      <c r="AH275" s="19">
        <v>5665800</v>
      </c>
      <c r="AI275" s="19">
        <v>14902300</v>
      </c>
      <c r="AJ275" s="19">
        <v>5046400</v>
      </c>
      <c r="AK275" s="19">
        <v>2707000</v>
      </c>
      <c r="AL275" s="19">
        <v>7879000</v>
      </c>
      <c r="AM275" s="19">
        <v>18671000</v>
      </c>
      <c r="AN275" s="19">
        <v>21347000</v>
      </c>
      <c r="AO275" s="19">
        <v>13908000</v>
      </c>
      <c r="AP275" s="19">
        <v>5483000</v>
      </c>
      <c r="AQ275" s="19">
        <v>22110000</v>
      </c>
    </row>
    <row r="276" spans="1:43" s="20" customFormat="1" ht="13.5">
      <c r="A276" s="17" t="s">
        <v>255</v>
      </c>
      <c r="B276" s="18">
        <v>914700</v>
      </c>
      <c r="C276" s="18">
        <v>738200</v>
      </c>
      <c r="D276" s="18">
        <v>48500</v>
      </c>
      <c r="E276" s="18">
        <v>57900</v>
      </c>
      <c r="F276" s="18">
        <v>37700</v>
      </c>
      <c r="G276" s="18">
        <v>96100</v>
      </c>
      <c r="H276" s="18">
        <v>15400</v>
      </c>
      <c r="I276" s="18">
        <v>24400</v>
      </c>
      <c r="J276" s="18">
        <v>51300</v>
      </c>
      <c r="K276" s="18">
        <v>155400</v>
      </c>
      <c r="L276" s="18">
        <v>104900</v>
      </c>
      <c r="M276" s="18">
        <v>105100</v>
      </c>
      <c r="N276" s="18">
        <v>41500</v>
      </c>
      <c r="O276" s="18">
        <v>176500</v>
      </c>
      <c r="P276" s="18">
        <v>11445700</v>
      </c>
      <c r="Q276" s="18">
        <v>9555600</v>
      </c>
      <c r="R276" s="18">
        <v>933300</v>
      </c>
      <c r="S276" s="18">
        <v>877000</v>
      </c>
      <c r="T276" s="18">
        <v>545800</v>
      </c>
      <c r="U276" s="18">
        <v>1227200</v>
      </c>
      <c r="V276" s="18">
        <v>469800</v>
      </c>
      <c r="W276" s="18">
        <v>201700</v>
      </c>
      <c r="X276" s="18">
        <v>691000</v>
      </c>
      <c r="Y276" s="18">
        <v>1530700</v>
      </c>
      <c r="Z276" s="18">
        <v>1506200</v>
      </c>
      <c r="AA276" s="18">
        <v>1168800</v>
      </c>
      <c r="AB276" s="18">
        <v>404100</v>
      </c>
      <c r="AC276" s="18">
        <v>1890100</v>
      </c>
      <c r="AD276" s="19">
        <v>137169000</v>
      </c>
      <c r="AE276" s="19">
        <v>114944000</v>
      </c>
      <c r="AF276" s="19">
        <v>6614000</v>
      </c>
      <c r="AG276" s="19">
        <v>12061000</v>
      </c>
      <c r="AH276" s="19">
        <v>5685800</v>
      </c>
      <c r="AI276" s="19">
        <v>14966100</v>
      </c>
      <c r="AJ276" s="19">
        <v>5072100</v>
      </c>
      <c r="AK276" s="19">
        <v>2719000</v>
      </c>
      <c r="AL276" s="19">
        <v>7889000</v>
      </c>
      <c r="AM276" s="19">
        <v>18795000</v>
      </c>
      <c r="AN276" s="19">
        <v>21438000</v>
      </c>
      <c r="AO276" s="19">
        <v>14181000</v>
      </c>
      <c r="AP276" s="19">
        <v>5523000</v>
      </c>
      <c r="AQ276" s="19">
        <v>22225000</v>
      </c>
    </row>
    <row r="277" spans="1:43" s="20" customFormat="1" ht="13.5">
      <c r="A277" s="17" t="s">
        <v>256</v>
      </c>
      <c r="B277" s="18">
        <v>919600</v>
      </c>
      <c r="C277" s="18">
        <v>743600</v>
      </c>
      <c r="D277" s="18">
        <v>49300</v>
      </c>
      <c r="E277" s="18">
        <v>57400</v>
      </c>
      <c r="F277" s="18">
        <v>37800</v>
      </c>
      <c r="G277" s="18">
        <v>96300</v>
      </c>
      <c r="H277" s="18">
        <v>15500</v>
      </c>
      <c r="I277" s="18">
        <v>25000</v>
      </c>
      <c r="J277" s="18">
        <v>51400</v>
      </c>
      <c r="K277" s="18">
        <v>156700</v>
      </c>
      <c r="L277" s="18">
        <v>106200</v>
      </c>
      <c r="M277" s="18">
        <v>106400</v>
      </c>
      <c r="N277" s="18">
        <v>41600</v>
      </c>
      <c r="O277" s="18">
        <v>176000</v>
      </c>
      <c r="P277" s="18">
        <v>11525200</v>
      </c>
      <c r="Q277" s="18">
        <v>9641400</v>
      </c>
      <c r="R277" s="18">
        <v>946800</v>
      </c>
      <c r="S277" s="18">
        <v>881900</v>
      </c>
      <c r="T277" s="18">
        <v>547100</v>
      </c>
      <c r="U277" s="18">
        <v>1232700</v>
      </c>
      <c r="V277" s="18">
        <v>473600</v>
      </c>
      <c r="W277" s="18">
        <v>202700</v>
      </c>
      <c r="X277" s="18">
        <v>693100</v>
      </c>
      <c r="Y277" s="18">
        <v>1549300</v>
      </c>
      <c r="Z277" s="18">
        <v>1514200</v>
      </c>
      <c r="AA277" s="18">
        <v>1189100</v>
      </c>
      <c r="AB277" s="18">
        <v>410900</v>
      </c>
      <c r="AC277" s="18">
        <v>1883800</v>
      </c>
      <c r="AD277" s="19">
        <v>138306000</v>
      </c>
      <c r="AE277" s="19">
        <v>116032000</v>
      </c>
      <c r="AF277" s="19">
        <v>6845000</v>
      </c>
      <c r="AG277" s="19">
        <v>12079000</v>
      </c>
      <c r="AH277" s="19">
        <v>5714700</v>
      </c>
      <c r="AI277" s="19">
        <v>15087800</v>
      </c>
      <c r="AJ277" s="19">
        <v>5093100</v>
      </c>
      <c r="AK277" s="19">
        <v>2716000</v>
      </c>
      <c r="AL277" s="19">
        <v>7907000</v>
      </c>
      <c r="AM277" s="19">
        <v>19019000</v>
      </c>
      <c r="AN277" s="19">
        <v>21486000</v>
      </c>
      <c r="AO277" s="19">
        <v>14524000</v>
      </c>
      <c r="AP277" s="19">
        <v>5560000</v>
      </c>
      <c r="AQ277" s="19">
        <v>22274000</v>
      </c>
    </row>
    <row r="278" spans="1:43" s="20" customFormat="1" ht="13.5">
      <c r="A278" s="17" t="s">
        <v>257</v>
      </c>
      <c r="B278" s="18">
        <v>924300</v>
      </c>
      <c r="C278" s="18">
        <v>747700</v>
      </c>
      <c r="D278" s="18">
        <v>50300</v>
      </c>
      <c r="E278" s="18">
        <v>57400</v>
      </c>
      <c r="F278" s="18">
        <v>38000</v>
      </c>
      <c r="G278" s="18">
        <v>96400</v>
      </c>
      <c r="H278" s="18">
        <v>15500</v>
      </c>
      <c r="I278" s="18">
        <v>24500</v>
      </c>
      <c r="J278" s="18">
        <v>51700</v>
      </c>
      <c r="K278" s="18">
        <v>157300</v>
      </c>
      <c r="L278" s="18">
        <v>106700</v>
      </c>
      <c r="M278" s="18">
        <v>107800</v>
      </c>
      <c r="N278" s="18">
        <v>42100</v>
      </c>
      <c r="O278" s="18">
        <v>176600</v>
      </c>
      <c r="P278" s="18">
        <v>11597600</v>
      </c>
      <c r="Q278" s="18">
        <v>9707100</v>
      </c>
      <c r="R278" s="18">
        <v>958000</v>
      </c>
      <c r="S278" s="18">
        <v>885500</v>
      </c>
      <c r="T278" s="18">
        <v>550600</v>
      </c>
      <c r="U278" s="18">
        <v>1235300</v>
      </c>
      <c r="V278" s="18">
        <v>478100</v>
      </c>
      <c r="W278" s="18">
        <v>202600</v>
      </c>
      <c r="X278" s="18">
        <v>696200</v>
      </c>
      <c r="Y278" s="18">
        <v>1555900</v>
      </c>
      <c r="Z278" s="18">
        <v>1520800</v>
      </c>
      <c r="AA278" s="18">
        <v>1208800</v>
      </c>
      <c r="AB278" s="18">
        <v>415300</v>
      </c>
      <c r="AC278" s="18">
        <v>1890500</v>
      </c>
      <c r="AD278" s="19">
        <v>139217000</v>
      </c>
      <c r="AE278" s="19">
        <v>116990000</v>
      </c>
      <c r="AF278" s="19">
        <v>7039000</v>
      </c>
      <c r="AG278" s="19">
        <v>12139000</v>
      </c>
      <c r="AH278" s="19">
        <v>5746200</v>
      </c>
      <c r="AI278" s="19">
        <v>15188900</v>
      </c>
      <c r="AJ278" s="19">
        <v>5162500</v>
      </c>
      <c r="AK278" s="19">
        <v>2717000</v>
      </c>
      <c r="AL278" s="19">
        <v>7939000</v>
      </c>
      <c r="AM278" s="19">
        <v>19096000</v>
      </c>
      <c r="AN278" s="19">
        <v>21431000</v>
      </c>
      <c r="AO278" s="19">
        <v>14935000</v>
      </c>
      <c r="AP278" s="19">
        <v>5596000</v>
      </c>
      <c r="AQ278" s="19">
        <v>22227000</v>
      </c>
    </row>
    <row r="279" spans="1:43" s="20" customFormat="1" ht="13.5">
      <c r="A279" s="17" t="s">
        <v>258</v>
      </c>
      <c r="B279" s="18">
        <v>929500</v>
      </c>
      <c r="C279" s="18">
        <v>754700</v>
      </c>
      <c r="D279" s="18">
        <v>51200</v>
      </c>
      <c r="E279" s="18">
        <v>57800</v>
      </c>
      <c r="F279" s="18">
        <v>38200</v>
      </c>
      <c r="G279" s="18">
        <v>97000</v>
      </c>
      <c r="H279" s="18">
        <v>15600</v>
      </c>
      <c r="I279" s="18">
        <v>25200</v>
      </c>
      <c r="J279" s="18">
        <v>52100</v>
      </c>
      <c r="K279" s="18">
        <v>158200</v>
      </c>
      <c r="L279" s="18">
        <v>106100</v>
      </c>
      <c r="M279" s="18">
        <v>109600</v>
      </c>
      <c r="N279" s="18">
        <v>43700</v>
      </c>
      <c r="O279" s="18">
        <v>174800</v>
      </c>
      <c r="P279" s="18">
        <v>11637900</v>
      </c>
      <c r="Q279" s="18">
        <v>9779300</v>
      </c>
      <c r="R279" s="18">
        <v>965400</v>
      </c>
      <c r="S279" s="18">
        <v>890700</v>
      </c>
      <c r="T279" s="18">
        <v>554800</v>
      </c>
      <c r="U279" s="18">
        <v>1245200</v>
      </c>
      <c r="V279" s="18">
        <v>480700</v>
      </c>
      <c r="W279" s="18">
        <v>203800</v>
      </c>
      <c r="X279" s="18">
        <v>700700</v>
      </c>
      <c r="Y279" s="18">
        <v>1564900</v>
      </c>
      <c r="Z279" s="18">
        <v>1514100</v>
      </c>
      <c r="AA279" s="18">
        <v>1228500</v>
      </c>
      <c r="AB279" s="18">
        <v>430500</v>
      </c>
      <c r="AC279" s="18">
        <v>1858600</v>
      </c>
      <c r="AD279" s="19">
        <v>139804000</v>
      </c>
      <c r="AE279" s="19">
        <v>117967000</v>
      </c>
      <c r="AF279" s="19">
        <v>7216000</v>
      </c>
      <c r="AG279" s="19">
        <v>12254000</v>
      </c>
      <c r="AH279" s="19">
        <v>5783400</v>
      </c>
      <c r="AI279" s="19">
        <v>15304200</v>
      </c>
      <c r="AJ279" s="19">
        <v>5188800</v>
      </c>
      <c r="AK279" s="19">
        <v>2727000</v>
      </c>
      <c r="AL279" s="19">
        <v>8018000</v>
      </c>
      <c r="AM279" s="19">
        <v>19292000</v>
      </c>
      <c r="AN279" s="19">
        <v>21221000</v>
      </c>
      <c r="AO279" s="19">
        <v>15333000</v>
      </c>
      <c r="AP279" s="19">
        <v>5630000</v>
      </c>
      <c r="AQ279" s="19">
        <v>21837000</v>
      </c>
    </row>
    <row r="280" spans="1:43" s="20" customFormat="1" ht="13.5">
      <c r="A280" s="17" t="s">
        <v>259</v>
      </c>
      <c r="B280" s="18">
        <v>919000</v>
      </c>
      <c r="C280" s="18">
        <v>754800</v>
      </c>
      <c r="D280" s="18">
        <v>51900</v>
      </c>
      <c r="E280" s="18">
        <v>57600</v>
      </c>
      <c r="F280" s="18">
        <v>38300</v>
      </c>
      <c r="G280" s="18">
        <v>97300</v>
      </c>
      <c r="H280" s="18">
        <v>15100</v>
      </c>
      <c r="I280" s="18">
        <v>25600</v>
      </c>
      <c r="J280" s="18">
        <v>52000</v>
      </c>
      <c r="K280" s="18">
        <v>159000</v>
      </c>
      <c r="L280" s="18">
        <v>105300</v>
      </c>
      <c r="M280" s="18">
        <v>108600</v>
      </c>
      <c r="N280" s="18">
        <v>44100</v>
      </c>
      <c r="O280" s="18">
        <v>164200</v>
      </c>
      <c r="P280" s="18">
        <v>11560700</v>
      </c>
      <c r="Q280" s="18">
        <v>9775900</v>
      </c>
      <c r="R280" s="18">
        <v>972700</v>
      </c>
      <c r="S280" s="18">
        <v>891400</v>
      </c>
      <c r="T280" s="18">
        <v>556200</v>
      </c>
      <c r="U280" s="18">
        <v>1247200</v>
      </c>
      <c r="V280" s="18">
        <v>481100</v>
      </c>
      <c r="W280" s="18">
        <v>203800</v>
      </c>
      <c r="X280" s="18">
        <v>703500</v>
      </c>
      <c r="Y280" s="18">
        <v>1569100</v>
      </c>
      <c r="Z280" s="18">
        <v>1509400</v>
      </c>
      <c r="AA280" s="18">
        <v>1214900</v>
      </c>
      <c r="AB280" s="18">
        <v>426600</v>
      </c>
      <c r="AC280" s="18">
        <v>1784800</v>
      </c>
      <c r="AD280" s="19">
        <v>138727000</v>
      </c>
      <c r="AE280" s="19">
        <v>118137000</v>
      </c>
      <c r="AF280" s="19">
        <v>7347000</v>
      </c>
      <c r="AG280" s="19">
        <v>12259000</v>
      </c>
      <c r="AH280" s="19">
        <v>5784300</v>
      </c>
      <c r="AI280" s="19">
        <v>15339500</v>
      </c>
      <c r="AJ280" s="19">
        <v>5164100</v>
      </c>
      <c r="AK280" s="19">
        <v>2739000</v>
      </c>
      <c r="AL280" s="19">
        <v>8052000</v>
      </c>
      <c r="AM280" s="19">
        <v>19303000</v>
      </c>
      <c r="AN280" s="19">
        <v>21110000</v>
      </c>
      <c r="AO280" s="19">
        <v>15407000</v>
      </c>
      <c r="AP280" s="19">
        <v>5632000</v>
      </c>
      <c r="AQ280" s="19">
        <v>20590000</v>
      </c>
    </row>
    <row r="281" spans="1:43" s="20" customFormat="1" ht="13.5">
      <c r="A281" s="17" t="s">
        <v>260</v>
      </c>
      <c r="B281" s="18">
        <v>921100</v>
      </c>
      <c r="C281" s="18">
        <v>759000</v>
      </c>
      <c r="D281" s="18">
        <v>52400</v>
      </c>
      <c r="E281" s="18">
        <v>57400</v>
      </c>
      <c r="F281" s="18">
        <v>38500</v>
      </c>
      <c r="G281" s="18">
        <v>97800</v>
      </c>
      <c r="H281" s="18">
        <v>15400</v>
      </c>
      <c r="I281" s="18">
        <v>25700</v>
      </c>
      <c r="J281" s="18">
        <v>52200</v>
      </c>
      <c r="K281" s="18">
        <v>160500</v>
      </c>
      <c r="L281" s="18">
        <v>106500</v>
      </c>
      <c r="M281" s="18">
        <v>108900</v>
      </c>
      <c r="N281" s="18">
        <v>43700</v>
      </c>
      <c r="O281" s="18">
        <v>162100</v>
      </c>
      <c r="P281" s="18">
        <v>11607800</v>
      </c>
      <c r="Q281" s="18">
        <v>9833200</v>
      </c>
      <c r="R281" s="18">
        <v>982000</v>
      </c>
      <c r="S281" s="18">
        <v>893600</v>
      </c>
      <c r="T281" s="18">
        <v>559800</v>
      </c>
      <c r="U281" s="18">
        <v>1255900</v>
      </c>
      <c r="V281" s="18">
        <v>486000</v>
      </c>
      <c r="W281" s="18">
        <v>202700</v>
      </c>
      <c r="X281" s="18">
        <v>706300</v>
      </c>
      <c r="Y281" s="18">
        <v>1585700</v>
      </c>
      <c r="Z281" s="18">
        <v>1524800</v>
      </c>
      <c r="AA281" s="18">
        <v>1213400</v>
      </c>
      <c r="AB281" s="18">
        <v>423000</v>
      </c>
      <c r="AC281" s="18">
        <v>1774600</v>
      </c>
      <c r="AD281" s="19">
        <v>139105000</v>
      </c>
      <c r="AE281" s="19">
        <v>118311000</v>
      </c>
      <c r="AF281" s="19">
        <v>7389000</v>
      </c>
      <c r="AG281" s="19">
        <v>12296000</v>
      </c>
      <c r="AH281" s="19">
        <v>5769600</v>
      </c>
      <c r="AI281" s="19">
        <v>15329500</v>
      </c>
      <c r="AJ281" s="19">
        <v>5181600</v>
      </c>
      <c r="AK281" s="19">
        <v>2755000</v>
      </c>
      <c r="AL281" s="19">
        <v>8053000</v>
      </c>
      <c r="AM281" s="19">
        <v>19382000</v>
      </c>
      <c r="AN281" s="19">
        <v>21174000</v>
      </c>
      <c r="AO281" s="19">
        <v>15365000</v>
      </c>
      <c r="AP281" s="19">
        <v>5616000</v>
      </c>
      <c r="AQ281" s="19">
        <v>20794000</v>
      </c>
    </row>
    <row r="282" spans="1:43" s="20" customFormat="1" ht="13.5">
      <c r="A282" s="17" t="s">
        <v>261</v>
      </c>
      <c r="B282" s="18">
        <v>929600</v>
      </c>
      <c r="C282" s="18">
        <v>757300</v>
      </c>
      <c r="D282" s="18">
        <v>52300</v>
      </c>
      <c r="E282" s="18">
        <v>56700</v>
      </c>
      <c r="F282" s="18">
        <v>38500</v>
      </c>
      <c r="G282" s="18">
        <v>97100</v>
      </c>
      <c r="H282" s="18">
        <v>15700</v>
      </c>
      <c r="I282" s="18">
        <v>25700</v>
      </c>
      <c r="J282" s="18">
        <v>51900</v>
      </c>
      <c r="K282" s="18">
        <v>160600</v>
      </c>
      <c r="L282" s="18">
        <v>107000</v>
      </c>
      <c r="M282" s="18">
        <v>109300</v>
      </c>
      <c r="N282" s="18">
        <v>42500</v>
      </c>
      <c r="O282" s="18">
        <v>172300</v>
      </c>
      <c r="P282" s="18">
        <v>11654200</v>
      </c>
      <c r="Q282" s="18">
        <v>9809100</v>
      </c>
      <c r="R282" s="18">
        <v>983400</v>
      </c>
      <c r="S282" s="18">
        <v>892100</v>
      </c>
      <c r="T282" s="18">
        <v>560100</v>
      </c>
      <c r="U282" s="18">
        <v>1247800</v>
      </c>
      <c r="V282" s="18">
        <v>488600</v>
      </c>
      <c r="W282" s="18">
        <v>200400</v>
      </c>
      <c r="X282" s="18">
        <v>704600</v>
      </c>
      <c r="Y282" s="18">
        <v>1584600</v>
      </c>
      <c r="Z282" s="18">
        <v>1531600</v>
      </c>
      <c r="AA282" s="18">
        <v>1204100</v>
      </c>
      <c r="AB282" s="18">
        <v>411800</v>
      </c>
      <c r="AC282" s="18">
        <v>1845100</v>
      </c>
      <c r="AD282" s="19">
        <v>139793000</v>
      </c>
      <c r="AE282" s="19">
        <v>117983000</v>
      </c>
      <c r="AF282" s="19">
        <v>7364000</v>
      </c>
      <c r="AG282" s="19">
        <v>12276000</v>
      </c>
      <c r="AH282" s="19">
        <v>5754300</v>
      </c>
      <c r="AI282" s="19">
        <v>15248300</v>
      </c>
      <c r="AJ282" s="19">
        <v>5259100</v>
      </c>
      <c r="AK282" s="19">
        <v>2724000</v>
      </c>
      <c r="AL282" s="19">
        <v>8013000</v>
      </c>
      <c r="AM282" s="19">
        <v>19369000</v>
      </c>
      <c r="AN282" s="19">
        <v>21463000</v>
      </c>
      <c r="AO282" s="19">
        <v>14948000</v>
      </c>
      <c r="AP282" s="19">
        <v>5564000</v>
      </c>
      <c r="AQ282" s="19">
        <v>21810000</v>
      </c>
    </row>
    <row r="283" spans="1:43" s="20" customFormat="1" ht="13.5">
      <c r="A283" s="17" t="s">
        <v>262</v>
      </c>
      <c r="B283" s="18">
        <v>938100</v>
      </c>
      <c r="C283" s="18">
        <v>763000</v>
      </c>
      <c r="D283" s="18">
        <v>52400</v>
      </c>
      <c r="E283" s="18">
        <v>56300</v>
      </c>
      <c r="F283" s="18">
        <v>38700</v>
      </c>
      <c r="G283" s="18">
        <v>98300</v>
      </c>
      <c r="H283" s="18">
        <v>15800</v>
      </c>
      <c r="I283" s="18">
        <v>26000</v>
      </c>
      <c r="J283" s="18">
        <v>52400</v>
      </c>
      <c r="K283" s="18">
        <v>163000</v>
      </c>
      <c r="L283" s="18">
        <v>108500</v>
      </c>
      <c r="M283" s="18">
        <v>108800</v>
      </c>
      <c r="N283" s="18">
        <v>42800</v>
      </c>
      <c r="O283" s="18">
        <v>175100</v>
      </c>
      <c r="P283" s="18">
        <v>11764300</v>
      </c>
      <c r="Q283" s="18">
        <v>9869700</v>
      </c>
      <c r="R283" s="18">
        <v>991900</v>
      </c>
      <c r="S283" s="18">
        <v>895400</v>
      </c>
      <c r="T283" s="18">
        <v>563400</v>
      </c>
      <c r="U283" s="18">
        <v>1260300</v>
      </c>
      <c r="V283" s="18">
        <v>494500</v>
      </c>
      <c r="W283" s="18">
        <v>200100</v>
      </c>
      <c r="X283" s="18">
        <v>709800</v>
      </c>
      <c r="Y283" s="18">
        <v>1602600</v>
      </c>
      <c r="Z283" s="18">
        <v>1543600</v>
      </c>
      <c r="AA283" s="18">
        <v>1194200</v>
      </c>
      <c r="AB283" s="18">
        <v>413900</v>
      </c>
      <c r="AC283" s="18">
        <v>1894600</v>
      </c>
      <c r="AD283" s="19">
        <v>140848000</v>
      </c>
      <c r="AE283" s="19">
        <v>118541000</v>
      </c>
      <c r="AF283" s="19">
        <v>7369000</v>
      </c>
      <c r="AG283" s="19">
        <v>12274000</v>
      </c>
      <c r="AH283" s="19">
        <v>5764800</v>
      </c>
      <c r="AI283" s="19">
        <v>15431800</v>
      </c>
      <c r="AJ283" s="19">
        <v>5299000</v>
      </c>
      <c r="AK283" s="19">
        <v>2727000</v>
      </c>
      <c r="AL283" s="19">
        <v>8020000</v>
      </c>
      <c r="AM283" s="19">
        <v>19512000</v>
      </c>
      <c r="AN283" s="19">
        <v>21776000</v>
      </c>
      <c r="AO283" s="19">
        <v>14787000</v>
      </c>
      <c r="AP283" s="19">
        <v>5580000</v>
      </c>
      <c r="AQ283" s="19">
        <v>22307000</v>
      </c>
    </row>
    <row r="284" spans="1:43" s="20" customFormat="1" ht="13.5">
      <c r="A284" s="17" t="s">
        <v>263</v>
      </c>
      <c r="B284" s="18">
        <v>945800</v>
      </c>
      <c r="C284" s="18">
        <v>769800</v>
      </c>
      <c r="D284" s="18">
        <v>52700</v>
      </c>
      <c r="E284" s="18">
        <v>56200</v>
      </c>
      <c r="F284" s="18">
        <v>39000</v>
      </c>
      <c r="G284" s="18">
        <v>101700</v>
      </c>
      <c r="H284" s="18">
        <v>16000</v>
      </c>
      <c r="I284" s="18">
        <v>26500</v>
      </c>
      <c r="J284" s="18">
        <v>52500</v>
      </c>
      <c r="K284" s="18">
        <v>163800</v>
      </c>
      <c r="L284" s="18">
        <v>109500</v>
      </c>
      <c r="M284" s="18">
        <v>109300</v>
      </c>
      <c r="N284" s="18">
        <v>42600</v>
      </c>
      <c r="O284" s="18">
        <v>176000</v>
      </c>
      <c r="P284" s="18">
        <v>11841100</v>
      </c>
      <c r="Q284" s="18">
        <v>9934600</v>
      </c>
      <c r="R284" s="18">
        <v>992000</v>
      </c>
      <c r="S284" s="18">
        <v>898800</v>
      </c>
      <c r="T284" s="18">
        <v>565400</v>
      </c>
      <c r="U284" s="18">
        <v>1301700</v>
      </c>
      <c r="V284" s="18">
        <v>501100</v>
      </c>
      <c r="W284" s="18">
        <v>201600</v>
      </c>
      <c r="X284" s="18">
        <v>711200</v>
      </c>
      <c r="Y284" s="18">
        <v>1608000</v>
      </c>
      <c r="Z284" s="18">
        <v>1550100</v>
      </c>
      <c r="AA284" s="18">
        <v>1190500</v>
      </c>
      <c r="AB284" s="18">
        <v>414200</v>
      </c>
      <c r="AC284" s="18">
        <v>1906500</v>
      </c>
      <c r="AD284" s="19">
        <v>141314000</v>
      </c>
      <c r="AE284" s="19">
        <v>118893000</v>
      </c>
      <c r="AF284" s="19">
        <v>7269000</v>
      </c>
      <c r="AG284" s="19">
        <v>12283000</v>
      </c>
      <c r="AH284" s="19">
        <v>5770300</v>
      </c>
      <c r="AI284" s="19">
        <v>15843600</v>
      </c>
      <c r="AJ284" s="19">
        <v>5356700</v>
      </c>
      <c r="AK284" s="19">
        <v>2748000</v>
      </c>
      <c r="AL284" s="19">
        <v>8035000</v>
      </c>
      <c r="AM284" s="19">
        <v>19548000</v>
      </c>
      <c r="AN284" s="19">
        <v>21873000</v>
      </c>
      <c r="AO284" s="19">
        <v>14587000</v>
      </c>
      <c r="AP284" s="19">
        <v>5579000</v>
      </c>
      <c r="AQ284" s="19">
        <v>22421000</v>
      </c>
    </row>
    <row r="285" spans="1:43" s="20" customFormat="1" ht="13.5">
      <c r="A285" s="17" t="s">
        <v>264</v>
      </c>
      <c r="B285" s="18">
        <v>947300</v>
      </c>
      <c r="C285" s="18">
        <v>771600</v>
      </c>
      <c r="D285" s="18">
        <v>52900</v>
      </c>
      <c r="E285" s="18">
        <v>56200</v>
      </c>
      <c r="F285" s="18">
        <v>39000</v>
      </c>
      <c r="G285" s="18">
        <v>102800</v>
      </c>
      <c r="H285" s="18">
        <v>16800</v>
      </c>
      <c r="I285" s="18">
        <v>27100</v>
      </c>
      <c r="J285" s="18">
        <v>53000</v>
      </c>
      <c r="K285" s="18">
        <v>163700</v>
      </c>
      <c r="L285" s="18">
        <v>109100</v>
      </c>
      <c r="M285" s="18">
        <v>108600</v>
      </c>
      <c r="N285" s="18">
        <v>42400</v>
      </c>
      <c r="O285" s="18">
        <v>175700</v>
      </c>
      <c r="P285" s="18">
        <v>11883600</v>
      </c>
      <c r="Q285" s="18">
        <v>9979000</v>
      </c>
      <c r="R285" s="18">
        <v>992700</v>
      </c>
      <c r="S285" s="18">
        <v>903400</v>
      </c>
      <c r="T285" s="18">
        <v>568100</v>
      </c>
      <c r="U285" s="18">
        <v>1319700</v>
      </c>
      <c r="V285" s="18">
        <v>514600</v>
      </c>
      <c r="W285" s="18">
        <v>202900</v>
      </c>
      <c r="X285" s="18">
        <v>713900</v>
      </c>
      <c r="Y285" s="18">
        <v>1608200</v>
      </c>
      <c r="Z285" s="18">
        <v>1552500</v>
      </c>
      <c r="AA285" s="18">
        <v>1191000</v>
      </c>
      <c r="AB285" s="18">
        <v>412000</v>
      </c>
      <c r="AC285" s="18">
        <v>1904600</v>
      </c>
      <c r="AD285" s="19">
        <v>141306000</v>
      </c>
      <c r="AE285" s="19">
        <v>118999000</v>
      </c>
      <c r="AF285" s="19">
        <v>7103000</v>
      </c>
      <c r="AG285" s="19">
        <v>12294000</v>
      </c>
      <c r="AH285" s="19">
        <v>5776300</v>
      </c>
      <c r="AI285" s="19">
        <v>15996700</v>
      </c>
      <c r="AJ285" s="19">
        <v>5494000</v>
      </c>
      <c r="AK285" s="19">
        <v>2742000</v>
      </c>
      <c r="AL285" s="19">
        <v>8052000</v>
      </c>
      <c r="AM285" s="19">
        <v>19551000</v>
      </c>
      <c r="AN285" s="19">
        <v>21853000</v>
      </c>
      <c r="AO285" s="19">
        <v>14563000</v>
      </c>
      <c r="AP285" s="19">
        <v>5574000</v>
      </c>
      <c r="AQ285" s="19">
        <v>22307000</v>
      </c>
    </row>
    <row r="286" spans="1:43" s="20" customFormat="1" ht="13.5">
      <c r="A286" s="17" t="s">
        <v>265</v>
      </c>
      <c r="B286" s="18">
        <v>934900</v>
      </c>
      <c r="C286" s="18">
        <v>759100</v>
      </c>
      <c r="D286" s="18">
        <v>52900</v>
      </c>
      <c r="E286" s="18">
        <v>55800</v>
      </c>
      <c r="F286" s="18">
        <v>39300</v>
      </c>
      <c r="G286" s="18">
        <v>98000</v>
      </c>
      <c r="H286" s="18">
        <v>16000</v>
      </c>
      <c r="I286" s="18">
        <v>26700</v>
      </c>
      <c r="J286" s="18">
        <v>52400</v>
      </c>
      <c r="K286" s="18">
        <v>162000</v>
      </c>
      <c r="L286" s="18">
        <v>107700</v>
      </c>
      <c r="M286" s="18">
        <v>106800</v>
      </c>
      <c r="N286" s="18">
        <v>41500</v>
      </c>
      <c r="O286" s="18">
        <v>175800</v>
      </c>
      <c r="P286" s="18">
        <v>11676000</v>
      </c>
      <c r="Q286" s="18">
        <v>9799400</v>
      </c>
      <c r="R286" s="18">
        <v>976700</v>
      </c>
      <c r="S286" s="18">
        <v>895700</v>
      </c>
      <c r="T286" s="18">
        <v>564900</v>
      </c>
      <c r="U286" s="18">
        <v>1262200</v>
      </c>
      <c r="V286" s="18">
        <v>502300</v>
      </c>
      <c r="W286" s="18">
        <v>198800</v>
      </c>
      <c r="X286" s="18">
        <v>707600</v>
      </c>
      <c r="Y286" s="18">
        <v>1582900</v>
      </c>
      <c r="Z286" s="18">
        <v>1537400</v>
      </c>
      <c r="AA286" s="18">
        <v>1165900</v>
      </c>
      <c r="AB286" s="18">
        <v>405000</v>
      </c>
      <c r="AC286" s="18">
        <v>1876600</v>
      </c>
      <c r="AD286" s="18">
        <v>138491000</v>
      </c>
      <c r="AE286" s="18">
        <v>116668000</v>
      </c>
      <c r="AF286" s="18">
        <v>6830000</v>
      </c>
      <c r="AG286" s="18">
        <v>12203000</v>
      </c>
      <c r="AH286" s="18">
        <v>5728400</v>
      </c>
      <c r="AI286" s="18">
        <v>15369800</v>
      </c>
      <c r="AJ286" s="18">
        <v>5313100</v>
      </c>
      <c r="AK286" s="18">
        <v>2703000</v>
      </c>
      <c r="AL286" s="18">
        <v>8008000</v>
      </c>
      <c r="AM286" s="18">
        <v>19146000</v>
      </c>
      <c r="AN286" s="18">
        <v>21601000</v>
      </c>
      <c r="AO286" s="18">
        <v>14234000</v>
      </c>
      <c r="AP286" s="18">
        <v>5532000</v>
      </c>
      <c r="AQ286" s="18">
        <v>21823000</v>
      </c>
    </row>
    <row r="287" spans="1:43" s="20" customFormat="1" ht="13.5">
      <c r="A287" s="17" t="s">
        <v>266</v>
      </c>
      <c r="B287" s="18">
        <v>944900</v>
      </c>
      <c r="C287" s="18">
        <v>767700</v>
      </c>
      <c r="D287" s="18">
        <v>53800</v>
      </c>
      <c r="E287" s="18">
        <v>55800</v>
      </c>
      <c r="F287" s="18">
        <v>39500</v>
      </c>
      <c r="G287" s="18">
        <v>97800</v>
      </c>
      <c r="H287" s="18">
        <v>15700</v>
      </c>
      <c r="I287" s="18">
        <v>26700</v>
      </c>
      <c r="J287" s="18">
        <v>52900</v>
      </c>
      <c r="K287" s="18">
        <v>164200</v>
      </c>
      <c r="L287" s="18">
        <v>109700</v>
      </c>
      <c r="M287" s="18">
        <v>109700</v>
      </c>
      <c r="N287" s="18">
        <v>41900</v>
      </c>
      <c r="O287" s="18">
        <v>177200</v>
      </c>
      <c r="P287" s="18">
        <v>11754100</v>
      </c>
      <c r="Q287" s="18">
        <v>9849800</v>
      </c>
      <c r="R287" s="18">
        <v>975800</v>
      </c>
      <c r="S287" s="18">
        <v>894800</v>
      </c>
      <c r="T287" s="18">
        <v>566900</v>
      </c>
      <c r="U287" s="18">
        <v>1258800</v>
      </c>
      <c r="V287" s="18">
        <v>497800</v>
      </c>
      <c r="W287" s="18">
        <v>198400</v>
      </c>
      <c r="X287" s="18">
        <v>709900</v>
      </c>
      <c r="Y287" s="18">
        <v>1593400</v>
      </c>
      <c r="Z287" s="18">
        <v>1552600</v>
      </c>
      <c r="AA287" s="18">
        <v>1191800</v>
      </c>
      <c r="AB287" s="18">
        <v>409600</v>
      </c>
      <c r="AC287" s="18">
        <v>1904300</v>
      </c>
      <c r="AD287" s="18">
        <v>139323000</v>
      </c>
      <c r="AE287" s="18">
        <v>117064000</v>
      </c>
      <c r="AF287" s="18">
        <v>6823000</v>
      </c>
      <c r="AG287" s="18">
        <v>12219000</v>
      </c>
      <c r="AH287" s="18">
        <v>5741200</v>
      </c>
      <c r="AI287" s="18">
        <v>15193400</v>
      </c>
      <c r="AJ287" s="18">
        <v>5276800</v>
      </c>
      <c r="AK287" s="18">
        <v>2729000</v>
      </c>
      <c r="AL287" s="18">
        <v>8016000</v>
      </c>
      <c r="AM287" s="18">
        <v>19250000</v>
      </c>
      <c r="AN287" s="18">
        <v>21887000</v>
      </c>
      <c r="AO287" s="18">
        <v>14374000</v>
      </c>
      <c r="AP287" s="18">
        <v>5555000</v>
      </c>
      <c r="AQ287" s="18">
        <v>22259000</v>
      </c>
    </row>
    <row r="288" spans="1:43" s="20" customFormat="1" ht="13.5">
      <c r="A288" s="17" t="s">
        <v>267</v>
      </c>
      <c r="B288" s="18">
        <v>951400</v>
      </c>
      <c r="C288" s="18">
        <v>773900</v>
      </c>
      <c r="D288" s="18">
        <v>54100</v>
      </c>
      <c r="E288" s="18">
        <v>55800</v>
      </c>
      <c r="F288" s="18">
        <v>39600</v>
      </c>
      <c r="G288" s="18">
        <v>98100</v>
      </c>
      <c r="H288" s="18">
        <v>15800</v>
      </c>
      <c r="I288" s="18">
        <v>26900</v>
      </c>
      <c r="J288" s="18">
        <v>52900</v>
      </c>
      <c r="K288" s="18">
        <v>166200</v>
      </c>
      <c r="L288" s="18">
        <v>109900</v>
      </c>
      <c r="M288" s="18">
        <v>112200</v>
      </c>
      <c r="N288" s="18">
        <v>42400</v>
      </c>
      <c r="O288" s="18">
        <v>177500</v>
      </c>
      <c r="P288" s="18">
        <v>11775600</v>
      </c>
      <c r="Q288" s="18">
        <v>9867800</v>
      </c>
      <c r="R288" s="18">
        <v>965700</v>
      </c>
      <c r="S288" s="18">
        <v>890200</v>
      </c>
      <c r="T288" s="18">
        <v>566900</v>
      </c>
      <c r="U288" s="18">
        <v>1262800</v>
      </c>
      <c r="V288" s="18">
        <v>498700</v>
      </c>
      <c r="W288" s="18">
        <v>198400</v>
      </c>
      <c r="X288" s="18">
        <v>711000</v>
      </c>
      <c r="Y288" s="18">
        <v>1594200</v>
      </c>
      <c r="Z288" s="18">
        <v>1555800</v>
      </c>
      <c r="AA288" s="18">
        <v>1212400</v>
      </c>
      <c r="AB288" s="18">
        <v>411700</v>
      </c>
      <c r="AC288" s="18">
        <v>1907800</v>
      </c>
      <c r="AD288" s="18">
        <v>140080000</v>
      </c>
      <c r="AE288" s="18">
        <v>117732000</v>
      </c>
      <c r="AF288" s="18">
        <v>6899000</v>
      </c>
      <c r="AG288" s="18">
        <v>12254000</v>
      </c>
      <c r="AH288" s="18">
        <v>5756900</v>
      </c>
      <c r="AI288" s="18">
        <v>15260200</v>
      </c>
      <c r="AJ288" s="18">
        <v>5298900</v>
      </c>
      <c r="AK288" s="18">
        <v>2730000</v>
      </c>
      <c r="AL288" s="18">
        <v>8037000</v>
      </c>
      <c r="AM288" s="18">
        <v>19347000</v>
      </c>
      <c r="AN288" s="18">
        <v>21973000</v>
      </c>
      <c r="AO288" s="18">
        <v>14599000</v>
      </c>
      <c r="AP288" s="18">
        <v>5577000</v>
      </c>
      <c r="AQ288" s="18">
        <v>22348000</v>
      </c>
    </row>
    <row r="289" spans="1:43" s="20" customFormat="1" ht="13.5">
      <c r="A289" s="17" t="s">
        <v>268</v>
      </c>
      <c r="B289" s="18">
        <v>957300</v>
      </c>
      <c r="C289" s="18">
        <v>779600</v>
      </c>
      <c r="D289" s="18">
        <v>54200</v>
      </c>
      <c r="E289" s="18">
        <v>55500</v>
      </c>
      <c r="F289" s="18">
        <v>39500</v>
      </c>
      <c r="G289" s="18">
        <v>98300</v>
      </c>
      <c r="H289" s="18">
        <v>16000</v>
      </c>
      <c r="I289" s="18">
        <v>27300</v>
      </c>
      <c r="J289" s="18">
        <v>53600</v>
      </c>
      <c r="K289" s="18">
        <v>167200</v>
      </c>
      <c r="L289" s="18">
        <v>111600</v>
      </c>
      <c r="M289" s="18">
        <v>114800</v>
      </c>
      <c r="N289" s="18">
        <v>41600</v>
      </c>
      <c r="O289" s="18">
        <v>177700</v>
      </c>
      <c r="P289" s="18">
        <v>11825200</v>
      </c>
      <c r="Q289" s="18">
        <v>9922000</v>
      </c>
      <c r="R289" s="18">
        <v>955600</v>
      </c>
      <c r="S289" s="18">
        <v>885300</v>
      </c>
      <c r="T289" s="18">
        <v>566200</v>
      </c>
      <c r="U289" s="18">
        <v>1272400</v>
      </c>
      <c r="V289" s="18">
        <v>500600</v>
      </c>
      <c r="W289" s="18">
        <v>200500</v>
      </c>
      <c r="X289" s="18">
        <v>712900</v>
      </c>
      <c r="Y289" s="18">
        <v>1604400</v>
      </c>
      <c r="Z289" s="18">
        <v>1569800</v>
      </c>
      <c r="AA289" s="18">
        <v>1238100</v>
      </c>
      <c r="AB289" s="18">
        <v>416200</v>
      </c>
      <c r="AC289" s="18">
        <v>1903200</v>
      </c>
      <c r="AD289" s="18">
        <v>141264000</v>
      </c>
      <c r="AE289" s="18">
        <v>118855000</v>
      </c>
      <c r="AF289" s="18">
        <v>7132000</v>
      </c>
      <c r="AG289" s="18">
        <v>12267000</v>
      </c>
      <c r="AH289" s="18">
        <v>5767100</v>
      </c>
      <c r="AI289" s="18">
        <v>15350700</v>
      </c>
      <c r="AJ289" s="18">
        <v>5310900</v>
      </c>
      <c r="AK289" s="18">
        <v>2743000</v>
      </c>
      <c r="AL289" s="18">
        <v>8049000</v>
      </c>
      <c r="AM289" s="18">
        <v>19594000</v>
      </c>
      <c r="AN289" s="18">
        <v>22084000</v>
      </c>
      <c r="AO289" s="18">
        <v>14947000</v>
      </c>
      <c r="AP289" s="18">
        <v>5610000</v>
      </c>
      <c r="AQ289" s="18">
        <v>22409000</v>
      </c>
    </row>
    <row r="290" spans="1:43" s="20" customFormat="1" ht="13.5">
      <c r="A290" s="17" t="s">
        <v>269</v>
      </c>
      <c r="B290" s="18">
        <v>963700</v>
      </c>
      <c r="C290" s="18">
        <v>785600</v>
      </c>
      <c r="D290" s="18">
        <v>54600</v>
      </c>
      <c r="E290" s="18">
        <v>55400</v>
      </c>
      <c r="F290" s="18">
        <v>39700</v>
      </c>
      <c r="G290" s="18">
        <v>99000</v>
      </c>
      <c r="H290" s="18">
        <v>16200</v>
      </c>
      <c r="I290" s="18">
        <v>27500</v>
      </c>
      <c r="J290" s="18">
        <v>53900</v>
      </c>
      <c r="K290" s="18">
        <v>168100</v>
      </c>
      <c r="L290" s="18">
        <v>112100</v>
      </c>
      <c r="M290" s="18">
        <v>117000</v>
      </c>
      <c r="N290" s="18">
        <v>42100</v>
      </c>
      <c r="O290" s="18">
        <v>178100</v>
      </c>
      <c r="P290" s="18">
        <v>11875800</v>
      </c>
      <c r="Q290" s="18">
        <v>9965400</v>
      </c>
      <c r="R290" s="18">
        <v>954800</v>
      </c>
      <c r="S290" s="18">
        <v>883000</v>
      </c>
      <c r="T290" s="18">
        <v>566800</v>
      </c>
      <c r="U290" s="18">
        <v>1281400</v>
      </c>
      <c r="V290" s="18">
        <v>503500</v>
      </c>
      <c r="W290" s="18">
        <v>201600</v>
      </c>
      <c r="X290" s="18">
        <v>715800</v>
      </c>
      <c r="Y290" s="18">
        <v>1602900</v>
      </c>
      <c r="Z290" s="18">
        <v>1576200</v>
      </c>
      <c r="AA290" s="18">
        <v>1259600</v>
      </c>
      <c r="AB290" s="18">
        <v>419800</v>
      </c>
      <c r="AC290" s="18">
        <v>1910400</v>
      </c>
      <c r="AD290" s="18">
        <v>142205000</v>
      </c>
      <c r="AE290" s="18">
        <v>119840000</v>
      </c>
      <c r="AF290" s="18">
        <v>7308000</v>
      </c>
      <c r="AG290" s="18">
        <v>12319000</v>
      </c>
      <c r="AH290" s="18">
        <v>5795800</v>
      </c>
      <c r="AI290" s="18">
        <v>15478400</v>
      </c>
      <c r="AJ290" s="18">
        <v>5366500</v>
      </c>
      <c r="AK290" s="18">
        <v>2748000</v>
      </c>
      <c r="AL290" s="18">
        <v>8084000</v>
      </c>
      <c r="AM290" s="18">
        <v>19700000</v>
      </c>
      <c r="AN290" s="18">
        <v>22025000</v>
      </c>
      <c r="AO290" s="18">
        <v>15365000</v>
      </c>
      <c r="AP290" s="18">
        <v>5650000</v>
      </c>
      <c r="AQ290" s="18">
        <v>22365000</v>
      </c>
    </row>
    <row r="291" spans="1:43" s="20" customFormat="1" ht="13.5">
      <c r="A291" s="17" t="s">
        <v>270</v>
      </c>
      <c r="B291" s="18">
        <v>970500</v>
      </c>
      <c r="C291" s="18">
        <v>793700</v>
      </c>
      <c r="D291" s="18">
        <v>55400</v>
      </c>
      <c r="E291" s="18">
        <v>56100</v>
      </c>
      <c r="F291" s="18">
        <v>40100</v>
      </c>
      <c r="G291" s="18">
        <v>100000</v>
      </c>
      <c r="H291" s="18">
        <v>16300</v>
      </c>
      <c r="I291" s="18">
        <v>28000</v>
      </c>
      <c r="J291" s="18">
        <v>54200</v>
      </c>
      <c r="K291" s="18">
        <v>169800</v>
      </c>
      <c r="L291" s="18">
        <v>111500</v>
      </c>
      <c r="M291" s="18">
        <v>118500</v>
      </c>
      <c r="N291" s="18">
        <v>43800</v>
      </c>
      <c r="O291" s="18">
        <v>176800</v>
      </c>
      <c r="P291" s="18">
        <v>11913000</v>
      </c>
      <c r="Q291" s="18">
        <v>10028900</v>
      </c>
      <c r="R291" s="18">
        <v>959700</v>
      </c>
      <c r="S291" s="18">
        <v>884200</v>
      </c>
      <c r="T291" s="18">
        <v>568100</v>
      </c>
      <c r="U291" s="18">
        <v>1290600</v>
      </c>
      <c r="V291" s="18">
        <v>505300</v>
      </c>
      <c r="W291" s="18">
        <v>202400</v>
      </c>
      <c r="X291" s="18">
        <v>720800</v>
      </c>
      <c r="Y291" s="18">
        <v>1611300</v>
      </c>
      <c r="Z291" s="18">
        <v>1570200</v>
      </c>
      <c r="AA291" s="18">
        <v>1279600</v>
      </c>
      <c r="AB291" s="18">
        <v>436700</v>
      </c>
      <c r="AC291" s="18">
        <v>1884100</v>
      </c>
      <c r="AD291" s="18">
        <v>142681000</v>
      </c>
      <c r="AE291" s="18">
        <v>120732000</v>
      </c>
      <c r="AF291" s="18">
        <v>7452000</v>
      </c>
      <c r="AG291" s="18">
        <v>12423000</v>
      </c>
      <c r="AH291" s="18">
        <v>5819900</v>
      </c>
      <c r="AI291" s="18">
        <v>15568500</v>
      </c>
      <c r="AJ291" s="18">
        <v>5406500</v>
      </c>
      <c r="AK291" s="18">
        <v>2754000</v>
      </c>
      <c r="AL291" s="18">
        <v>8167000</v>
      </c>
      <c r="AM291" s="18">
        <v>19881000</v>
      </c>
      <c r="AN291" s="18">
        <v>21808000</v>
      </c>
      <c r="AO291" s="18">
        <v>15768000</v>
      </c>
      <c r="AP291" s="18">
        <v>5684000</v>
      </c>
      <c r="AQ291" s="18">
        <v>21949000</v>
      </c>
    </row>
    <row r="292" spans="1:43" s="20" customFormat="1" ht="13.5">
      <c r="A292" s="17" t="s">
        <v>271</v>
      </c>
      <c r="B292" s="18">
        <v>962100</v>
      </c>
      <c r="C292" s="18">
        <v>795600</v>
      </c>
      <c r="D292" s="18">
        <v>56100</v>
      </c>
      <c r="E292" s="18">
        <v>56200</v>
      </c>
      <c r="F292" s="18">
        <v>40500</v>
      </c>
      <c r="G292" s="18">
        <v>100400</v>
      </c>
      <c r="H292" s="18">
        <v>16200</v>
      </c>
      <c r="I292" s="18">
        <v>27800</v>
      </c>
      <c r="J292" s="18">
        <v>54400</v>
      </c>
      <c r="K292" s="18">
        <v>171600</v>
      </c>
      <c r="L292" s="18">
        <v>110700</v>
      </c>
      <c r="M292" s="18">
        <v>117600</v>
      </c>
      <c r="N292" s="18">
        <v>44100</v>
      </c>
      <c r="O292" s="18">
        <v>166500</v>
      </c>
      <c r="P292" s="18">
        <v>11843800</v>
      </c>
      <c r="Q292" s="18">
        <v>10032900</v>
      </c>
      <c r="R292" s="18">
        <v>958000</v>
      </c>
      <c r="S292" s="18">
        <v>880600</v>
      </c>
      <c r="T292" s="18">
        <v>567800</v>
      </c>
      <c r="U292" s="18">
        <v>1292200</v>
      </c>
      <c r="V292" s="18">
        <v>505700</v>
      </c>
      <c r="W292" s="18">
        <v>203000</v>
      </c>
      <c r="X292" s="18">
        <v>723200</v>
      </c>
      <c r="Y292" s="18">
        <v>1622500</v>
      </c>
      <c r="Z292" s="18">
        <v>1571500</v>
      </c>
      <c r="AA292" s="18">
        <v>1272600</v>
      </c>
      <c r="AB292" s="18">
        <v>435800</v>
      </c>
      <c r="AC292" s="18">
        <v>1810900</v>
      </c>
      <c r="AD292" s="18">
        <v>141729000</v>
      </c>
      <c r="AE292" s="18">
        <v>120945000</v>
      </c>
      <c r="AF292" s="18">
        <v>7536000</v>
      </c>
      <c r="AG292" s="18">
        <v>12426000</v>
      </c>
      <c r="AH292" s="18">
        <v>5817000</v>
      </c>
      <c r="AI292" s="18">
        <v>15595000</v>
      </c>
      <c r="AJ292" s="18">
        <v>5386700</v>
      </c>
      <c r="AK292" s="18">
        <v>2767000</v>
      </c>
      <c r="AL292" s="18">
        <v>8208000</v>
      </c>
      <c r="AM292" s="18">
        <v>19910000</v>
      </c>
      <c r="AN292" s="18">
        <v>21722000</v>
      </c>
      <c r="AO292" s="18">
        <v>15878000</v>
      </c>
      <c r="AP292" s="18">
        <v>5699000</v>
      </c>
      <c r="AQ292" s="18">
        <v>20784000</v>
      </c>
    </row>
    <row r="293" spans="1:43" s="20" customFormat="1" ht="13.5">
      <c r="A293" s="17" t="s">
        <v>272</v>
      </c>
      <c r="B293" s="18">
        <v>964000</v>
      </c>
      <c r="C293" s="18">
        <v>799400</v>
      </c>
      <c r="D293" s="18">
        <v>56400</v>
      </c>
      <c r="E293" s="18">
        <v>56100</v>
      </c>
      <c r="F293" s="18">
        <v>40700</v>
      </c>
      <c r="G293" s="18">
        <v>100900</v>
      </c>
      <c r="H293" s="18">
        <v>16500</v>
      </c>
      <c r="I293" s="18">
        <v>28000</v>
      </c>
      <c r="J293" s="18">
        <v>54600</v>
      </c>
      <c r="K293" s="18">
        <v>172700</v>
      </c>
      <c r="L293" s="18">
        <v>112200</v>
      </c>
      <c r="M293" s="18">
        <v>117500</v>
      </c>
      <c r="N293" s="18">
        <v>43800</v>
      </c>
      <c r="O293" s="18">
        <v>164600</v>
      </c>
      <c r="P293" s="18">
        <v>11862200</v>
      </c>
      <c r="Q293" s="18">
        <v>10056300</v>
      </c>
      <c r="R293" s="18">
        <v>957600</v>
      </c>
      <c r="S293" s="18">
        <v>876700</v>
      </c>
      <c r="T293" s="18">
        <v>568100</v>
      </c>
      <c r="U293" s="18">
        <v>1299900</v>
      </c>
      <c r="V293" s="18">
        <v>509100</v>
      </c>
      <c r="W293" s="18">
        <v>202600</v>
      </c>
      <c r="X293" s="18">
        <v>724100</v>
      </c>
      <c r="Y293" s="18">
        <v>1630400</v>
      </c>
      <c r="Z293" s="18">
        <v>1584800</v>
      </c>
      <c r="AA293" s="18">
        <v>1271900</v>
      </c>
      <c r="AB293" s="18">
        <v>431100</v>
      </c>
      <c r="AC293" s="18">
        <v>1805900</v>
      </c>
      <c r="AD293" s="18">
        <v>141921000</v>
      </c>
      <c r="AE293" s="18">
        <v>120948000</v>
      </c>
      <c r="AF293" s="18">
        <v>7558000</v>
      </c>
      <c r="AG293" s="18">
        <v>12434000</v>
      </c>
      <c r="AH293" s="18">
        <v>5806500</v>
      </c>
      <c r="AI293" s="18">
        <v>15574400</v>
      </c>
      <c r="AJ293" s="18">
        <v>5400900</v>
      </c>
      <c r="AK293" s="18">
        <v>2767000</v>
      </c>
      <c r="AL293" s="18">
        <v>8207000</v>
      </c>
      <c r="AM293" s="18">
        <v>19944000</v>
      </c>
      <c r="AN293" s="18">
        <v>21756000</v>
      </c>
      <c r="AO293" s="18">
        <v>15845000</v>
      </c>
      <c r="AP293" s="18">
        <v>5655000</v>
      </c>
      <c r="AQ293" s="18">
        <v>20973000</v>
      </c>
    </row>
    <row r="294" spans="1:43" s="20" customFormat="1" ht="13.5">
      <c r="A294" s="17" t="s">
        <v>273</v>
      </c>
      <c r="B294" s="18">
        <v>972100</v>
      </c>
      <c r="C294" s="18">
        <v>797300</v>
      </c>
      <c r="D294" s="18">
        <v>56000</v>
      </c>
      <c r="E294" s="18">
        <v>55300</v>
      </c>
      <c r="F294" s="18">
        <v>40500</v>
      </c>
      <c r="G294" s="18">
        <v>100900</v>
      </c>
      <c r="H294" s="18">
        <v>16600</v>
      </c>
      <c r="I294" s="18">
        <v>28000</v>
      </c>
      <c r="J294" s="18">
        <v>54300</v>
      </c>
      <c r="K294" s="18">
        <v>172800</v>
      </c>
      <c r="L294" s="18">
        <v>112500</v>
      </c>
      <c r="M294" s="18">
        <v>117800</v>
      </c>
      <c r="N294" s="18">
        <v>42600</v>
      </c>
      <c r="O294" s="18">
        <v>174800</v>
      </c>
      <c r="P294" s="18">
        <v>11888600</v>
      </c>
      <c r="Q294" s="18">
        <v>10013300</v>
      </c>
      <c r="R294" s="18">
        <v>948600</v>
      </c>
      <c r="S294" s="18">
        <v>871400</v>
      </c>
      <c r="T294" s="18">
        <v>565900</v>
      </c>
      <c r="U294" s="18">
        <v>1294600</v>
      </c>
      <c r="V294" s="18">
        <v>510300</v>
      </c>
      <c r="W294" s="18">
        <v>200000</v>
      </c>
      <c r="X294" s="18">
        <v>722600</v>
      </c>
      <c r="Y294" s="18">
        <v>1626800</v>
      </c>
      <c r="Z294" s="18">
        <v>1590400</v>
      </c>
      <c r="AA294" s="18">
        <v>1263000</v>
      </c>
      <c r="AB294" s="18">
        <v>419700</v>
      </c>
      <c r="AC294" s="18">
        <v>1875300</v>
      </c>
      <c r="AD294" s="18">
        <v>142477000</v>
      </c>
      <c r="AE294" s="18">
        <v>120504000</v>
      </c>
      <c r="AF294" s="18">
        <v>7492000</v>
      </c>
      <c r="AG294" s="18">
        <v>12395000</v>
      </c>
      <c r="AH294" s="18">
        <v>5774000</v>
      </c>
      <c r="AI294" s="18">
        <v>15460000</v>
      </c>
      <c r="AJ294" s="18">
        <v>5471300</v>
      </c>
      <c r="AK294" s="18">
        <v>2755000</v>
      </c>
      <c r="AL294" s="18">
        <v>8156000</v>
      </c>
      <c r="AM294" s="18">
        <v>19889000</v>
      </c>
      <c r="AN294" s="18">
        <v>22062000</v>
      </c>
      <c r="AO294" s="18">
        <v>15441000</v>
      </c>
      <c r="AP294" s="18">
        <v>5609000</v>
      </c>
      <c r="AQ294" s="18">
        <v>21973000</v>
      </c>
    </row>
    <row r="295" spans="1:43" s="20" customFormat="1" ht="13.5">
      <c r="A295" s="17" t="s">
        <v>274</v>
      </c>
      <c r="B295" s="18">
        <v>981400</v>
      </c>
      <c r="C295" s="18">
        <v>804100</v>
      </c>
      <c r="D295" s="18">
        <v>56500</v>
      </c>
      <c r="E295" s="18">
        <v>55200</v>
      </c>
      <c r="F295" s="18">
        <v>40500</v>
      </c>
      <c r="G295" s="18">
        <v>101900</v>
      </c>
      <c r="H295" s="18">
        <v>16900</v>
      </c>
      <c r="I295" s="18">
        <v>28200</v>
      </c>
      <c r="J295" s="18">
        <v>54900</v>
      </c>
      <c r="K295" s="18">
        <v>175400</v>
      </c>
      <c r="L295" s="18">
        <v>113800</v>
      </c>
      <c r="M295" s="18">
        <v>118000</v>
      </c>
      <c r="N295" s="18">
        <v>42800</v>
      </c>
      <c r="O295" s="18">
        <v>177300</v>
      </c>
      <c r="P295" s="18">
        <v>11972100</v>
      </c>
      <c r="Q295" s="18">
        <v>10051900</v>
      </c>
      <c r="R295" s="18">
        <v>949700</v>
      </c>
      <c r="S295" s="18">
        <v>866900</v>
      </c>
      <c r="T295" s="18">
        <v>563000</v>
      </c>
      <c r="U295" s="18">
        <v>1308500</v>
      </c>
      <c r="V295" s="18">
        <v>515000</v>
      </c>
      <c r="W295" s="18">
        <v>200300</v>
      </c>
      <c r="X295" s="18">
        <v>725500</v>
      </c>
      <c r="Y295" s="18">
        <v>1647100</v>
      </c>
      <c r="Z295" s="18">
        <v>1600700</v>
      </c>
      <c r="AA295" s="18">
        <v>1254000</v>
      </c>
      <c r="AB295" s="18">
        <v>421200</v>
      </c>
      <c r="AC295" s="18">
        <v>1920200</v>
      </c>
      <c r="AD295" s="18">
        <v>143626000</v>
      </c>
      <c r="AE295" s="18">
        <v>121180000</v>
      </c>
      <c r="AF295" s="18">
        <v>7519000</v>
      </c>
      <c r="AG295" s="18">
        <v>12374000</v>
      </c>
      <c r="AH295" s="18">
        <v>5783700</v>
      </c>
      <c r="AI295" s="18">
        <v>15644200</v>
      </c>
      <c r="AJ295" s="18">
        <v>5485200</v>
      </c>
      <c r="AK295" s="18">
        <v>2769000</v>
      </c>
      <c r="AL295" s="18">
        <v>8168000</v>
      </c>
      <c r="AM295" s="18">
        <v>20092000</v>
      </c>
      <c r="AN295" s="18">
        <v>22422000</v>
      </c>
      <c r="AO295" s="18">
        <v>15293000</v>
      </c>
      <c r="AP295" s="18">
        <v>5630000</v>
      </c>
      <c r="AQ295" s="18">
        <v>22446000</v>
      </c>
    </row>
    <row r="296" spans="1:43" s="20" customFormat="1" ht="13.5">
      <c r="A296" s="17" t="s">
        <v>275</v>
      </c>
      <c r="B296" s="18">
        <v>987200</v>
      </c>
      <c r="C296" s="18">
        <v>809400</v>
      </c>
      <c r="D296" s="18">
        <v>56600</v>
      </c>
      <c r="E296" s="18">
        <v>55100</v>
      </c>
      <c r="F296" s="18">
        <v>40800</v>
      </c>
      <c r="G296" s="18">
        <v>104900</v>
      </c>
      <c r="H296" s="18">
        <v>17200</v>
      </c>
      <c r="I296" s="18">
        <v>28800</v>
      </c>
      <c r="J296" s="18">
        <v>55100</v>
      </c>
      <c r="K296" s="18">
        <v>176000</v>
      </c>
      <c r="L296" s="18">
        <v>114000</v>
      </c>
      <c r="M296" s="18">
        <v>118200</v>
      </c>
      <c r="N296" s="18">
        <v>42700</v>
      </c>
      <c r="O296" s="18">
        <v>177800</v>
      </c>
      <c r="P296" s="18">
        <v>12015300</v>
      </c>
      <c r="Q296" s="18">
        <v>10082900</v>
      </c>
      <c r="R296" s="18">
        <v>938400</v>
      </c>
      <c r="S296" s="18">
        <v>864700</v>
      </c>
      <c r="T296" s="18">
        <v>561800</v>
      </c>
      <c r="U296" s="18">
        <v>1341400</v>
      </c>
      <c r="V296" s="18">
        <v>523100</v>
      </c>
      <c r="W296" s="18">
        <v>202300</v>
      </c>
      <c r="X296" s="18">
        <v>726400</v>
      </c>
      <c r="Y296" s="18">
        <v>1649300</v>
      </c>
      <c r="Z296" s="18">
        <v>1606900</v>
      </c>
      <c r="AA296" s="18">
        <v>1249600</v>
      </c>
      <c r="AB296" s="18">
        <v>419000</v>
      </c>
      <c r="AC296" s="18">
        <v>1932400</v>
      </c>
      <c r="AD296" s="18">
        <v>144049000</v>
      </c>
      <c r="AE296" s="18">
        <v>121492000</v>
      </c>
      <c r="AF296" s="18">
        <v>7446000</v>
      </c>
      <c r="AG296" s="18">
        <v>12355000</v>
      </c>
      <c r="AH296" s="18">
        <v>5789300</v>
      </c>
      <c r="AI296" s="18">
        <v>16043700</v>
      </c>
      <c r="AJ296" s="18">
        <v>5557300</v>
      </c>
      <c r="AK296" s="18">
        <v>2766000</v>
      </c>
      <c r="AL296" s="18">
        <v>8181000</v>
      </c>
      <c r="AM296" s="18">
        <v>20112000</v>
      </c>
      <c r="AN296" s="18">
        <v>22513000</v>
      </c>
      <c r="AO296" s="18">
        <v>15103000</v>
      </c>
      <c r="AP296" s="18">
        <v>5626000</v>
      </c>
      <c r="AQ296" s="18">
        <v>22557000</v>
      </c>
    </row>
    <row r="297" spans="1:43" s="20" customFormat="1" ht="13.5">
      <c r="A297" s="17" t="s">
        <v>276</v>
      </c>
      <c r="B297" s="18">
        <v>988700</v>
      </c>
      <c r="C297" s="18">
        <v>810900</v>
      </c>
      <c r="D297" s="18">
        <v>56800</v>
      </c>
      <c r="E297" s="18">
        <v>54900</v>
      </c>
      <c r="F297" s="18">
        <v>41000</v>
      </c>
      <c r="G297" s="18">
        <v>106400</v>
      </c>
      <c r="H297" s="18">
        <v>18300</v>
      </c>
      <c r="I297" s="18">
        <v>28900</v>
      </c>
      <c r="J297" s="18">
        <v>55500</v>
      </c>
      <c r="K297" s="18">
        <v>174800</v>
      </c>
      <c r="L297" s="18">
        <v>113700</v>
      </c>
      <c r="M297" s="18">
        <v>118100</v>
      </c>
      <c r="N297" s="18">
        <v>42500</v>
      </c>
      <c r="O297" s="18">
        <v>177800</v>
      </c>
      <c r="P297" s="18">
        <v>12035600</v>
      </c>
      <c r="Q297" s="18">
        <v>10102400</v>
      </c>
      <c r="R297" s="18">
        <v>934000</v>
      </c>
      <c r="S297" s="18">
        <v>863300</v>
      </c>
      <c r="T297" s="18">
        <v>561200</v>
      </c>
      <c r="U297" s="18">
        <v>1354000</v>
      </c>
      <c r="V297" s="18">
        <v>535800</v>
      </c>
      <c r="W297" s="18">
        <v>203800</v>
      </c>
      <c r="X297" s="18">
        <v>727900</v>
      </c>
      <c r="Y297" s="18">
        <v>1648400</v>
      </c>
      <c r="Z297" s="18">
        <v>1608500</v>
      </c>
      <c r="AA297" s="18">
        <v>1248400</v>
      </c>
      <c r="AB297" s="18">
        <v>417100</v>
      </c>
      <c r="AC297" s="18">
        <v>1933200</v>
      </c>
      <c r="AD297" s="18">
        <v>144045000</v>
      </c>
      <c r="AE297" s="18">
        <v>121585000</v>
      </c>
      <c r="AF297" s="18">
        <v>7290000</v>
      </c>
      <c r="AG297" s="18">
        <v>12368000</v>
      </c>
      <c r="AH297" s="18">
        <v>5784900</v>
      </c>
      <c r="AI297" s="18">
        <v>16168200</v>
      </c>
      <c r="AJ297" s="18">
        <v>5701500</v>
      </c>
      <c r="AK297" s="18">
        <v>2766000</v>
      </c>
      <c r="AL297" s="18">
        <v>8199000</v>
      </c>
      <c r="AM297" s="18">
        <v>20100000</v>
      </c>
      <c r="AN297" s="18">
        <v>22497000</v>
      </c>
      <c r="AO297" s="18">
        <v>15077000</v>
      </c>
      <c r="AP297" s="18">
        <v>5633000</v>
      </c>
      <c r="AQ297" s="18">
        <v>22460000</v>
      </c>
    </row>
    <row r="298" spans="1:43" s="20" customFormat="1" ht="13.5">
      <c r="A298" s="17" t="s">
        <v>277</v>
      </c>
      <c r="B298" s="18">
        <v>976600</v>
      </c>
      <c r="C298" s="18">
        <v>799300</v>
      </c>
      <c r="D298" s="18">
        <v>56400</v>
      </c>
      <c r="E298" s="18">
        <v>55100</v>
      </c>
      <c r="F298" s="18">
        <v>40500</v>
      </c>
      <c r="G298" s="18">
        <v>102200</v>
      </c>
      <c r="H298" s="18">
        <v>17600</v>
      </c>
      <c r="I298" s="18">
        <v>28800</v>
      </c>
      <c r="J298" s="18">
        <v>55100</v>
      </c>
      <c r="K298" s="18">
        <v>173000</v>
      </c>
      <c r="L298" s="18">
        <v>113400</v>
      </c>
      <c r="M298" s="18">
        <v>115700</v>
      </c>
      <c r="N298" s="18">
        <v>41500</v>
      </c>
      <c r="O298" s="18">
        <v>177300</v>
      </c>
      <c r="P298" s="18">
        <v>11834300</v>
      </c>
      <c r="Q298" s="18">
        <v>9924500</v>
      </c>
      <c r="R298" s="18">
        <v>919000</v>
      </c>
      <c r="S298" s="18">
        <v>856000</v>
      </c>
      <c r="T298" s="18">
        <v>561800</v>
      </c>
      <c r="U298" s="18">
        <v>1298500</v>
      </c>
      <c r="V298" s="18">
        <v>515700</v>
      </c>
      <c r="W298" s="18">
        <v>200900</v>
      </c>
      <c r="X298" s="18">
        <v>723600</v>
      </c>
      <c r="Y298" s="18">
        <v>1618600</v>
      </c>
      <c r="Z298" s="18">
        <v>1589800</v>
      </c>
      <c r="AA298" s="18">
        <v>1228200</v>
      </c>
      <c r="AB298" s="18">
        <v>412400</v>
      </c>
      <c r="AC298" s="18">
        <v>1909800</v>
      </c>
      <c r="AD298" s="18">
        <v>141072000</v>
      </c>
      <c r="AE298" s="18">
        <v>119092000</v>
      </c>
      <c r="AF298" s="18">
        <v>6973000</v>
      </c>
      <c r="AG298" s="18">
        <v>12293000</v>
      </c>
      <c r="AH298" s="18">
        <v>5738300</v>
      </c>
      <c r="AI298" s="18">
        <v>15572200</v>
      </c>
      <c r="AJ298" s="18">
        <v>5465600</v>
      </c>
      <c r="AK298" s="18">
        <v>2725000</v>
      </c>
      <c r="AL298" s="18">
        <v>8152000</v>
      </c>
      <c r="AM298" s="18">
        <v>19653000</v>
      </c>
      <c r="AN298" s="18">
        <v>22193000</v>
      </c>
      <c r="AO298" s="18">
        <v>14747000</v>
      </c>
      <c r="AP298" s="18">
        <v>5580000</v>
      </c>
      <c r="AQ298" s="18">
        <v>21980000</v>
      </c>
    </row>
    <row r="299" spans="1:43" s="20" customFormat="1" ht="13.5">
      <c r="A299" s="17" t="s">
        <v>278</v>
      </c>
      <c r="B299" s="18">
        <v>986500</v>
      </c>
      <c r="C299" s="18">
        <v>808000</v>
      </c>
      <c r="D299" s="18">
        <v>57300</v>
      </c>
      <c r="E299" s="18">
        <v>55300</v>
      </c>
      <c r="F299" s="18">
        <v>40700</v>
      </c>
      <c r="G299" s="18">
        <v>102200</v>
      </c>
      <c r="H299" s="18">
        <v>17300</v>
      </c>
      <c r="I299" s="18">
        <v>29000</v>
      </c>
      <c r="J299" s="18">
        <v>55500</v>
      </c>
      <c r="K299" s="18">
        <v>175500</v>
      </c>
      <c r="L299" s="18">
        <v>114900</v>
      </c>
      <c r="M299" s="18">
        <v>118300</v>
      </c>
      <c r="N299" s="18">
        <v>42000</v>
      </c>
      <c r="O299" s="18">
        <v>178500</v>
      </c>
      <c r="P299" s="18">
        <v>11913300</v>
      </c>
      <c r="Q299" s="18">
        <v>9977600</v>
      </c>
      <c r="R299" s="18">
        <v>921300</v>
      </c>
      <c r="S299" s="18">
        <v>856600</v>
      </c>
      <c r="T299" s="18">
        <v>562700</v>
      </c>
      <c r="U299" s="18">
        <v>1293400</v>
      </c>
      <c r="V299" s="18">
        <v>512800</v>
      </c>
      <c r="W299" s="18">
        <v>201100</v>
      </c>
      <c r="X299" s="18">
        <v>725500</v>
      </c>
      <c r="Y299" s="18">
        <v>1629800</v>
      </c>
      <c r="Z299" s="18">
        <v>1605200</v>
      </c>
      <c r="AA299" s="18">
        <v>1252300</v>
      </c>
      <c r="AB299" s="18">
        <v>416900</v>
      </c>
      <c r="AC299" s="18">
        <v>1935700</v>
      </c>
      <c r="AD299" s="18">
        <v>141901000</v>
      </c>
      <c r="AE299" s="18">
        <v>119488000</v>
      </c>
      <c r="AF299" s="18">
        <v>6953000</v>
      </c>
      <c r="AG299" s="18">
        <v>12290000</v>
      </c>
      <c r="AH299" s="18">
        <v>5738100</v>
      </c>
      <c r="AI299" s="18">
        <v>15433200</v>
      </c>
      <c r="AJ299" s="18">
        <v>5423800</v>
      </c>
      <c r="AK299" s="18">
        <v>2762000</v>
      </c>
      <c r="AL299" s="18">
        <v>8155000</v>
      </c>
      <c r="AM299" s="18">
        <v>19724000</v>
      </c>
      <c r="AN299" s="18">
        <v>22505000</v>
      </c>
      <c r="AO299" s="18">
        <v>14889000</v>
      </c>
      <c r="AP299" s="18">
        <v>5615000</v>
      </c>
      <c r="AQ299" s="18">
        <v>22413000</v>
      </c>
    </row>
    <row r="300" spans="1:43" s="20" customFormat="1" ht="13.5">
      <c r="A300" s="17" t="s">
        <v>279</v>
      </c>
      <c r="B300" s="18">
        <v>990500</v>
      </c>
      <c r="C300" s="18">
        <v>810000</v>
      </c>
      <c r="D300" s="18">
        <v>57500</v>
      </c>
      <c r="E300" s="18">
        <v>55200</v>
      </c>
      <c r="F300" s="18">
        <v>40800</v>
      </c>
      <c r="G300" s="18">
        <v>102500</v>
      </c>
      <c r="H300" s="18">
        <v>17200</v>
      </c>
      <c r="I300" s="18">
        <v>28700</v>
      </c>
      <c r="J300" s="18">
        <v>55800</v>
      </c>
      <c r="K300" s="18">
        <v>175800</v>
      </c>
      <c r="L300" s="18">
        <v>114200</v>
      </c>
      <c r="M300" s="18">
        <v>119800</v>
      </c>
      <c r="N300" s="18">
        <v>42500</v>
      </c>
      <c r="O300" s="18">
        <v>180500</v>
      </c>
      <c r="P300" s="18">
        <v>11928300</v>
      </c>
      <c r="Q300" s="18">
        <v>9986500</v>
      </c>
      <c r="R300" s="18">
        <v>914100</v>
      </c>
      <c r="S300" s="18">
        <v>852100</v>
      </c>
      <c r="T300" s="18">
        <v>560800</v>
      </c>
      <c r="U300" s="18">
        <v>1295700</v>
      </c>
      <c r="V300" s="18">
        <v>512600</v>
      </c>
      <c r="W300" s="18">
        <v>200300</v>
      </c>
      <c r="X300" s="18">
        <v>725000</v>
      </c>
      <c r="Y300" s="18">
        <v>1628600</v>
      </c>
      <c r="Z300" s="18">
        <v>1606700</v>
      </c>
      <c r="AA300" s="18">
        <v>1272900</v>
      </c>
      <c r="AB300" s="18">
        <v>417700</v>
      </c>
      <c r="AC300" s="18">
        <v>1941800</v>
      </c>
      <c r="AD300" s="18">
        <v>142797000</v>
      </c>
      <c r="AE300" s="18">
        <v>120245000</v>
      </c>
      <c r="AF300" s="18">
        <v>7082000</v>
      </c>
      <c r="AG300" s="18">
        <v>12288000</v>
      </c>
      <c r="AH300" s="18">
        <v>5754800</v>
      </c>
      <c r="AI300" s="18">
        <v>15523500</v>
      </c>
      <c r="AJ300" s="18">
        <v>5445000</v>
      </c>
      <c r="AK300" s="18">
        <v>2777000</v>
      </c>
      <c r="AL300" s="18">
        <v>8181000</v>
      </c>
      <c r="AM300" s="18">
        <v>19819000</v>
      </c>
      <c r="AN300" s="18">
        <v>22590000</v>
      </c>
      <c r="AO300" s="18">
        <v>15143000</v>
      </c>
      <c r="AP300" s="18">
        <v>5642000</v>
      </c>
      <c r="AQ300" s="18">
        <v>22552000</v>
      </c>
    </row>
    <row r="301" spans="1:43" s="20" customFormat="1" ht="13.5">
      <c r="A301" s="17" t="s">
        <v>280</v>
      </c>
      <c r="B301" s="18">
        <v>997600</v>
      </c>
      <c r="C301" s="18">
        <v>817700</v>
      </c>
      <c r="D301" s="18">
        <v>58000</v>
      </c>
      <c r="E301" s="18">
        <v>55400</v>
      </c>
      <c r="F301" s="18">
        <v>41500</v>
      </c>
      <c r="G301" s="18">
        <v>102600</v>
      </c>
      <c r="H301" s="18">
        <v>17000</v>
      </c>
      <c r="I301" s="18">
        <v>28700</v>
      </c>
      <c r="J301" s="18">
        <v>56100</v>
      </c>
      <c r="K301" s="18">
        <v>177900</v>
      </c>
      <c r="L301" s="18">
        <v>114600</v>
      </c>
      <c r="M301" s="18">
        <v>122300</v>
      </c>
      <c r="N301" s="18">
        <v>43600</v>
      </c>
      <c r="O301" s="18">
        <v>179900</v>
      </c>
      <c r="P301" s="18">
        <v>11992400</v>
      </c>
      <c r="Q301" s="18">
        <v>10051000</v>
      </c>
      <c r="R301" s="18">
        <v>917400</v>
      </c>
      <c r="S301" s="18">
        <v>847900</v>
      </c>
      <c r="T301" s="18">
        <v>561300</v>
      </c>
      <c r="U301" s="18">
        <v>1303100</v>
      </c>
      <c r="V301" s="18">
        <v>513400</v>
      </c>
      <c r="W301" s="18">
        <v>203400</v>
      </c>
      <c r="X301" s="18">
        <v>728800</v>
      </c>
      <c r="Y301" s="18">
        <v>1644500</v>
      </c>
      <c r="Z301" s="18">
        <v>1615100</v>
      </c>
      <c r="AA301" s="18">
        <v>1294800</v>
      </c>
      <c r="AB301" s="18">
        <v>421300</v>
      </c>
      <c r="AC301" s="18">
        <v>1941400</v>
      </c>
      <c r="AD301" s="18">
        <v>143893000</v>
      </c>
      <c r="AE301" s="18">
        <v>121314000</v>
      </c>
      <c r="AF301" s="18">
        <v>7281000</v>
      </c>
      <c r="AG301" s="18">
        <v>12300000</v>
      </c>
      <c r="AH301" s="18">
        <v>5772400</v>
      </c>
      <c r="AI301" s="18">
        <v>15595100</v>
      </c>
      <c r="AJ301" s="18">
        <v>5464100</v>
      </c>
      <c r="AK301" s="18">
        <v>2790000</v>
      </c>
      <c r="AL301" s="18">
        <v>8209000</v>
      </c>
      <c r="AM301" s="18">
        <v>20063000</v>
      </c>
      <c r="AN301" s="18">
        <v>22685000</v>
      </c>
      <c r="AO301" s="18">
        <v>15480000</v>
      </c>
      <c r="AP301" s="18">
        <v>5674000</v>
      </c>
      <c r="AQ301" s="18">
        <v>22579000</v>
      </c>
    </row>
    <row r="302" spans="1:43" s="20" customFormat="1" ht="13.5">
      <c r="A302" s="17" t="s">
        <v>281</v>
      </c>
      <c r="B302" s="18">
        <v>1000600</v>
      </c>
      <c r="C302" s="18">
        <v>819700</v>
      </c>
      <c r="D302" s="18">
        <v>58200</v>
      </c>
      <c r="E302" s="18">
        <v>55600</v>
      </c>
      <c r="F302" s="18">
        <v>41400</v>
      </c>
      <c r="G302" s="18">
        <v>102600</v>
      </c>
      <c r="H302" s="18">
        <v>17200</v>
      </c>
      <c r="I302" s="18">
        <v>28800</v>
      </c>
      <c r="J302" s="18">
        <v>56300</v>
      </c>
      <c r="K302" s="18">
        <v>177800</v>
      </c>
      <c r="L302" s="18">
        <v>114700</v>
      </c>
      <c r="M302" s="18">
        <v>122900</v>
      </c>
      <c r="N302" s="18">
        <v>44200</v>
      </c>
      <c r="O302" s="18">
        <v>180900</v>
      </c>
      <c r="P302" s="18">
        <v>12023600</v>
      </c>
      <c r="Q302" s="18">
        <v>10072900</v>
      </c>
      <c r="R302" s="18">
        <v>913100</v>
      </c>
      <c r="S302" s="18">
        <v>846000</v>
      </c>
      <c r="T302" s="18">
        <v>560800</v>
      </c>
      <c r="U302" s="18">
        <v>1304600</v>
      </c>
      <c r="V302" s="18">
        <v>514500</v>
      </c>
      <c r="W302" s="18">
        <v>203900</v>
      </c>
      <c r="X302" s="18">
        <v>731800</v>
      </c>
      <c r="Y302" s="18">
        <v>1637800</v>
      </c>
      <c r="Z302" s="18">
        <v>1620600</v>
      </c>
      <c r="AA302" s="18">
        <v>1311900</v>
      </c>
      <c r="AB302" s="18">
        <v>427900</v>
      </c>
      <c r="AC302" s="18">
        <v>1950700</v>
      </c>
      <c r="AD302" s="18">
        <v>144540000</v>
      </c>
      <c r="AE302" s="18">
        <v>122000000</v>
      </c>
      <c r="AF302" s="18">
        <v>7420000</v>
      </c>
      <c r="AG302" s="18">
        <v>12316000</v>
      </c>
      <c r="AH302" s="18">
        <v>5789900</v>
      </c>
      <c r="AI302" s="18">
        <v>15692200</v>
      </c>
      <c r="AJ302" s="18">
        <v>5511400</v>
      </c>
      <c r="AK302" s="18">
        <v>2750000</v>
      </c>
      <c r="AL302" s="18">
        <v>8250000</v>
      </c>
      <c r="AM302" s="18">
        <v>20098000</v>
      </c>
      <c r="AN302" s="18">
        <v>22630000</v>
      </c>
      <c r="AO302" s="18">
        <v>15845000</v>
      </c>
      <c r="AP302" s="18">
        <v>5697000</v>
      </c>
      <c r="AQ302" s="18">
        <v>22540000</v>
      </c>
    </row>
    <row r="303" spans="1:43" s="20" customFormat="1" ht="13.5">
      <c r="A303" s="17" t="s">
        <v>282</v>
      </c>
      <c r="B303" s="18">
        <v>1005400</v>
      </c>
      <c r="C303" s="18">
        <v>825500</v>
      </c>
      <c r="D303" s="18">
        <v>58800</v>
      </c>
      <c r="E303" s="18">
        <v>56200</v>
      </c>
      <c r="F303" s="18">
        <v>41600</v>
      </c>
      <c r="G303" s="18">
        <v>103200</v>
      </c>
      <c r="H303" s="18">
        <v>17400</v>
      </c>
      <c r="I303" s="18">
        <v>29100</v>
      </c>
      <c r="J303" s="18">
        <v>56900</v>
      </c>
      <c r="K303" s="18">
        <v>179000</v>
      </c>
      <c r="L303" s="18">
        <v>113600</v>
      </c>
      <c r="M303" s="18">
        <v>124400</v>
      </c>
      <c r="N303" s="18">
        <v>45300</v>
      </c>
      <c r="O303" s="18">
        <v>179900</v>
      </c>
      <c r="P303" s="18">
        <v>12030500</v>
      </c>
      <c r="Q303" s="18">
        <v>10106900</v>
      </c>
      <c r="R303" s="18">
        <v>913700</v>
      </c>
      <c r="S303" s="18">
        <v>847700</v>
      </c>
      <c r="T303" s="18">
        <v>561600</v>
      </c>
      <c r="U303" s="18">
        <v>1309200</v>
      </c>
      <c r="V303" s="18">
        <v>517600</v>
      </c>
      <c r="W303" s="18">
        <v>205100</v>
      </c>
      <c r="X303" s="18">
        <v>735200</v>
      </c>
      <c r="Y303" s="18">
        <v>1641500</v>
      </c>
      <c r="Z303" s="18">
        <v>1610500</v>
      </c>
      <c r="AA303" s="18">
        <v>1327600</v>
      </c>
      <c r="AB303" s="18">
        <v>437200</v>
      </c>
      <c r="AC303" s="18">
        <v>1923600</v>
      </c>
      <c r="AD303" s="18">
        <v>145205000</v>
      </c>
      <c r="AE303" s="18">
        <v>123099000</v>
      </c>
      <c r="AF303" s="18">
        <v>7575000</v>
      </c>
      <c r="AG303" s="18">
        <v>12440000</v>
      </c>
      <c r="AH303" s="18">
        <v>5815900</v>
      </c>
      <c r="AI303" s="18">
        <v>15797100</v>
      </c>
      <c r="AJ303" s="18">
        <v>5534600</v>
      </c>
      <c r="AK303" s="18">
        <v>2813000</v>
      </c>
      <c r="AL303" s="18">
        <v>8339000</v>
      </c>
      <c r="AM303" s="18">
        <v>20284000</v>
      </c>
      <c r="AN303" s="18">
        <v>22424000</v>
      </c>
      <c r="AO303" s="18">
        <v>16320000</v>
      </c>
      <c r="AP303" s="18">
        <v>5756000</v>
      </c>
      <c r="AQ303" s="18">
        <v>22106000</v>
      </c>
    </row>
    <row r="304" spans="1:43" s="20" customFormat="1" ht="13.5">
      <c r="A304" s="17" t="s">
        <v>283</v>
      </c>
      <c r="B304" s="18">
        <v>1001400</v>
      </c>
      <c r="C304" s="18">
        <v>831000</v>
      </c>
      <c r="D304" s="18">
        <v>59900</v>
      </c>
      <c r="E304" s="18">
        <v>56600</v>
      </c>
      <c r="F304" s="18">
        <v>41600</v>
      </c>
      <c r="G304" s="18">
        <v>103600</v>
      </c>
      <c r="H304" s="18">
        <v>18300</v>
      </c>
      <c r="I304" s="18">
        <v>29000</v>
      </c>
      <c r="J304" s="18">
        <v>57500</v>
      </c>
      <c r="K304" s="18">
        <v>180600</v>
      </c>
      <c r="L304" s="18">
        <v>115000</v>
      </c>
      <c r="M304" s="18">
        <v>123900</v>
      </c>
      <c r="N304" s="18">
        <v>45000</v>
      </c>
      <c r="O304" s="18">
        <v>170400</v>
      </c>
      <c r="P304" s="18">
        <v>11976800</v>
      </c>
      <c r="Q304" s="18">
        <v>10125400</v>
      </c>
      <c r="R304" s="18">
        <v>915000</v>
      </c>
      <c r="S304" s="18">
        <v>847300</v>
      </c>
      <c r="T304" s="18">
        <v>562400</v>
      </c>
      <c r="U304" s="18">
        <v>1313500</v>
      </c>
      <c r="V304" s="18">
        <v>519300</v>
      </c>
      <c r="W304" s="18">
        <v>205500</v>
      </c>
      <c r="X304" s="18">
        <v>740500</v>
      </c>
      <c r="Y304" s="18">
        <v>1655900</v>
      </c>
      <c r="Z304" s="18">
        <v>1616900</v>
      </c>
      <c r="AA304" s="18">
        <v>1316400</v>
      </c>
      <c r="AB304" s="18">
        <v>432700</v>
      </c>
      <c r="AC304" s="18">
        <v>1851400</v>
      </c>
      <c r="AD304" s="18">
        <v>144232000</v>
      </c>
      <c r="AE304" s="18">
        <v>123232000</v>
      </c>
      <c r="AF304" s="18">
        <v>7651000</v>
      </c>
      <c r="AG304" s="18">
        <v>12444000</v>
      </c>
      <c r="AH304" s="18">
        <v>5812800</v>
      </c>
      <c r="AI304" s="18">
        <v>15820900</v>
      </c>
      <c r="AJ304" s="18">
        <v>5508500</v>
      </c>
      <c r="AK304" s="18">
        <v>2815000</v>
      </c>
      <c r="AL304" s="18">
        <v>8382000</v>
      </c>
      <c r="AM304" s="18">
        <v>20297000</v>
      </c>
      <c r="AN304" s="18">
        <v>22323000</v>
      </c>
      <c r="AO304" s="18">
        <v>16421000</v>
      </c>
      <c r="AP304" s="18">
        <v>5757000</v>
      </c>
      <c r="AQ304" s="18">
        <v>21000000</v>
      </c>
    </row>
    <row r="305" spans="1:43" s="20" customFormat="1" ht="13.5">
      <c r="A305" s="17" t="s">
        <v>284</v>
      </c>
      <c r="B305" s="18">
        <v>1001700</v>
      </c>
      <c r="C305" s="18">
        <v>833500</v>
      </c>
      <c r="D305" s="18">
        <v>59900</v>
      </c>
      <c r="E305" s="18">
        <v>56600</v>
      </c>
      <c r="F305" s="18">
        <v>41600</v>
      </c>
      <c r="G305" s="18">
        <v>104300</v>
      </c>
      <c r="H305" s="18">
        <v>18800</v>
      </c>
      <c r="I305" s="18">
        <v>29000</v>
      </c>
      <c r="J305" s="18">
        <v>57900</v>
      </c>
      <c r="K305" s="18">
        <v>181200</v>
      </c>
      <c r="L305" s="18">
        <v>116400</v>
      </c>
      <c r="M305" s="18">
        <v>123300</v>
      </c>
      <c r="N305" s="18">
        <v>44500</v>
      </c>
      <c r="O305" s="18">
        <v>168200</v>
      </c>
      <c r="P305" s="18">
        <v>11998600</v>
      </c>
      <c r="Q305" s="18">
        <v>10153600</v>
      </c>
      <c r="R305" s="18">
        <v>913200</v>
      </c>
      <c r="S305" s="18">
        <v>845700</v>
      </c>
      <c r="T305" s="18">
        <v>562500</v>
      </c>
      <c r="U305" s="18">
        <v>1322000</v>
      </c>
      <c r="V305" s="18">
        <v>521100</v>
      </c>
      <c r="W305" s="18">
        <v>204500</v>
      </c>
      <c r="X305" s="18">
        <v>742300</v>
      </c>
      <c r="Y305" s="18">
        <v>1663700</v>
      </c>
      <c r="Z305" s="18">
        <v>1634400</v>
      </c>
      <c r="AA305" s="18">
        <v>1315300</v>
      </c>
      <c r="AB305" s="18">
        <v>428900</v>
      </c>
      <c r="AC305" s="18">
        <v>1845000</v>
      </c>
      <c r="AD305" s="18">
        <v>144485000</v>
      </c>
      <c r="AE305" s="18">
        <v>123282000</v>
      </c>
      <c r="AF305" s="18">
        <v>7655000</v>
      </c>
      <c r="AG305" s="18">
        <v>12438000</v>
      </c>
      <c r="AH305" s="18">
        <v>5805800</v>
      </c>
      <c r="AI305" s="18">
        <v>15809900</v>
      </c>
      <c r="AJ305" s="18">
        <v>5541900</v>
      </c>
      <c r="AK305" s="18">
        <v>2819000</v>
      </c>
      <c r="AL305" s="18">
        <v>8384000</v>
      </c>
      <c r="AM305" s="18">
        <v>20325000</v>
      </c>
      <c r="AN305" s="18">
        <v>22383000</v>
      </c>
      <c r="AO305" s="18">
        <v>16383000</v>
      </c>
      <c r="AP305" s="18">
        <v>5737000</v>
      </c>
      <c r="AQ305" s="18">
        <v>21203000</v>
      </c>
    </row>
    <row r="306" spans="1:43" s="20" customFormat="1" ht="13.5">
      <c r="A306" s="17" t="s">
        <v>285</v>
      </c>
      <c r="B306" s="18">
        <v>1009400</v>
      </c>
      <c r="C306" s="18">
        <v>832200</v>
      </c>
      <c r="D306" s="18">
        <v>59700</v>
      </c>
      <c r="E306" s="18">
        <v>55900</v>
      </c>
      <c r="F306" s="18">
        <v>41500</v>
      </c>
      <c r="G306" s="18">
        <v>104000</v>
      </c>
      <c r="H306" s="18">
        <v>19000</v>
      </c>
      <c r="I306" s="18">
        <v>28800</v>
      </c>
      <c r="J306" s="18">
        <v>57600</v>
      </c>
      <c r="K306" s="18">
        <v>180700</v>
      </c>
      <c r="L306" s="18">
        <v>116900</v>
      </c>
      <c r="M306" s="18">
        <v>124000</v>
      </c>
      <c r="N306" s="18">
        <v>44100</v>
      </c>
      <c r="O306" s="18">
        <v>177200</v>
      </c>
      <c r="P306" s="18">
        <v>12048100</v>
      </c>
      <c r="Q306" s="18">
        <v>10132000</v>
      </c>
      <c r="R306" s="18">
        <v>913500</v>
      </c>
      <c r="S306" s="18">
        <v>843100</v>
      </c>
      <c r="T306" s="18">
        <v>561600</v>
      </c>
      <c r="U306" s="18">
        <v>1307700</v>
      </c>
      <c r="V306" s="18">
        <v>526100</v>
      </c>
      <c r="W306" s="18">
        <v>202700</v>
      </c>
      <c r="X306" s="18">
        <v>741300</v>
      </c>
      <c r="Y306" s="18">
        <v>1665800</v>
      </c>
      <c r="Z306" s="18">
        <v>1643800</v>
      </c>
      <c r="AA306" s="18">
        <v>1302600</v>
      </c>
      <c r="AB306" s="18">
        <v>423800</v>
      </c>
      <c r="AC306" s="18">
        <v>1916100</v>
      </c>
      <c r="AD306" s="18">
        <v>145150000</v>
      </c>
      <c r="AE306" s="18">
        <v>122911000</v>
      </c>
      <c r="AF306" s="18">
        <v>7624000</v>
      </c>
      <c r="AG306" s="18">
        <v>12383000</v>
      </c>
      <c r="AH306" s="18">
        <v>5796200</v>
      </c>
      <c r="AI306" s="18">
        <v>15694700</v>
      </c>
      <c r="AJ306" s="18">
        <v>5603300</v>
      </c>
      <c r="AK306" s="18">
        <v>2808000</v>
      </c>
      <c r="AL306" s="18">
        <v>8332000</v>
      </c>
      <c r="AM306" s="18">
        <v>20333000</v>
      </c>
      <c r="AN306" s="18">
        <v>22702000</v>
      </c>
      <c r="AO306" s="18">
        <v>15930000</v>
      </c>
      <c r="AP306" s="18">
        <v>5705000</v>
      </c>
      <c r="AQ306" s="18">
        <v>22239000</v>
      </c>
    </row>
    <row r="307" spans="1:43" s="20" customFormat="1" ht="13.5">
      <c r="A307" s="17" t="s">
        <v>286</v>
      </c>
      <c r="B307" s="18">
        <v>1017300</v>
      </c>
      <c r="C307" s="18">
        <v>836900</v>
      </c>
      <c r="D307" s="18">
        <v>59900</v>
      </c>
      <c r="E307" s="18">
        <v>56000</v>
      </c>
      <c r="F307" s="18">
        <v>41400</v>
      </c>
      <c r="G307" s="18">
        <v>105200</v>
      </c>
      <c r="H307" s="18">
        <v>19600</v>
      </c>
      <c r="I307" s="18">
        <v>29100</v>
      </c>
      <c r="J307" s="18">
        <v>58000</v>
      </c>
      <c r="K307" s="18">
        <v>182000</v>
      </c>
      <c r="L307" s="18">
        <v>118100</v>
      </c>
      <c r="M307" s="18">
        <v>123300</v>
      </c>
      <c r="N307" s="18">
        <v>44300</v>
      </c>
      <c r="O307" s="18">
        <v>180400</v>
      </c>
      <c r="P307" s="18">
        <v>12106000</v>
      </c>
      <c r="Q307" s="18">
        <v>10154100</v>
      </c>
      <c r="R307" s="18">
        <v>916400</v>
      </c>
      <c r="S307" s="18">
        <v>840400</v>
      </c>
      <c r="T307" s="18">
        <v>559600</v>
      </c>
      <c r="U307" s="18">
        <v>1325400</v>
      </c>
      <c r="V307" s="18">
        <v>529500</v>
      </c>
      <c r="W307" s="18">
        <v>201900</v>
      </c>
      <c r="X307" s="18">
        <v>744800</v>
      </c>
      <c r="Y307" s="18">
        <v>1673700</v>
      </c>
      <c r="Z307" s="18">
        <v>1649500</v>
      </c>
      <c r="AA307" s="18">
        <v>1288800</v>
      </c>
      <c r="AB307" s="18">
        <v>424100</v>
      </c>
      <c r="AC307" s="18">
        <v>1951900</v>
      </c>
      <c r="AD307" s="18">
        <v>146032000</v>
      </c>
      <c r="AE307" s="18">
        <v>123374000</v>
      </c>
      <c r="AF307" s="18">
        <v>7634000</v>
      </c>
      <c r="AG307" s="18">
        <v>12358000</v>
      </c>
      <c r="AH307" s="18">
        <v>5803400</v>
      </c>
      <c r="AI307" s="18">
        <v>15844700</v>
      </c>
      <c r="AJ307" s="18">
        <v>5631500</v>
      </c>
      <c r="AK307" s="18">
        <v>2818000</v>
      </c>
      <c r="AL307" s="18">
        <v>8341000</v>
      </c>
      <c r="AM307" s="18">
        <v>20475000</v>
      </c>
      <c r="AN307" s="18">
        <v>23029000</v>
      </c>
      <c r="AO307" s="18">
        <v>15721000</v>
      </c>
      <c r="AP307" s="18">
        <v>5718000</v>
      </c>
      <c r="AQ307" s="18">
        <v>22658000</v>
      </c>
    </row>
    <row r="308" spans="1:43" s="20" customFormat="1" ht="13.5">
      <c r="A308" s="17" t="s">
        <v>287</v>
      </c>
      <c r="B308" s="18">
        <v>1022500</v>
      </c>
      <c r="C308" s="18">
        <v>840600</v>
      </c>
      <c r="D308" s="18">
        <v>59800</v>
      </c>
      <c r="E308" s="18">
        <v>56000</v>
      </c>
      <c r="F308" s="18">
        <v>41000</v>
      </c>
      <c r="G308" s="18">
        <v>108600</v>
      </c>
      <c r="H308" s="18">
        <v>20200</v>
      </c>
      <c r="I308" s="18">
        <v>29100</v>
      </c>
      <c r="J308" s="18">
        <v>58100</v>
      </c>
      <c r="K308" s="18">
        <v>182800</v>
      </c>
      <c r="L308" s="18">
        <v>117600</v>
      </c>
      <c r="M308" s="18">
        <v>123200</v>
      </c>
      <c r="N308" s="18">
        <v>44200</v>
      </c>
      <c r="O308" s="18">
        <v>181900</v>
      </c>
      <c r="P308" s="18">
        <v>12173200</v>
      </c>
      <c r="Q308" s="18">
        <v>10207400</v>
      </c>
      <c r="R308" s="18">
        <v>907400</v>
      </c>
      <c r="S308" s="18">
        <v>841500</v>
      </c>
      <c r="T308" s="18">
        <v>560200</v>
      </c>
      <c r="U308" s="18">
        <v>1365800</v>
      </c>
      <c r="V308" s="18">
        <v>540800</v>
      </c>
      <c r="W308" s="18">
        <v>203000</v>
      </c>
      <c r="X308" s="18">
        <v>747500</v>
      </c>
      <c r="Y308" s="18">
        <v>1677600</v>
      </c>
      <c r="Z308" s="18">
        <v>1654400</v>
      </c>
      <c r="AA308" s="18">
        <v>1286200</v>
      </c>
      <c r="AB308" s="18">
        <v>423000</v>
      </c>
      <c r="AC308" s="18">
        <v>1965800</v>
      </c>
      <c r="AD308" s="18">
        <v>146465000</v>
      </c>
      <c r="AE308" s="18">
        <v>123685000</v>
      </c>
      <c r="AF308" s="18">
        <v>7555000</v>
      </c>
      <c r="AG308" s="18">
        <v>12338000</v>
      </c>
      <c r="AH308" s="18">
        <v>5812000</v>
      </c>
      <c r="AI308" s="18">
        <v>16205200</v>
      </c>
      <c r="AJ308" s="18">
        <v>5717900</v>
      </c>
      <c r="AK308" s="18">
        <v>2827000</v>
      </c>
      <c r="AL308" s="18">
        <v>8341000</v>
      </c>
      <c r="AM308" s="18">
        <v>20501000</v>
      </c>
      <c r="AN308" s="18">
        <v>23121000</v>
      </c>
      <c r="AO308" s="18">
        <v>15550000</v>
      </c>
      <c r="AP308" s="18">
        <v>5717000</v>
      </c>
      <c r="AQ308" s="18">
        <v>22780000</v>
      </c>
    </row>
    <row r="309" spans="1:43" s="20" customFormat="1" ht="13.5">
      <c r="A309" s="17" t="s">
        <v>288</v>
      </c>
      <c r="B309" s="18">
        <v>1022600</v>
      </c>
      <c r="C309" s="18">
        <v>840700</v>
      </c>
      <c r="D309" s="18">
        <v>59800</v>
      </c>
      <c r="E309" s="18">
        <v>56000</v>
      </c>
      <c r="F309" s="18">
        <v>40900</v>
      </c>
      <c r="G309" s="18">
        <v>109800</v>
      </c>
      <c r="H309" s="18">
        <v>21100</v>
      </c>
      <c r="I309" s="18">
        <v>29400</v>
      </c>
      <c r="J309" s="18">
        <v>58700</v>
      </c>
      <c r="K309" s="18">
        <v>181400</v>
      </c>
      <c r="L309" s="18">
        <v>117400</v>
      </c>
      <c r="M309" s="18">
        <v>122300</v>
      </c>
      <c r="N309" s="18">
        <v>43900</v>
      </c>
      <c r="O309" s="18">
        <v>181900</v>
      </c>
      <c r="P309" s="18">
        <v>12186400</v>
      </c>
      <c r="Q309" s="18">
        <v>10218400</v>
      </c>
      <c r="R309" s="18">
        <v>903300</v>
      </c>
      <c r="S309" s="18">
        <v>843800</v>
      </c>
      <c r="T309" s="18">
        <v>561500</v>
      </c>
      <c r="U309" s="18">
        <v>1374600</v>
      </c>
      <c r="V309" s="18">
        <v>551100</v>
      </c>
      <c r="W309" s="18">
        <v>204300</v>
      </c>
      <c r="X309" s="18">
        <v>751000</v>
      </c>
      <c r="Y309" s="18">
        <v>1667300</v>
      </c>
      <c r="Z309" s="18">
        <v>1657300</v>
      </c>
      <c r="AA309" s="18">
        <v>1282600</v>
      </c>
      <c r="AB309" s="18">
        <v>421600</v>
      </c>
      <c r="AC309" s="18">
        <v>1968000</v>
      </c>
      <c r="AD309" s="18">
        <v>146252000</v>
      </c>
      <c r="AE309" s="18">
        <v>123613000</v>
      </c>
      <c r="AF309" s="18">
        <v>7346000</v>
      </c>
      <c r="AG309" s="18">
        <v>12354000</v>
      </c>
      <c r="AH309" s="18">
        <v>5803300</v>
      </c>
      <c r="AI309" s="18">
        <v>16338300</v>
      </c>
      <c r="AJ309" s="18">
        <v>5871400</v>
      </c>
      <c r="AK309" s="18">
        <v>2828000</v>
      </c>
      <c r="AL309" s="18">
        <v>8378000</v>
      </c>
      <c r="AM309" s="18">
        <v>20438000</v>
      </c>
      <c r="AN309" s="18">
        <v>23077000</v>
      </c>
      <c r="AO309" s="18">
        <v>15489000</v>
      </c>
      <c r="AP309" s="18">
        <v>5690000</v>
      </c>
      <c r="AQ309" s="18">
        <v>22639000</v>
      </c>
    </row>
    <row r="310" spans="1:43" s="20" customFormat="1" ht="13.5">
      <c r="A310" s="17" t="s">
        <v>289</v>
      </c>
      <c r="B310" s="18">
        <v>1011100</v>
      </c>
      <c r="C310" s="18">
        <v>829100</v>
      </c>
      <c r="D310" s="18">
        <v>58900</v>
      </c>
      <c r="E310" s="18">
        <v>55700</v>
      </c>
      <c r="F310" s="18">
        <v>41300</v>
      </c>
      <c r="G310" s="18">
        <v>105300</v>
      </c>
      <c r="H310" s="18">
        <v>20100</v>
      </c>
      <c r="I310" s="18">
        <v>29400</v>
      </c>
      <c r="J310" s="18">
        <v>58300</v>
      </c>
      <c r="K310" s="18">
        <v>179500</v>
      </c>
      <c r="L310" s="18">
        <v>117900</v>
      </c>
      <c r="M310" s="18">
        <v>119500</v>
      </c>
      <c r="N310" s="18">
        <v>43200</v>
      </c>
      <c r="O310" s="18">
        <v>182000</v>
      </c>
      <c r="P310" s="18">
        <v>11999200</v>
      </c>
      <c r="Q310" s="18">
        <v>10063600</v>
      </c>
      <c r="R310" s="18">
        <v>897700</v>
      </c>
      <c r="S310" s="18">
        <v>837900</v>
      </c>
      <c r="T310" s="18">
        <v>558300</v>
      </c>
      <c r="U310" s="18">
        <v>1321600</v>
      </c>
      <c r="V310" s="18">
        <v>535000</v>
      </c>
      <c r="W310" s="18">
        <v>202300</v>
      </c>
      <c r="X310" s="18">
        <v>745600</v>
      </c>
      <c r="Y310" s="18">
        <v>1647200</v>
      </c>
      <c r="Z310" s="18">
        <v>1643200</v>
      </c>
      <c r="AA310" s="18">
        <v>1261100</v>
      </c>
      <c r="AB310" s="18">
        <v>413700</v>
      </c>
      <c r="AC310" s="18">
        <v>1935600</v>
      </c>
      <c r="AD310" s="18">
        <v>143376000</v>
      </c>
      <c r="AE310" s="18">
        <v>121205000</v>
      </c>
      <c r="AF310" s="18">
        <v>7096000</v>
      </c>
      <c r="AG310" s="18">
        <v>12277000</v>
      </c>
      <c r="AH310" s="18">
        <v>5757600</v>
      </c>
      <c r="AI310" s="18">
        <v>15798700</v>
      </c>
      <c r="AJ310" s="18">
        <v>5614800</v>
      </c>
      <c r="AK310" s="18">
        <v>2778000</v>
      </c>
      <c r="AL310" s="18">
        <v>8345000</v>
      </c>
      <c r="AM310" s="18">
        <v>19992000</v>
      </c>
      <c r="AN310" s="18">
        <v>22766000</v>
      </c>
      <c r="AO310" s="18">
        <v>15124000</v>
      </c>
      <c r="AP310" s="18">
        <v>5656000</v>
      </c>
      <c r="AQ310" s="18">
        <v>22171000</v>
      </c>
    </row>
    <row r="311" spans="1:43" s="20" customFormat="1" ht="13.5">
      <c r="A311" s="17" t="s">
        <v>290</v>
      </c>
      <c r="B311" s="18">
        <v>1020500</v>
      </c>
      <c r="C311" s="18">
        <v>837000</v>
      </c>
      <c r="D311" s="18">
        <v>59700</v>
      </c>
      <c r="E311" s="18">
        <v>56000</v>
      </c>
      <c r="F311" s="18">
        <v>41400</v>
      </c>
      <c r="G311" s="18">
        <v>104800</v>
      </c>
      <c r="H311" s="18">
        <v>19600</v>
      </c>
      <c r="I311" s="18">
        <v>29500</v>
      </c>
      <c r="J311" s="18">
        <v>58700</v>
      </c>
      <c r="K311" s="18">
        <v>181800</v>
      </c>
      <c r="L311" s="18">
        <v>119700</v>
      </c>
      <c r="M311" s="18">
        <v>121900</v>
      </c>
      <c r="N311" s="18">
        <v>43900</v>
      </c>
      <c r="O311" s="18">
        <v>183500</v>
      </c>
      <c r="P311" s="18">
        <v>12093400</v>
      </c>
      <c r="Q311" s="18">
        <v>10124700</v>
      </c>
      <c r="R311" s="18">
        <v>912500</v>
      </c>
      <c r="S311" s="18">
        <v>842900</v>
      </c>
      <c r="T311" s="18">
        <v>560500</v>
      </c>
      <c r="U311" s="18">
        <v>1307200</v>
      </c>
      <c r="V311" s="18">
        <v>530900</v>
      </c>
      <c r="W311" s="18">
        <v>202800</v>
      </c>
      <c r="X311" s="18">
        <v>748600</v>
      </c>
      <c r="Y311" s="18">
        <v>1661900</v>
      </c>
      <c r="Z311" s="18">
        <v>1658600</v>
      </c>
      <c r="AA311" s="18">
        <v>1279100</v>
      </c>
      <c r="AB311" s="18">
        <v>419700</v>
      </c>
      <c r="AC311" s="18">
        <v>1968700</v>
      </c>
      <c r="AD311" s="18">
        <v>144405000</v>
      </c>
      <c r="AE311" s="18">
        <v>121780000</v>
      </c>
      <c r="AF311" s="18">
        <v>7172000</v>
      </c>
      <c r="AG311" s="18">
        <v>12315000</v>
      </c>
      <c r="AH311" s="18">
        <v>5770500</v>
      </c>
      <c r="AI311" s="18">
        <v>15572100</v>
      </c>
      <c r="AJ311" s="18">
        <v>5592700</v>
      </c>
      <c r="AK311" s="18">
        <v>2810000</v>
      </c>
      <c r="AL311" s="18">
        <v>8344000</v>
      </c>
      <c r="AM311" s="18">
        <v>20089000</v>
      </c>
      <c r="AN311" s="18">
        <v>23142000</v>
      </c>
      <c r="AO311" s="18">
        <v>15283000</v>
      </c>
      <c r="AP311" s="18">
        <v>5690000</v>
      </c>
      <c r="AQ311" s="18">
        <v>22625000</v>
      </c>
    </row>
    <row r="312" spans="1:43" s="20" customFormat="1" ht="13.5">
      <c r="A312" s="17" t="s">
        <v>291</v>
      </c>
      <c r="B312" s="18">
        <v>1026600</v>
      </c>
      <c r="C312" s="18">
        <v>842200</v>
      </c>
      <c r="D312" s="18">
        <v>60400</v>
      </c>
      <c r="E312" s="18">
        <v>56200</v>
      </c>
      <c r="F312" s="18">
        <v>41500</v>
      </c>
      <c r="G312" s="18">
        <v>104700</v>
      </c>
      <c r="H312" s="18">
        <v>19500</v>
      </c>
      <c r="I312" s="18">
        <v>29800</v>
      </c>
      <c r="J312" s="18">
        <v>59100</v>
      </c>
      <c r="K312" s="18">
        <v>183300</v>
      </c>
      <c r="L312" s="18">
        <v>119600</v>
      </c>
      <c r="M312" s="18">
        <v>123800</v>
      </c>
      <c r="N312" s="18">
        <v>44300</v>
      </c>
      <c r="O312" s="18">
        <v>184400</v>
      </c>
      <c r="P312" s="18">
        <v>12153400</v>
      </c>
      <c r="Q312" s="18">
        <v>10177100</v>
      </c>
      <c r="R312" s="18">
        <v>921500</v>
      </c>
      <c r="S312" s="18">
        <v>844400</v>
      </c>
      <c r="T312" s="18">
        <v>562200</v>
      </c>
      <c r="U312" s="18">
        <v>1304800</v>
      </c>
      <c r="V312" s="18">
        <v>530100</v>
      </c>
      <c r="W312" s="18">
        <v>204200</v>
      </c>
      <c r="X312" s="18">
        <v>750700</v>
      </c>
      <c r="Y312" s="18">
        <v>1669400</v>
      </c>
      <c r="Z312" s="18">
        <v>1661500</v>
      </c>
      <c r="AA312" s="18">
        <v>1305200</v>
      </c>
      <c r="AB312" s="18">
        <v>423100</v>
      </c>
      <c r="AC312" s="18">
        <v>1976300</v>
      </c>
      <c r="AD312" s="18">
        <v>145062000</v>
      </c>
      <c r="AE312" s="18">
        <v>122369000</v>
      </c>
      <c r="AF312" s="18">
        <v>7284000</v>
      </c>
      <c r="AG312" s="18">
        <v>12340000</v>
      </c>
      <c r="AH312" s="18">
        <v>5782700</v>
      </c>
      <c r="AI312" s="18">
        <v>15579200</v>
      </c>
      <c r="AJ312" s="18">
        <v>5608900</v>
      </c>
      <c r="AK312" s="18">
        <v>2803000</v>
      </c>
      <c r="AL312" s="18">
        <v>8363000</v>
      </c>
      <c r="AM312" s="18">
        <v>20187000</v>
      </c>
      <c r="AN312" s="18">
        <v>23185000</v>
      </c>
      <c r="AO312" s="18">
        <v>15524000</v>
      </c>
      <c r="AP312" s="18">
        <v>5712000</v>
      </c>
      <c r="AQ312" s="18">
        <v>22693000</v>
      </c>
    </row>
    <row r="313" spans="1:43" s="20" customFormat="1" ht="13.5">
      <c r="A313" s="17" t="s">
        <v>292</v>
      </c>
      <c r="B313" s="18">
        <v>1031900</v>
      </c>
      <c r="C313" s="18">
        <v>848400</v>
      </c>
      <c r="D313" s="18">
        <v>61100</v>
      </c>
      <c r="E313" s="18">
        <v>56700</v>
      </c>
      <c r="F313" s="18">
        <v>41800</v>
      </c>
      <c r="G313" s="18">
        <v>104900</v>
      </c>
      <c r="H313" s="18">
        <v>20000</v>
      </c>
      <c r="I313" s="18">
        <v>29800</v>
      </c>
      <c r="J313" s="18">
        <v>59500</v>
      </c>
      <c r="K313" s="18">
        <v>183600</v>
      </c>
      <c r="L313" s="18">
        <v>120800</v>
      </c>
      <c r="M313" s="18">
        <v>125400</v>
      </c>
      <c r="N313" s="18">
        <v>44800</v>
      </c>
      <c r="O313" s="18">
        <v>183500</v>
      </c>
      <c r="P313" s="18">
        <v>12188900</v>
      </c>
      <c r="Q313" s="18">
        <v>10215700</v>
      </c>
      <c r="R313" s="18">
        <v>923000</v>
      </c>
      <c r="S313" s="18">
        <v>845400</v>
      </c>
      <c r="T313" s="18">
        <v>564900</v>
      </c>
      <c r="U313" s="18">
        <v>1310200</v>
      </c>
      <c r="V313" s="18">
        <v>529800</v>
      </c>
      <c r="W313" s="18">
        <v>204100</v>
      </c>
      <c r="X313" s="18">
        <v>753100</v>
      </c>
      <c r="Y313" s="18">
        <v>1671000</v>
      </c>
      <c r="Z313" s="18">
        <v>1665800</v>
      </c>
      <c r="AA313" s="18">
        <v>1320900</v>
      </c>
      <c r="AB313" s="18">
        <v>427500</v>
      </c>
      <c r="AC313" s="18">
        <v>1973200</v>
      </c>
      <c r="AD313" s="18">
        <v>146086000</v>
      </c>
      <c r="AE313" s="18">
        <v>123365000</v>
      </c>
      <c r="AF313" s="18">
        <v>7479000</v>
      </c>
      <c r="AG313" s="18">
        <v>12348000</v>
      </c>
      <c r="AH313" s="18">
        <v>5797200</v>
      </c>
      <c r="AI313" s="18">
        <v>15630800</v>
      </c>
      <c r="AJ313" s="18">
        <v>5624100</v>
      </c>
      <c r="AK313" s="18">
        <v>2798000</v>
      </c>
      <c r="AL313" s="18">
        <v>8382000</v>
      </c>
      <c r="AM313" s="18">
        <v>20412000</v>
      </c>
      <c r="AN313" s="18">
        <v>23261000</v>
      </c>
      <c r="AO313" s="18">
        <v>15887000</v>
      </c>
      <c r="AP313" s="18">
        <v>5746000</v>
      </c>
      <c r="AQ313" s="18">
        <v>22721000</v>
      </c>
    </row>
    <row r="314" spans="1:43" s="20" customFormat="1" ht="13.5">
      <c r="A314" s="17" t="s">
        <v>293</v>
      </c>
      <c r="B314" s="18">
        <v>1037900</v>
      </c>
      <c r="C314" s="18">
        <v>853800</v>
      </c>
      <c r="D314" s="18">
        <v>62100</v>
      </c>
      <c r="E314" s="18">
        <v>56900</v>
      </c>
      <c r="F314" s="18">
        <v>41800</v>
      </c>
      <c r="G314" s="18">
        <v>105200</v>
      </c>
      <c r="H314" s="18">
        <v>20000</v>
      </c>
      <c r="I314" s="18">
        <v>30000</v>
      </c>
      <c r="J314" s="18">
        <v>59800</v>
      </c>
      <c r="K314" s="18">
        <v>184600</v>
      </c>
      <c r="L314" s="18">
        <v>121000</v>
      </c>
      <c r="M314" s="18">
        <v>127300</v>
      </c>
      <c r="N314" s="18">
        <v>45100</v>
      </c>
      <c r="O314" s="18">
        <v>184100</v>
      </c>
      <c r="P314" s="18">
        <v>12246000</v>
      </c>
      <c r="Q314" s="18">
        <v>10269100</v>
      </c>
      <c r="R314" s="18">
        <v>934500</v>
      </c>
      <c r="S314" s="18">
        <v>847500</v>
      </c>
      <c r="T314" s="18">
        <v>568000</v>
      </c>
      <c r="U314" s="18">
        <v>1310700</v>
      </c>
      <c r="V314" s="18">
        <v>532800</v>
      </c>
      <c r="W314" s="18">
        <v>203800</v>
      </c>
      <c r="X314" s="18">
        <v>756400</v>
      </c>
      <c r="Y314" s="18">
        <v>1673200</v>
      </c>
      <c r="Z314" s="18">
        <v>1671600</v>
      </c>
      <c r="AA314" s="18">
        <v>1341300</v>
      </c>
      <c r="AB314" s="18">
        <v>429300</v>
      </c>
      <c r="AC314" s="18">
        <v>1976900</v>
      </c>
      <c r="AD314" s="18">
        <v>146924000</v>
      </c>
      <c r="AE314" s="18">
        <v>124259000</v>
      </c>
      <c r="AF314" s="18">
        <v>7669000</v>
      </c>
      <c r="AG314" s="18">
        <v>12387000</v>
      </c>
      <c r="AH314" s="18">
        <v>5811500</v>
      </c>
      <c r="AI314" s="18">
        <v>15703600</v>
      </c>
      <c r="AJ314" s="18">
        <v>5679700</v>
      </c>
      <c r="AK314" s="18">
        <v>2799000</v>
      </c>
      <c r="AL314" s="18">
        <v>8418000</v>
      </c>
      <c r="AM314" s="18">
        <v>20523000</v>
      </c>
      <c r="AN314" s="18">
        <v>23196000</v>
      </c>
      <c r="AO314" s="18">
        <v>16285000</v>
      </c>
      <c r="AP314" s="18">
        <v>5787000</v>
      </c>
      <c r="AQ314" s="18">
        <v>22665000</v>
      </c>
    </row>
    <row r="315" spans="1:43" s="20" customFormat="1" ht="13.5">
      <c r="A315" s="17" t="s">
        <v>294</v>
      </c>
      <c r="B315" s="18">
        <v>1042700</v>
      </c>
      <c r="C315" s="18">
        <v>859900</v>
      </c>
      <c r="D315" s="18">
        <v>63100</v>
      </c>
      <c r="E315" s="18">
        <v>57700</v>
      </c>
      <c r="F315" s="18">
        <v>42000</v>
      </c>
      <c r="G315" s="18">
        <v>105500</v>
      </c>
      <c r="H315" s="18">
        <v>20200</v>
      </c>
      <c r="I315" s="18">
        <v>30500</v>
      </c>
      <c r="J315" s="18">
        <v>60500</v>
      </c>
      <c r="K315" s="18">
        <v>186600</v>
      </c>
      <c r="L315" s="18">
        <v>119500</v>
      </c>
      <c r="M315" s="18">
        <v>127900</v>
      </c>
      <c r="N315" s="18">
        <v>46400</v>
      </c>
      <c r="O315" s="18">
        <v>182800</v>
      </c>
      <c r="P315" s="18">
        <v>12289800</v>
      </c>
      <c r="Q315" s="18">
        <v>10345000</v>
      </c>
      <c r="R315" s="18">
        <v>944100</v>
      </c>
      <c r="S315" s="18">
        <v>856300</v>
      </c>
      <c r="T315" s="18">
        <v>572800</v>
      </c>
      <c r="U315" s="18">
        <v>1314700</v>
      </c>
      <c r="V315" s="18">
        <v>537100</v>
      </c>
      <c r="W315" s="18">
        <v>205000</v>
      </c>
      <c r="X315" s="18">
        <v>762800</v>
      </c>
      <c r="Y315" s="18">
        <v>1685900</v>
      </c>
      <c r="Z315" s="18">
        <v>1667100</v>
      </c>
      <c r="AA315" s="18">
        <v>1359300</v>
      </c>
      <c r="AB315" s="18">
        <v>439900</v>
      </c>
      <c r="AC315" s="18">
        <v>1944800</v>
      </c>
      <c r="AD315" s="18">
        <v>147566000</v>
      </c>
      <c r="AE315" s="18">
        <v>125305000</v>
      </c>
      <c r="AF315" s="18">
        <v>7852000</v>
      </c>
      <c r="AG315" s="18">
        <v>12505000</v>
      </c>
      <c r="AH315" s="18">
        <v>5847700</v>
      </c>
      <c r="AI315" s="18">
        <v>15786300</v>
      </c>
      <c r="AJ315" s="18">
        <v>5711200</v>
      </c>
      <c r="AK315" s="18">
        <v>2824000</v>
      </c>
      <c r="AL315" s="18">
        <v>8507000</v>
      </c>
      <c r="AM315" s="18">
        <v>20701000</v>
      </c>
      <c r="AN315" s="18">
        <v>22968000</v>
      </c>
      <c r="AO315" s="18">
        <v>16758000</v>
      </c>
      <c r="AP315" s="18">
        <v>5845000</v>
      </c>
      <c r="AQ315" s="18">
        <v>22261000</v>
      </c>
    </row>
    <row r="316" spans="1:43" s="20" customFormat="1" ht="13.5">
      <c r="A316" s="17" t="s">
        <v>295</v>
      </c>
      <c r="B316" s="18">
        <v>1033000</v>
      </c>
      <c r="C316" s="18">
        <v>860700</v>
      </c>
      <c r="D316" s="18">
        <v>63400</v>
      </c>
      <c r="E316" s="18">
        <v>58000</v>
      </c>
      <c r="F316" s="18">
        <v>42300</v>
      </c>
      <c r="G316" s="18">
        <v>105500</v>
      </c>
      <c r="H316" s="18">
        <v>20300</v>
      </c>
      <c r="I316" s="18">
        <v>30900</v>
      </c>
      <c r="J316" s="18">
        <v>60800</v>
      </c>
      <c r="K316" s="18">
        <v>186800</v>
      </c>
      <c r="L316" s="18">
        <v>119400</v>
      </c>
      <c r="M316" s="18">
        <v>127300</v>
      </c>
      <c r="N316" s="18">
        <v>46000</v>
      </c>
      <c r="O316" s="18">
        <v>172300</v>
      </c>
      <c r="P316" s="18">
        <v>12175100</v>
      </c>
      <c r="Q316" s="18">
        <v>10312200</v>
      </c>
      <c r="R316" s="18">
        <v>939200</v>
      </c>
      <c r="S316" s="18">
        <v>857000</v>
      </c>
      <c r="T316" s="18">
        <v>572200</v>
      </c>
      <c r="U316" s="18">
        <v>1311600</v>
      </c>
      <c r="V316" s="18">
        <v>538600</v>
      </c>
      <c r="W316" s="18">
        <v>205000</v>
      </c>
      <c r="X316" s="18">
        <v>765200</v>
      </c>
      <c r="Y316" s="18">
        <v>1687900</v>
      </c>
      <c r="Z316" s="18">
        <v>1651900</v>
      </c>
      <c r="AA316" s="18">
        <v>1350900</v>
      </c>
      <c r="AB316" s="18">
        <v>432700</v>
      </c>
      <c r="AC316" s="18">
        <v>1862900</v>
      </c>
      <c r="AD316" s="18">
        <v>146464000</v>
      </c>
      <c r="AE316" s="18">
        <v>125387000</v>
      </c>
      <c r="AF316" s="18">
        <v>7901000</v>
      </c>
      <c r="AG316" s="18">
        <v>12492000</v>
      </c>
      <c r="AH316" s="18">
        <v>5843700</v>
      </c>
      <c r="AI316" s="18">
        <v>15784800</v>
      </c>
      <c r="AJ316" s="18">
        <v>5670700</v>
      </c>
      <c r="AK316" s="18">
        <v>2827000</v>
      </c>
      <c r="AL316" s="18">
        <v>8540000</v>
      </c>
      <c r="AM316" s="18">
        <v>20713000</v>
      </c>
      <c r="AN316" s="18">
        <v>22883000</v>
      </c>
      <c r="AO316" s="18">
        <v>16886000</v>
      </c>
      <c r="AP316" s="18">
        <v>5846000</v>
      </c>
      <c r="AQ316" s="18">
        <v>21077000</v>
      </c>
    </row>
    <row r="317" spans="1:43" s="20" customFormat="1" ht="13.5">
      <c r="A317" s="17" t="s">
        <v>296</v>
      </c>
      <c r="B317" s="18">
        <v>1033500</v>
      </c>
      <c r="C317" s="18">
        <v>863800</v>
      </c>
      <c r="D317" s="18">
        <v>63300</v>
      </c>
      <c r="E317" s="18">
        <v>58300</v>
      </c>
      <c r="F317" s="18">
        <v>42400</v>
      </c>
      <c r="G317" s="18">
        <v>105800</v>
      </c>
      <c r="H317" s="18">
        <v>20900</v>
      </c>
      <c r="I317" s="18">
        <v>30800</v>
      </c>
      <c r="J317" s="18">
        <v>60900</v>
      </c>
      <c r="K317" s="18">
        <v>187800</v>
      </c>
      <c r="L317" s="18">
        <v>121000</v>
      </c>
      <c r="M317" s="18">
        <v>127000</v>
      </c>
      <c r="N317" s="18">
        <v>45600</v>
      </c>
      <c r="O317" s="18">
        <v>169700</v>
      </c>
      <c r="P317" s="18">
        <v>12202500</v>
      </c>
      <c r="Q317" s="18">
        <v>10349400</v>
      </c>
      <c r="R317" s="18">
        <v>940400</v>
      </c>
      <c r="S317" s="18">
        <v>859000</v>
      </c>
      <c r="T317" s="18">
        <v>574100</v>
      </c>
      <c r="U317" s="18">
        <v>1318600</v>
      </c>
      <c r="V317" s="18">
        <v>545000</v>
      </c>
      <c r="W317" s="18">
        <v>204100</v>
      </c>
      <c r="X317" s="18">
        <v>766300</v>
      </c>
      <c r="Y317" s="18">
        <v>1695500</v>
      </c>
      <c r="Z317" s="18">
        <v>1667600</v>
      </c>
      <c r="AA317" s="18">
        <v>1348400</v>
      </c>
      <c r="AB317" s="18">
        <v>430400</v>
      </c>
      <c r="AC317" s="18">
        <v>1853100</v>
      </c>
      <c r="AD317" s="18">
        <v>146782000</v>
      </c>
      <c r="AE317" s="18">
        <v>125471000</v>
      </c>
      <c r="AF317" s="18">
        <v>7943000</v>
      </c>
      <c r="AG317" s="18">
        <v>12547000</v>
      </c>
      <c r="AH317" s="18">
        <v>5834600</v>
      </c>
      <c r="AI317" s="18">
        <v>15753600</v>
      </c>
      <c r="AJ317" s="18">
        <v>5693400</v>
      </c>
      <c r="AK317" s="18">
        <v>2829000</v>
      </c>
      <c r="AL317" s="18">
        <v>8537000</v>
      </c>
      <c r="AM317" s="18">
        <v>20768000</v>
      </c>
      <c r="AN317" s="18">
        <v>22940000</v>
      </c>
      <c r="AO317" s="18">
        <v>16808000</v>
      </c>
      <c r="AP317" s="18">
        <v>5817000</v>
      </c>
      <c r="AQ317" s="18">
        <v>21311000</v>
      </c>
    </row>
    <row r="318" spans="1:43" s="20" customFormat="1" ht="13.5">
      <c r="A318" s="17" t="s">
        <v>297</v>
      </c>
      <c r="B318" s="18">
        <v>1039900</v>
      </c>
      <c r="C318" s="18">
        <v>861600</v>
      </c>
      <c r="D318" s="18">
        <v>63000</v>
      </c>
      <c r="E318" s="18">
        <v>57900</v>
      </c>
      <c r="F318" s="18">
        <v>42300</v>
      </c>
      <c r="G318" s="18">
        <v>104900</v>
      </c>
      <c r="H318" s="18">
        <v>20800</v>
      </c>
      <c r="I318" s="18">
        <v>31100</v>
      </c>
      <c r="J318" s="18">
        <v>60800</v>
      </c>
      <c r="K318" s="18">
        <v>188100</v>
      </c>
      <c r="L318" s="18">
        <v>120900</v>
      </c>
      <c r="M318" s="18">
        <v>126700</v>
      </c>
      <c r="N318" s="18">
        <v>45100</v>
      </c>
      <c r="O318" s="18">
        <v>178300</v>
      </c>
      <c r="P318" s="18">
        <v>12230100</v>
      </c>
      <c r="Q318" s="18">
        <v>10311800</v>
      </c>
      <c r="R318" s="18">
        <v>940900</v>
      </c>
      <c r="S318" s="18">
        <v>857600</v>
      </c>
      <c r="T318" s="18">
        <v>573100</v>
      </c>
      <c r="U318" s="18">
        <v>1301800</v>
      </c>
      <c r="V318" s="18">
        <v>547100</v>
      </c>
      <c r="W318" s="18">
        <v>201800</v>
      </c>
      <c r="X318" s="18">
        <v>767600</v>
      </c>
      <c r="Y318" s="18">
        <v>1704000</v>
      </c>
      <c r="Z318" s="18">
        <v>1669600</v>
      </c>
      <c r="AA318" s="18">
        <v>1321800</v>
      </c>
      <c r="AB318" s="18">
        <v>426500</v>
      </c>
      <c r="AC318" s="18">
        <v>1918300</v>
      </c>
      <c r="AD318" s="18">
        <v>147169000</v>
      </c>
      <c r="AE318" s="18">
        <v>124851000</v>
      </c>
      <c r="AF318" s="18">
        <v>7894000</v>
      </c>
      <c r="AG318" s="18">
        <v>12504000</v>
      </c>
      <c r="AH318" s="18">
        <v>5817000</v>
      </c>
      <c r="AI318" s="18">
        <v>15621700</v>
      </c>
      <c r="AJ318" s="18">
        <v>5792000</v>
      </c>
      <c r="AK318" s="18">
        <v>2808000</v>
      </c>
      <c r="AL318" s="18">
        <v>8485000</v>
      </c>
      <c r="AM318" s="18">
        <v>20713000</v>
      </c>
      <c r="AN318" s="18">
        <v>23225000</v>
      </c>
      <c r="AO318" s="18">
        <v>16226000</v>
      </c>
      <c r="AP318" s="18">
        <v>5765000</v>
      </c>
      <c r="AQ318" s="18">
        <v>22318000</v>
      </c>
    </row>
    <row r="319" spans="1:43" s="20" customFormat="1" ht="13.5">
      <c r="A319" s="17" t="s">
        <v>298</v>
      </c>
      <c r="B319" s="18">
        <v>1051700</v>
      </c>
      <c r="C319" s="18">
        <v>868900</v>
      </c>
      <c r="D319" s="18">
        <v>63300</v>
      </c>
      <c r="E319" s="18">
        <v>58200</v>
      </c>
      <c r="F319" s="18">
        <v>42000</v>
      </c>
      <c r="G319" s="18">
        <v>106600</v>
      </c>
      <c r="H319" s="18">
        <v>21200</v>
      </c>
      <c r="I319" s="18">
        <v>32300</v>
      </c>
      <c r="J319" s="18">
        <v>61200</v>
      </c>
      <c r="K319" s="18">
        <v>189400</v>
      </c>
      <c r="L319" s="18">
        <v>122400</v>
      </c>
      <c r="M319" s="18">
        <v>127100</v>
      </c>
      <c r="N319" s="18">
        <v>45200</v>
      </c>
      <c r="O319" s="18">
        <v>182800</v>
      </c>
      <c r="P319" s="18">
        <v>12340400</v>
      </c>
      <c r="Q319" s="18">
        <v>10375700</v>
      </c>
      <c r="R319" s="18">
        <v>951200</v>
      </c>
      <c r="S319" s="18">
        <v>859000</v>
      </c>
      <c r="T319" s="18">
        <v>573900</v>
      </c>
      <c r="U319" s="18">
        <v>1322300</v>
      </c>
      <c r="V319" s="18">
        <v>552000</v>
      </c>
      <c r="W319" s="18">
        <v>203400</v>
      </c>
      <c r="X319" s="18">
        <v>771500</v>
      </c>
      <c r="Y319" s="18">
        <v>1719100</v>
      </c>
      <c r="Z319" s="18">
        <v>1676500</v>
      </c>
      <c r="AA319" s="18">
        <v>1318200</v>
      </c>
      <c r="AB319" s="18">
        <v>428600</v>
      </c>
      <c r="AC319" s="18">
        <v>1964700</v>
      </c>
      <c r="AD319" s="18">
        <v>148182000</v>
      </c>
      <c r="AE319" s="18">
        <v>125443000</v>
      </c>
      <c r="AF319" s="18">
        <v>7904000</v>
      </c>
      <c r="AG319" s="18">
        <v>12499000</v>
      </c>
      <c r="AH319" s="18">
        <v>5828000</v>
      </c>
      <c r="AI319" s="18">
        <v>15762600</v>
      </c>
      <c r="AJ319" s="18">
        <v>5833500</v>
      </c>
      <c r="AK319" s="18">
        <v>2819000</v>
      </c>
      <c r="AL319" s="18">
        <v>8493000</v>
      </c>
      <c r="AM319" s="18">
        <v>20892000</v>
      </c>
      <c r="AN319" s="18">
        <v>23518000</v>
      </c>
      <c r="AO319" s="18">
        <v>16098000</v>
      </c>
      <c r="AP319" s="18">
        <v>5796000</v>
      </c>
      <c r="AQ319" s="18">
        <v>22739000</v>
      </c>
    </row>
    <row r="320" spans="1:43" s="20" customFormat="1" ht="13.5">
      <c r="A320" s="17" t="s">
        <v>299</v>
      </c>
      <c r="B320" s="18">
        <v>1056800</v>
      </c>
      <c r="C320" s="18">
        <v>874000</v>
      </c>
      <c r="D320" s="18">
        <v>63300</v>
      </c>
      <c r="E320" s="18">
        <v>58600</v>
      </c>
      <c r="F320" s="18">
        <v>42000</v>
      </c>
      <c r="G320" s="18">
        <v>109700</v>
      </c>
      <c r="H320" s="18">
        <v>22000</v>
      </c>
      <c r="I320" s="18">
        <v>32300</v>
      </c>
      <c r="J320" s="18">
        <v>61100</v>
      </c>
      <c r="K320" s="18">
        <v>189600</v>
      </c>
      <c r="L320" s="18">
        <v>122700</v>
      </c>
      <c r="M320" s="18">
        <v>127200</v>
      </c>
      <c r="N320" s="18">
        <v>45500</v>
      </c>
      <c r="O320" s="18">
        <v>182800</v>
      </c>
      <c r="P320" s="18">
        <v>12426600</v>
      </c>
      <c r="Q320" s="18">
        <v>10448200</v>
      </c>
      <c r="R320" s="18">
        <v>953500</v>
      </c>
      <c r="S320" s="18">
        <v>862600</v>
      </c>
      <c r="T320" s="18">
        <v>575300</v>
      </c>
      <c r="U320" s="18">
        <v>1366000</v>
      </c>
      <c r="V320" s="18">
        <v>565400</v>
      </c>
      <c r="W320" s="18">
        <v>204700</v>
      </c>
      <c r="X320" s="18">
        <v>770700</v>
      </c>
      <c r="Y320" s="18">
        <v>1724500</v>
      </c>
      <c r="Z320" s="18">
        <v>1680700</v>
      </c>
      <c r="AA320" s="18">
        <v>1315400</v>
      </c>
      <c r="AB320" s="18">
        <v>429400</v>
      </c>
      <c r="AC320" s="18">
        <v>1978400</v>
      </c>
      <c r="AD320" s="18">
        <v>148758000</v>
      </c>
      <c r="AE320" s="18">
        <v>125886000</v>
      </c>
      <c r="AF320" s="18">
        <v>7845000</v>
      </c>
      <c r="AG320" s="18">
        <v>12509000</v>
      </c>
      <c r="AH320" s="18">
        <v>5833200</v>
      </c>
      <c r="AI320" s="18">
        <v>16229100</v>
      </c>
      <c r="AJ320" s="18">
        <v>5922200</v>
      </c>
      <c r="AK320" s="18">
        <v>2839000</v>
      </c>
      <c r="AL320" s="18">
        <v>8491000</v>
      </c>
      <c r="AM320" s="18">
        <v>20935000</v>
      </c>
      <c r="AN320" s="18">
        <v>23612000</v>
      </c>
      <c r="AO320" s="18">
        <v>15875000</v>
      </c>
      <c r="AP320" s="18">
        <v>5795000</v>
      </c>
      <c r="AQ320" s="18">
        <v>22872000</v>
      </c>
    </row>
    <row r="321" spans="1:43" s="20" customFormat="1" ht="13.5">
      <c r="A321" s="17" t="s">
        <v>300</v>
      </c>
      <c r="B321" s="18">
        <v>1058100</v>
      </c>
      <c r="C321" s="18">
        <v>875700</v>
      </c>
      <c r="D321" s="18">
        <v>63300</v>
      </c>
      <c r="E321" s="18">
        <v>58800</v>
      </c>
      <c r="F321" s="18">
        <v>42000</v>
      </c>
      <c r="G321" s="18">
        <v>111000</v>
      </c>
      <c r="H321" s="18">
        <v>22800</v>
      </c>
      <c r="I321" s="18">
        <v>32700</v>
      </c>
      <c r="J321" s="18">
        <v>61800</v>
      </c>
      <c r="K321" s="18">
        <v>189000</v>
      </c>
      <c r="L321" s="18">
        <v>122300</v>
      </c>
      <c r="M321" s="18">
        <v>126900</v>
      </c>
      <c r="N321" s="18">
        <v>45100</v>
      </c>
      <c r="O321" s="18">
        <v>182400</v>
      </c>
      <c r="P321" s="18">
        <v>12440600</v>
      </c>
      <c r="Q321" s="18">
        <v>10463900</v>
      </c>
      <c r="R321" s="18">
        <v>953200</v>
      </c>
      <c r="S321" s="18">
        <v>867500</v>
      </c>
      <c r="T321" s="18">
        <v>577800</v>
      </c>
      <c r="U321" s="18">
        <v>1371700</v>
      </c>
      <c r="V321" s="18">
        <v>572700</v>
      </c>
      <c r="W321" s="18">
        <v>206100</v>
      </c>
      <c r="X321" s="18">
        <v>773200</v>
      </c>
      <c r="Y321" s="18">
        <v>1714500</v>
      </c>
      <c r="Z321" s="18">
        <v>1684200</v>
      </c>
      <c r="AA321" s="18">
        <v>1316600</v>
      </c>
      <c r="AB321" s="18">
        <v>426400</v>
      </c>
      <c r="AC321" s="18">
        <v>1976700</v>
      </c>
      <c r="AD321" s="18">
        <v>148509000</v>
      </c>
      <c r="AE321" s="18">
        <v>125768000</v>
      </c>
      <c r="AF321" s="18">
        <v>7698000</v>
      </c>
      <c r="AG321" s="18">
        <v>12548000</v>
      </c>
      <c r="AH321" s="18">
        <v>5837800</v>
      </c>
      <c r="AI321" s="18">
        <v>16248100</v>
      </c>
      <c r="AJ321" s="18">
        <v>6059400</v>
      </c>
      <c r="AK321" s="18">
        <v>2829000</v>
      </c>
      <c r="AL321" s="18">
        <v>8508000</v>
      </c>
      <c r="AM321" s="18">
        <v>20836000</v>
      </c>
      <c r="AN321" s="18">
        <v>23561000</v>
      </c>
      <c r="AO321" s="18">
        <v>15859000</v>
      </c>
      <c r="AP321" s="18">
        <v>5784000</v>
      </c>
      <c r="AQ321" s="18">
        <v>22741000</v>
      </c>
    </row>
    <row r="322" spans="1:43" s="20" customFormat="1" ht="13.5">
      <c r="A322" s="17" t="s">
        <v>301</v>
      </c>
      <c r="B322" s="18">
        <v>1046300</v>
      </c>
      <c r="C322" s="18">
        <v>863900</v>
      </c>
      <c r="D322" s="18">
        <v>62400</v>
      </c>
      <c r="E322" s="18">
        <v>58800</v>
      </c>
      <c r="F322" s="18">
        <v>41700</v>
      </c>
      <c r="G322" s="18">
        <v>106900</v>
      </c>
      <c r="H322" s="18">
        <v>21700</v>
      </c>
      <c r="I322" s="18">
        <v>33000</v>
      </c>
      <c r="J322" s="18">
        <v>61200</v>
      </c>
      <c r="K322" s="18">
        <v>187800</v>
      </c>
      <c r="L322" s="18">
        <v>122100</v>
      </c>
      <c r="M322" s="18">
        <v>124100</v>
      </c>
      <c r="N322" s="18">
        <v>44200</v>
      </c>
      <c r="O322" s="18">
        <v>182400</v>
      </c>
      <c r="P322" s="18">
        <v>12226700</v>
      </c>
      <c r="Q322" s="18">
        <v>10286300</v>
      </c>
      <c r="R322" s="18">
        <v>940200</v>
      </c>
      <c r="S322" s="18">
        <v>860300</v>
      </c>
      <c r="T322" s="18">
        <v>574200</v>
      </c>
      <c r="U322" s="18">
        <v>1322300</v>
      </c>
      <c r="V322" s="18">
        <v>551100</v>
      </c>
      <c r="W322" s="18">
        <v>203500</v>
      </c>
      <c r="X322" s="18">
        <v>765100</v>
      </c>
      <c r="Y322" s="18">
        <v>1693100</v>
      </c>
      <c r="Z322" s="18">
        <v>1665400</v>
      </c>
      <c r="AA322" s="18">
        <v>1292500</v>
      </c>
      <c r="AB322" s="18">
        <v>418600</v>
      </c>
      <c r="AC322" s="18">
        <v>1940400</v>
      </c>
      <c r="AD322" s="18">
        <v>145412000</v>
      </c>
      <c r="AE322" s="18">
        <v>123187000</v>
      </c>
      <c r="AF322" s="18">
        <v>7416000</v>
      </c>
      <c r="AG322" s="18">
        <v>12468000</v>
      </c>
      <c r="AH322" s="18">
        <v>5778600</v>
      </c>
      <c r="AI322" s="18">
        <v>15660600</v>
      </c>
      <c r="AJ322" s="18">
        <v>5825400</v>
      </c>
      <c r="AK322" s="18">
        <v>2772000</v>
      </c>
      <c r="AL322" s="18">
        <v>8448000</v>
      </c>
      <c r="AM322" s="18">
        <v>20385000</v>
      </c>
      <c r="AN322" s="18">
        <v>23262000</v>
      </c>
      <c r="AO322" s="18">
        <v>15437000</v>
      </c>
      <c r="AP322" s="18">
        <v>5734000</v>
      </c>
      <c r="AQ322" s="18">
        <v>22225000</v>
      </c>
    </row>
    <row r="323" spans="1:43" s="20" customFormat="1" ht="13.5">
      <c r="A323" s="17" t="s">
        <v>302</v>
      </c>
      <c r="B323" s="18">
        <v>1057800</v>
      </c>
      <c r="C323" s="18">
        <v>873600</v>
      </c>
      <c r="D323" s="18">
        <v>63100</v>
      </c>
      <c r="E323" s="18">
        <v>59500</v>
      </c>
      <c r="F323" s="18">
        <v>42000</v>
      </c>
      <c r="G323" s="18">
        <v>106400</v>
      </c>
      <c r="H323" s="18">
        <v>21600</v>
      </c>
      <c r="I323" s="18">
        <v>32800</v>
      </c>
      <c r="J323" s="18">
        <v>61700</v>
      </c>
      <c r="K323" s="18">
        <v>190900</v>
      </c>
      <c r="L323" s="18">
        <v>124400</v>
      </c>
      <c r="M323" s="18">
        <v>126500</v>
      </c>
      <c r="N323" s="18">
        <v>44700</v>
      </c>
      <c r="O323" s="18">
        <v>184200</v>
      </c>
      <c r="P323" s="18">
        <v>12347700</v>
      </c>
      <c r="Q323" s="18">
        <v>10371100</v>
      </c>
      <c r="R323" s="18">
        <v>959100</v>
      </c>
      <c r="S323" s="18">
        <v>867200</v>
      </c>
      <c r="T323" s="18">
        <v>577800</v>
      </c>
      <c r="U323" s="18">
        <v>1308500</v>
      </c>
      <c r="V323" s="18">
        <v>550400</v>
      </c>
      <c r="W323" s="18">
        <v>204000</v>
      </c>
      <c r="X323" s="18">
        <v>769000</v>
      </c>
      <c r="Y323" s="18">
        <v>1715000</v>
      </c>
      <c r="Z323" s="18">
        <v>1682500</v>
      </c>
      <c r="AA323" s="18">
        <v>1314700</v>
      </c>
      <c r="AB323" s="18">
        <v>422900</v>
      </c>
      <c r="AC323" s="18">
        <v>1976600</v>
      </c>
      <c r="AD323" s="18">
        <v>146649000</v>
      </c>
      <c r="AE323" s="18">
        <v>123952000</v>
      </c>
      <c r="AF323" s="18">
        <v>7536000</v>
      </c>
      <c r="AG323" s="18">
        <v>12521000</v>
      </c>
      <c r="AH323" s="18">
        <v>5791400</v>
      </c>
      <c r="AI323" s="18">
        <v>15518800</v>
      </c>
      <c r="AJ323" s="18">
        <v>5813500</v>
      </c>
      <c r="AK323" s="18">
        <v>2807000</v>
      </c>
      <c r="AL323" s="18">
        <v>8476000</v>
      </c>
      <c r="AM323" s="18">
        <v>20519000</v>
      </c>
      <c r="AN323" s="18">
        <v>23620000</v>
      </c>
      <c r="AO323" s="18">
        <v>15588000</v>
      </c>
      <c r="AP323" s="18">
        <v>5761000</v>
      </c>
      <c r="AQ323" s="18">
        <v>22697000</v>
      </c>
    </row>
    <row r="324" spans="1:43" s="20" customFormat="1" ht="13.5">
      <c r="A324" s="17" t="s">
        <v>303</v>
      </c>
      <c r="B324" s="18">
        <v>1063500</v>
      </c>
      <c r="C324" s="18">
        <v>878100</v>
      </c>
      <c r="D324" s="18">
        <v>63500</v>
      </c>
      <c r="E324" s="18">
        <v>59600</v>
      </c>
      <c r="F324" s="18">
        <v>42100</v>
      </c>
      <c r="G324" s="18">
        <v>106200</v>
      </c>
      <c r="H324" s="18">
        <v>21700</v>
      </c>
      <c r="I324" s="18">
        <v>33100</v>
      </c>
      <c r="J324" s="18">
        <v>61900</v>
      </c>
      <c r="K324" s="18">
        <v>191500</v>
      </c>
      <c r="L324" s="18">
        <v>123700</v>
      </c>
      <c r="M324" s="18">
        <v>129500</v>
      </c>
      <c r="N324" s="18">
        <v>45300</v>
      </c>
      <c r="O324" s="18">
        <v>185400</v>
      </c>
      <c r="P324" s="18">
        <v>12406000</v>
      </c>
      <c r="Q324" s="18">
        <v>10419100</v>
      </c>
      <c r="R324" s="18">
        <v>968200</v>
      </c>
      <c r="S324" s="18">
        <v>869400</v>
      </c>
      <c r="T324" s="18">
        <v>579800</v>
      </c>
      <c r="U324" s="18">
        <v>1306100</v>
      </c>
      <c r="V324" s="18">
        <v>551000</v>
      </c>
      <c r="W324" s="18">
        <v>203800</v>
      </c>
      <c r="X324" s="18">
        <v>769600</v>
      </c>
      <c r="Y324" s="18">
        <v>1720300</v>
      </c>
      <c r="Z324" s="18">
        <v>1684200</v>
      </c>
      <c r="AA324" s="18">
        <v>1340200</v>
      </c>
      <c r="AB324" s="18">
        <v>426500</v>
      </c>
      <c r="AC324" s="18">
        <v>1986900</v>
      </c>
      <c r="AD324" s="18">
        <v>147352000</v>
      </c>
      <c r="AE324" s="18">
        <v>124585000</v>
      </c>
      <c r="AF324" s="18">
        <v>7637000</v>
      </c>
      <c r="AG324" s="18">
        <v>12558000</v>
      </c>
      <c r="AH324" s="18">
        <v>5812300</v>
      </c>
      <c r="AI324" s="18">
        <v>15553200</v>
      </c>
      <c r="AJ324" s="18">
        <v>5844000</v>
      </c>
      <c r="AK324" s="18">
        <v>2814000</v>
      </c>
      <c r="AL324" s="18">
        <v>8491000</v>
      </c>
      <c r="AM324" s="18">
        <v>20623000</v>
      </c>
      <c r="AN324" s="18">
        <v>23656000</v>
      </c>
      <c r="AO324" s="18">
        <v>15818000</v>
      </c>
      <c r="AP324" s="18">
        <v>5778000</v>
      </c>
      <c r="AQ324" s="18">
        <v>22767000</v>
      </c>
    </row>
    <row r="325" spans="1:43" s="20" customFormat="1" ht="13.5">
      <c r="A325" s="17" t="s">
        <v>304</v>
      </c>
      <c r="B325" s="18">
        <v>1069200</v>
      </c>
      <c r="C325" s="18">
        <v>884300</v>
      </c>
      <c r="D325" s="18">
        <v>64000</v>
      </c>
      <c r="E325" s="18">
        <v>59900</v>
      </c>
      <c r="F325" s="18">
        <v>42400</v>
      </c>
      <c r="G325" s="18">
        <v>106500</v>
      </c>
      <c r="H325" s="18">
        <v>21500</v>
      </c>
      <c r="I325" s="18">
        <v>33600</v>
      </c>
      <c r="J325" s="18">
        <v>62000</v>
      </c>
      <c r="K325" s="18">
        <v>193100</v>
      </c>
      <c r="L325" s="18">
        <v>125200</v>
      </c>
      <c r="M325" s="18">
        <v>130500</v>
      </c>
      <c r="N325" s="18">
        <v>45600</v>
      </c>
      <c r="O325" s="18">
        <v>184900</v>
      </c>
      <c r="P325" s="18">
        <v>12441700</v>
      </c>
      <c r="Q325" s="18">
        <v>10466600</v>
      </c>
      <c r="R325" s="18">
        <v>974000</v>
      </c>
      <c r="S325" s="18">
        <v>871200</v>
      </c>
      <c r="T325" s="18">
        <v>582600</v>
      </c>
      <c r="U325" s="18">
        <v>1309100</v>
      </c>
      <c r="V325" s="18">
        <v>551900</v>
      </c>
      <c r="W325" s="18">
        <v>204800</v>
      </c>
      <c r="X325" s="18">
        <v>769700</v>
      </c>
      <c r="Y325" s="18">
        <v>1726100</v>
      </c>
      <c r="Z325" s="18">
        <v>1689500</v>
      </c>
      <c r="AA325" s="18">
        <v>1355000</v>
      </c>
      <c r="AB325" s="18">
        <v>432700</v>
      </c>
      <c r="AC325" s="18">
        <v>1975100</v>
      </c>
      <c r="AD325" s="18">
        <v>148329000</v>
      </c>
      <c r="AE325" s="18">
        <v>125525000</v>
      </c>
      <c r="AF325" s="18">
        <v>7841000</v>
      </c>
      <c r="AG325" s="18">
        <v>12580000</v>
      </c>
      <c r="AH325" s="18">
        <v>5802000</v>
      </c>
      <c r="AI325" s="18">
        <v>15611400</v>
      </c>
      <c r="AJ325" s="18">
        <v>5857500</v>
      </c>
      <c r="AK325" s="18">
        <v>2826000</v>
      </c>
      <c r="AL325" s="18">
        <v>8502000</v>
      </c>
      <c r="AM325" s="18">
        <v>20872000</v>
      </c>
      <c r="AN325" s="18">
        <v>23698000</v>
      </c>
      <c r="AO325" s="18">
        <v>16118000</v>
      </c>
      <c r="AP325" s="18">
        <v>5817000</v>
      </c>
      <c r="AQ325" s="18">
        <v>22804000</v>
      </c>
    </row>
    <row r="326" spans="1:43" s="20" customFormat="1" ht="13.5">
      <c r="A326" s="17" t="s">
        <v>305</v>
      </c>
      <c r="B326" s="18">
        <v>1076200</v>
      </c>
      <c r="C326" s="18">
        <v>890100</v>
      </c>
      <c r="D326" s="18">
        <v>64300</v>
      </c>
      <c r="E326" s="18">
        <v>60200</v>
      </c>
      <c r="F326" s="18">
        <v>42500</v>
      </c>
      <c r="G326" s="18">
        <v>106900</v>
      </c>
      <c r="H326" s="18">
        <v>21700</v>
      </c>
      <c r="I326" s="18">
        <v>34300</v>
      </c>
      <c r="J326" s="18">
        <v>62500</v>
      </c>
      <c r="K326" s="18">
        <v>194300</v>
      </c>
      <c r="L326" s="18">
        <v>124800</v>
      </c>
      <c r="M326" s="18">
        <v>132300</v>
      </c>
      <c r="N326" s="18">
        <v>46300</v>
      </c>
      <c r="O326" s="18">
        <v>186100</v>
      </c>
      <c r="P326" s="18">
        <v>12513500</v>
      </c>
      <c r="Q326" s="18">
        <v>10528300</v>
      </c>
      <c r="R326" s="18">
        <v>982700</v>
      </c>
      <c r="S326" s="18">
        <v>875300</v>
      </c>
      <c r="T326" s="18">
        <v>584800</v>
      </c>
      <c r="U326" s="18">
        <v>1314500</v>
      </c>
      <c r="V326" s="18">
        <v>555100</v>
      </c>
      <c r="W326" s="18">
        <v>206400</v>
      </c>
      <c r="X326" s="18">
        <v>773000</v>
      </c>
      <c r="Y326" s="18">
        <v>1730400</v>
      </c>
      <c r="Z326" s="18">
        <v>1694600</v>
      </c>
      <c r="AA326" s="18">
        <v>1373400</v>
      </c>
      <c r="AB326" s="18">
        <v>438100</v>
      </c>
      <c r="AC326" s="18">
        <v>1985200</v>
      </c>
      <c r="AD326" s="18">
        <v>149264000</v>
      </c>
      <c r="AE326" s="18">
        <v>126511000</v>
      </c>
      <c r="AF326" s="18">
        <v>8058000</v>
      </c>
      <c r="AG326" s="18">
        <v>12636000</v>
      </c>
      <c r="AH326" s="18">
        <v>5822600</v>
      </c>
      <c r="AI326" s="18">
        <v>15714600</v>
      </c>
      <c r="AJ326" s="18">
        <v>5910600</v>
      </c>
      <c r="AK326" s="18">
        <v>2832000</v>
      </c>
      <c r="AL326" s="18">
        <v>8552000</v>
      </c>
      <c r="AM326" s="18">
        <v>20972000</v>
      </c>
      <c r="AN326" s="18">
        <v>23630000</v>
      </c>
      <c r="AO326" s="18">
        <v>16524000</v>
      </c>
      <c r="AP326" s="18">
        <v>5859000</v>
      </c>
      <c r="AQ326" s="18">
        <v>22753000</v>
      </c>
    </row>
    <row r="327" spans="1:43" s="20" customFormat="1" ht="13.5">
      <c r="A327" s="17" t="s">
        <v>306</v>
      </c>
      <c r="B327" s="18">
        <v>1084200</v>
      </c>
      <c r="C327" s="18">
        <v>898300</v>
      </c>
      <c r="D327" s="18">
        <v>65100</v>
      </c>
      <c r="E327" s="18">
        <v>61200</v>
      </c>
      <c r="F327" s="18">
        <v>43200</v>
      </c>
      <c r="G327" s="18">
        <v>107000</v>
      </c>
      <c r="H327" s="18">
        <v>21800</v>
      </c>
      <c r="I327" s="18">
        <v>34600</v>
      </c>
      <c r="J327" s="18">
        <v>63200</v>
      </c>
      <c r="K327" s="18">
        <v>196800</v>
      </c>
      <c r="L327" s="18">
        <v>123800</v>
      </c>
      <c r="M327" s="18">
        <v>134100</v>
      </c>
      <c r="N327" s="18">
        <v>47500</v>
      </c>
      <c r="O327" s="18">
        <v>185900</v>
      </c>
      <c r="P327" s="18">
        <v>12567300</v>
      </c>
      <c r="Q327" s="18">
        <v>10611300</v>
      </c>
      <c r="R327" s="18">
        <v>994000</v>
      </c>
      <c r="S327" s="18">
        <v>884700</v>
      </c>
      <c r="T327" s="18">
        <v>589700</v>
      </c>
      <c r="U327" s="18">
        <v>1314900</v>
      </c>
      <c r="V327" s="18">
        <v>557800</v>
      </c>
      <c r="W327" s="18">
        <v>208100</v>
      </c>
      <c r="X327" s="18">
        <v>780500</v>
      </c>
      <c r="Y327" s="18">
        <v>1747500</v>
      </c>
      <c r="Z327" s="18">
        <v>1692000</v>
      </c>
      <c r="AA327" s="18">
        <v>1393400</v>
      </c>
      <c r="AB327" s="18">
        <v>448700</v>
      </c>
      <c r="AC327" s="18">
        <v>1956000</v>
      </c>
      <c r="AD327" s="18">
        <v>149930000</v>
      </c>
      <c r="AE327" s="18">
        <v>127565000</v>
      </c>
      <c r="AF327" s="18">
        <v>8233000</v>
      </c>
      <c r="AG327" s="18">
        <v>12774000</v>
      </c>
      <c r="AH327" s="18">
        <v>5858500</v>
      </c>
      <c r="AI327" s="18">
        <v>15749800</v>
      </c>
      <c r="AJ327" s="18">
        <v>5949300</v>
      </c>
      <c r="AK327" s="18">
        <v>2855000</v>
      </c>
      <c r="AL327" s="18">
        <v>8646000</v>
      </c>
      <c r="AM327" s="18">
        <v>21151000</v>
      </c>
      <c r="AN327" s="18">
        <v>23416000</v>
      </c>
      <c r="AO327" s="18">
        <v>17009000</v>
      </c>
      <c r="AP327" s="18">
        <v>5923000</v>
      </c>
      <c r="AQ327" s="18">
        <v>22365000</v>
      </c>
    </row>
    <row r="328" spans="1:43" s="20" customFormat="1" ht="13.5">
      <c r="A328" s="17" t="s">
        <v>307</v>
      </c>
      <c r="B328" s="18">
        <v>1074900</v>
      </c>
      <c r="C328" s="18">
        <v>899400</v>
      </c>
      <c r="D328" s="18">
        <v>65300</v>
      </c>
      <c r="E328" s="18">
        <v>61500</v>
      </c>
      <c r="F328" s="18">
        <v>43600</v>
      </c>
      <c r="G328" s="18">
        <v>107300</v>
      </c>
      <c r="H328" s="18">
        <v>21600</v>
      </c>
      <c r="I328" s="18">
        <v>35100</v>
      </c>
      <c r="J328" s="18">
        <v>63800</v>
      </c>
      <c r="K328" s="18">
        <v>197200</v>
      </c>
      <c r="L328" s="18">
        <v>124500</v>
      </c>
      <c r="M328" s="18">
        <v>132200</v>
      </c>
      <c r="N328" s="18">
        <v>47300</v>
      </c>
      <c r="O328" s="18">
        <v>175500</v>
      </c>
      <c r="P328" s="18">
        <v>12492400</v>
      </c>
      <c r="Q328" s="18">
        <v>10609300</v>
      </c>
      <c r="R328" s="18">
        <v>993700</v>
      </c>
      <c r="S328" s="18">
        <v>887700</v>
      </c>
      <c r="T328" s="18">
        <v>590100</v>
      </c>
      <c r="U328" s="18">
        <v>1316400</v>
      </c>
      <c r="V328" s="18">
        <v>557500</v>
      </c>
      <c r="W328" s="18">
        <v>207600</v>
      </c>
      <c r="X328" s="18">
        <v>782700</v>
      </c>
      <c r="Y328" s="18">
        <v>1755900</v>
      </c>
      <c r="Z328" s="18">
        <v>1688600</v>
      </c>
      <c r="AA328" s="18">
        <v>1386400</v>
      </c>
      <c r="AB328" s="18">
        <v>442700</v>
      </c>
      <c r="AC328" s="18">
        <v>1883100</v>
      </c>
      <c r="AD328" s="18">
        <v>148767000</v>
      </c>
      <c r="AE328" s="18">
        <v>127589000</v>
      </c>
      <c r="AF328" s="18">
        <v>8294000</v>
      </c>
      <c r="AG328" s="18">
        <v>12781000</v>
      </c>
      <c r="AH328" s="18">
        <v>5866800</v>
      </c>
      <c r="AI328" s="18">
        <v>15745800</v>
      </c>
      <c r="AJ328" s="18">
        <v>5909200</v>
      </c>
      <c r="AK328" s="18">
        <v>2861000</v>
      </c>
      <c r="AL328" s="18">
        <v>8676000</v>
      </c>
      <c r="AM328" s="18">
        <v>21144000</v>
      </c>
      <c r="AN328" s="18">
        <v>23302000</v>
      </c>
      <c r="AO328" s="18">
        <v>17107000</v>
      </c>
      <c r="AP328" s="18">
        <v>5902000</v>
      </c>
      <c r="AQ328" s="18">
        <v>21178000</v>
      </c>
    </row>
    <row r="329" spans="1:43" s="20" customFormat="1" ht="13.5">
      <c r="A329" s="17" t="s">
        <v>308</v>
      </c>
      <c r="B329" s="18">
        <v>1078100</v>
      </c>
      <c r="C329" s="18">
        <v>903900</v>
      </c>
      <c r="D329" s="18">
        <v>65800</v>
      </c>
      <c r="E329" s="18">
        <v>61700</v>
      </c>
      <c r="F329" s="18">
        <v>43700</v>
      </c>
      <c r="G329" s="18">
        <v>107600</v>
      </c>
      <c r="H329" s="18">
        <v>21900</v>
      </c>
      <c r="I329" s="18">
        <v>35200</v>
      </c>
      <c r="J329" s="18">
        <v>64200</v>
      </c>
      <c r="K329" s="18">
        <v>198600</v>
      </c>
      <c r="L329" s="18">
        <v>126300</v>
      </c>
      <c r="M329" s="18">
        <v>131800</v>
      </c>
      <c r="N329" s="18">
        <v>47100</v>
      </c>
      <c r="O329" s="18">
        <v>174200</v>
      </c>
      <c r="P329" s="18">
        <v>12542500</v>
      </c>
      <c r="Q329" s="18">
        <v>10665600</v>
      </c>
      <c r="R329" s="18">
        <v>1001600</v>
      </c>
      <c r="S329" s="18">
        <v>890000</v>
      </c>
      <c r="T329" s="18">
        <v>591800</v>
      </c>
      <c r="U329" s="18">
        <v>1322300</v>
      </c>
      <c r="V329" s="18">
        <v>561500</v>
      </c>
      <c r="W329" s="18">
        <v>206000</v>
      </c>
      <c r="X329" s="18">
        <v>785600</v>
      </c>
      <c r="Y329" s="18">
        <v>1770200</v>
      </c>
      <c r="Z329" s="18">
        <v>1706300</v>
      </c>
      <c r="AA329" s="18">
        <v>1388700</v>
      </c>
      <c r="AB329" s="18">
        <v>441600</v>
      </c>
      <c r="AC329" s="18">
        <v>1876900</v>
      </c>
      <c r="AD329" s="18">
        <v>149236000</v>
      </c>
      <c r="AE329" s="18">
        <v>127725000</v>
      </c>
      <c r="AF329" s="18">
        <v>8337000</v>
      </c>
      <c r="AG329" s="18">
        <v>12801000</v>
      </c>
      <c r="AH329" s="18">
        <v>5877800</v>
      </c>
      <c r="AI329" s="18">
        <v>15713500</v>
      </c>
      <c r="AJ329" s="18">
        <v>5946100</v>
      </c>
      <c r="AK329" s="18">
        <v>2866000</v>
      </c>
      <c r="AL329" s="18">
        <v>8674000</v>
      </c>
      <c r="AM329" s="18">
        <v>21208000</v>
      </c>
      <c r="AN329" s="18">
        <v>23405000</v>
      </c>
      <c r="AO329" s="18">
        <v>17025000</v>
      </c>
      <c r="AP329" s="18">
        <v>5872000</v>
      </c>
      <c r="AQ329" s="18">
        <v>21511000</v>
      </c>
    </row>
    <row r="330" spans="1:43" s="20" customFormat="1" ht="13.5">
      <c r="A330" s="17" t="s">
        <v>309</v>
      </c>
      <c r="B330" s="18">
        <v>1082400</v>
      </c>
      <c r="C330" s="18">
        <v>900000</v>
      </c>
      <c r="D330" s="18">
        <v>65200</v>
      </c>
      <c r="E330" s="18">
        <v>61100</v>
      </c>
      <c r="F330" s="18">
        <v>43700</v>
      </c>
      <c r="G330" s="18">
        <v>107400</v>
      </c>
      <c r="H330" s="18">
        <v>22000</v>
      </c>
      <c r="I330" s="18">
        <v>35600</v>
      </c>
      <c r="J330" s="18">
        <v>63600</v>
      </c>
      <c r="K330" s="18">
        <v>198800</v>
      </c>
      <c r="L330" s="18">
        <v>125600</v>
      </c>
      <c r="M330" s="18">
        <v>130500</v>
      </c>
      <c r="N330" s="18">
        <v>46500</v>
      </c>
      <c r="O330" s="18">
        <v>182400</v>
      </c>
      <c r="P330" s="18">
        <v>12557400</v>
      </c>
      <c r="Q330" s="18">
        <v>10617600</v>
      </c>
      <c r="R330" s="18">
        <v>998900</v>
      </c>
      <c r="S330" s="18">
        <v>889900</v>
      </c>
      <c r="T330" s="18">
        <v>591400</v>
      </c>
      <c r="U330" s="18">
        <v>1313900</v>
      </c>
      <c r="V330" s="18">
        <v>564500</v>
      </c>
      <c r="W330" s="18">
        <v>204700</v>
      </c>
      <c r="X330" s="18">
        <v>783300</v>
      </c>
      <c r="Y330" s="18">
        <v>1761000</v>
      </c>
      <c r="Z330" s="18">
        <v>1709400</v>
      </c>
      <c r="AA330" s="18">
        <v>1363000</v>
      </c>
      <c r="AB330" s="18">
        <v>437600</v>
      </c>
      <c r="AC330" s="18">
        <v>1939800</v>
      </c>
      <c r="AD330" s="18">
        <v>149545000</v>
      </c>
      <c r="AE330" s="18">
        <v>127075000</v>
      </c>
      <c r="AF330" s="18">
        <v>8281000</v>
      </c>
      <c r="AG330" s="18">
        <v>12773000</v>
      </c>
      <c r="AH330" s="18">
        <v>5853300</v>
      </c>
      <c r="AI330" s="18">
        <v>15546300</v>
      </c>
      <c r="AJ330" s="18">
        <v>6045700</v>
      </c>
      <c r="AK330" s="18">
        <v>2833000</v>
      </c>
      <c r="AL330" s="18">
        <v>8633000</v>
      </c>
      <c r="AM330" s="18">
        <v>21173000</v>
      </c>
      <c r="AN330" s="18">
        <v>23650000</v>
      </c>
      <c r="AO330" s="18">
        <v>16462000</v>
      </c>
      <c r="AP330" s="18">
        <v>5825000</v>
      </c>
      <c r="AQ330" s="18">
        <v>22470000</v>
      </c>
    </row>
    <row r="331" spans="1:43" s="20" customFormat="1" ht="13.5">
      <c r="A331" s="17" t="s">
        <v>310</v>
      </c>
      <c r="B331" s="18">
        <v>1096000</v>
      </c>
      <c r="C331" s="18">
        <v>910700</v>
      </c>
      <c r="D331" s="18">
        <v>65300</v>
      </c>
      <c r="E331" s="18">
        <v>61400</v>
      </c>
      <c r="F331" s="18">
        <v>43500</v>
      </c>
      <c r="G331" s="18">
        <v>108200</v>
      </c>
      <c r="H331" s="18">
        <v>22600</v>
      </c>
      <c r="I331" s="18">
        <v>35900</v>
      </c>
      <c r="J331" s="18">
        <v>64100</v>
      </c>
      <c r="K331" s="18">
        <v>202700</v>
      </c>
      <c r="L331" s="18">
        <v>127700</v>
      </c>
      <c r="M331" s="18">
        <v>132100</v>
      </c>
      <c r="N331" s="18">
        <v>47200</v>
      </c>
      <c r="O331" s="18">
        <v>185300</v>
      </c>
      <c r="P331" s="18">
        <v>12665600</v>
      </c>
      <c r="Q331" s="18">
        <v>10690700</v>
      </c>
      <c r="R331" s="18">
        <v>1007600</v>
      </c>
      <c r="S331" s="18">
        <v>893400</v>
      </c>
      <c r="T331" s="18">
        <v>593300</v>
      </c>
      <c r="U331" s="18">
        <v>1320200</v>
      </c>
      <c r="V331" s="18">
        <v>570900</v>
      </c>
      <c r="W331" s="18">
        <v>205400</v>
      </c>
      <c r="X331" s="18">
        <v>788100</v>
      </c>
      <c r="Y331" s="18">
        <v>1785100</v>
      </c>
      <c r="Z331" s="18">
        <v>1720400</v>
      </c>
      <c r="AA331" s="18">
        <v>1362400</v>
      </c>
      <c r="AB331" s="18">
        <v>443900</v>
      </c>
      <c r="AC331" s="18">
        <v>1974900</v>
      </c>
      <c r="AD331" s="18">
        <v>150553000</v>
      </c>
      <c r="AE331" s="18">
        <v>127691000</v>
      </c>
      <c r="AF331" s="18">
        <v>8307000</v>
      </c>
      <c r="AG331" s="18">
        <v>12771000</v>
      </c>
      <c r="AH331" s="18">
        <v>5864100</v>
      </c>
      <c r="AI331" s="18">
        <v>15650100</v>
      </c>
      <c r="AJ331" s="18">
        <v>6106400</v>
      </c>
      <c r="AK331" s="18">
        <v>2860000</v>
      </c>
      <c r="AL331" s="18">
        <v>8658000</v>
      </c>
      <c r="AM331" s="18">
        <v>21363000</v>
      </c>
      <c r="AN331" s="18">
        <v>23963000</v>
      </c>
      <c r="AO331" s="18">
        <v>16303000</v>
      </c>
      <c r="AP331" s="18">
        <v>5845000</v>
      </c>
      <c r="AQ331" s="18">
        <v>22862000</v>
      </c>
    </row>
    <row r="332" spans="1:43" s="20" customFormat="1" ht="13.5">
      <c r="A332" s="17" t="s">
        <v>311</v>
      </c>
      <c r="B332" s="18">
        <v>1102900</v>
      </c>
      <c r="C332" s="18">
        <v>918000</v>
      </c>
      <c r="D332" s="18">
        <v>65300</v>
      </c>
      <c r="E332" s="18">
        <v>61500</v>
      </c>
      <c r="F332" s="18">
        <v>43700</v>
      </c>
      <c r="G332" s="18">
        <v>112100</v>
      </c>
      <c r="H332" s="18">
        <v>23300</v>
      </c>
      <c r="I332" s="18">
        <v>36800</v>
      </c>
      <c r="J332" s="18">
        <v>64000</v>
      </c>
      <c r="K332" s="18">
        <v>204100</v>
      </c>
      <c r="L332" s="18">
        <v>128100</v>
      </c>
      <c r="M332" s="18">
        <v>131900</v>
      </c>
      <c r="N332" s="18">
        <v>47200</v>
      </c>
      <c r="O332" s="18">
        <v>184900</v>
      </c>
      <c r="P332" s="18">
        <v>12755600</v>
      </c>
      <c r="Q332" s="18">
        <v>10763300</v>
      </c>
      <c r="R332" s="18">
        <v>1007800</v>
      </c>
      <c r="S332" s="18">
        <v>898300</v>
      </c>
      <c r="T332" s="18">
        <v>594200</v>
      </c>
      <c r="U332" s="18">
        <v>1365100</v>
      </c>
      <c r="V332" s="18">
        <v>586500</v>
      </c>
      <c r="W332" s="18">
        <v>207000</v>
      </c>
      <c r="X332" s="18">
        <v>789400</v>
      </c>
      <c r="Y332" s="18">
        <v>1792000</v>
      </c>
      <c r="Z332" s="18">
        <v>1726100</v>
      </c>
      <c r="AA332" s="18">
        <v>1354600</v>
      </c>
      <c r="AB332" s="18">
        <v>442300</v>
      </c>
      <c r="AC332" s="18">
        <v>1992300</v>
      </c>
      <c r="AD332" s="18">
        <v>151032000</v>
      </c>
      <c r="AE332" s="18">
        <v>128061000</v>
      </c>
      <c r="AF332" s="18">
        <v>8195000</v>
      </c>
      <c r="AG332" s="18">
        <v>12780000</v>
      </c>
      <c r="AH332" s="18">
        <v>5877000</v>
      </c>
      <c r="AI332" s="18">
        <v>16131900</v>
      </c>
      <c r="AJ332" s="18">
        <v>6223800</v>
      </c>
      <c r="AK332" s="18">
        <v>2877000</v>
      </c>
      <c r="AL332" s="18">
        <v>8655000</v>
      </c>
      <c r="AM332" s="18">
        <v>21397000</v>
      </c>
      <c r="AN332" s="18">
        <v>24026000</v>
      </c>
      <c r="AO332" s="18">
        <v>16068000</v>
      </c>
      <c r="AP332" s="18">
        <v>5830000</v>
      </c>
      <c r="AQ332" s="18">
        <v>22971000</v>
      </c>
    </row>
    <row r="333" spans="1:43" s="20" customFormat="1" ht="13.5">
      <c r="A333" s="17" t="s">
        <v>312</v>
      </c>
      <c r="B333" s="18">
        <v>1102800</v>
      </c>
      <c r="C333" s="18">
        <v>917700</v>
      </c>
      <c r="D333" s="18">
        <v>65200</v>
      </c>
      <c r="E333" s="18">
        <v>61700</v>
      </c>
      <c r="F333" s="18">
        <v>43900</v>
      </c>
      <c r="G333" s="18">
        <v>112600</v>
      </c>
      <c r="H333" s="18">
        <v>24000</v>
      </c>
      <c r="I333" s="18">
        <v>36600</v>
      </c>
      <c r="J333" s="18">
        <v>64000</v>
      </c>
      <c r="K333" s="18">
        <v>203400</v>
      </c>
      <c r="L333" s="18">
        <v>127500</v>
      </c>
      <c r="M333" s="18">
        <v>132300</v>
      </c>
      <c r="N333" s="18">
        <v>46500</v>
      </c>
      <c r="O333" s="18">
        <v>185100</v>
      </c>
      <c r="P333" s="18">
        <v>12762700</v>
      </c>
      <c r="Q333" s="18">
        <v>10773100</v>
      </c>
      <c r="R333" s="18">
        <v>1008700</v>
      </c>
      <c r="S333" s="18">
        <v>901000</v>
      </c>
      <c r="T333" s="18">
        <v>596100</v>
      </c>
      <c r="U333" s="18">
        <v>1367600</v>
      </c>
      <c r="V333" s="18">
        <v>591600</v>
      </c>
      <c r="W333" s="18">
        <v>207800</v>
      </c>
      <c r="X333" s="18">
        <v>791000</v>
      </c>
      <c r="Y333" s="18">
        <v>1785300</v>
      </c>
      <c r="Z333" s="18">
        <v>1727700</v>
      </c>
      <c r="AA333" s="18">
        <v>1359100</v>
      </c>
      <c r="AB333" s="18">
        <v>437200</v>
      </c>
      <c r="AC333" s="18">
        <v>1989600</v>
      </c>
      <c r="AD333" s="18">
        <v>150831000</v>
      </c>
      <c r="AE333" s="18">
        <v>127977000</v>
      </c>
      <c r="AF333" s="18">
        <v>8053000</v>
      </c>
      <c r="AG333" s="18">
        <v>12814000</v>
      </c>
      <c r="AH333" s="18">
        <v>5885600</v>
      </c>
      <c r="AI333" s="18">
        <v>16136800</v>
      </c>
      <c r="AJ333" s="18">
        <v>6326800</v>
      </c>
      <c r="AK333" s="18">
        <v>2866000</v>
      </c>
      <c r="AL333" s="18">
        <v>8674000</v>
      </c>
      <c r="AM333" s="18">
        <v>21286000</v>
      </c>
      <c r="AN333" s="18">
        <v>24022000</v>
      </c>
      <c r="AO333" s="18">
        <v>16086000</v>
      </c>
      <c r="AP333" s="18">
        <v>5827000</v>
      </c>
      <c r="AQ333" s="18">
        <v>22854000</v>
      </c>
    </row>
    <row r="334" spans="1:43" s="20" customFormat="1" ht="13.5">
      <c r="A334" s="17" t="s">
        <v>313</v>
      </c>
      <c r="B334" s="18">
        <v>1089400</v>
      </c>
      <c r="C334" s="18">
        <v>904900</v>
      </c>
      <c r="D334" s="18">
        <v>65200</v>
      </c>
      <c r="E334" s="18">
        <v>61600</v>
      </c>
      <c r="F334" s="18">
        <v>43600</v>
      </c>
      <c r="G334" s="18">
        <v>108800</v>
      </c>
      <c r="H334" s="18">
        <v>23100</v>
      </c>
      <c r="I334" s="18">
        <v>36500</v>
      </c>
      <c r="J334" s="18">
        <v>63800</v>
      </c>
      <c r="K334" s="18">
        <v>201400</v>
      </c>
      <c r="L334" s="18">
        <v>125800</v>
      </c>
      <c r="M334" s="18">
        <v>129300</v>
      </c>
      <c r="N334" s="18">
        <v>45800</v>
      </c>
      <c r="O334" s="18">
        <v>184500</v>
      </c>
      <c r="P334" s="18">
        <v>12552900</v>
      </c>
      <c r="Q334" s="18">
        <v>10598600</v>
      </c>
      <c r="R334" s="18">
        <v>998700</v>
      </c>
      <c r="S334" s="18">
        <v>895800</v>
      </c>
      <c r="T334" s="18">
        <v>592900</v>
      </c>
      <c r="U334" s="18">
        <v>1317000</v>
      </c>
      <c r="V334" s="18">
        <v>576000</v>
      </c>
      <c r="W334" s="18">
        <v>205900</v>
      </c>
      <c r="X334" s="18">
        <v>784500</v>
      </c>
      <c r="Y334" s="18">
        <v>1757600</v>
      </c>
      <c r="Z334" s="18">
        <v>1706400</v>
      </c>
      <c r="AA334" s="18">
        <v>1332900</v>
      </c>
      <c r="AB334" s="18">
        <v>430900</v>
      </c>
      <c r="AC334" s="18">
        <v>1954300</v>
      </c>
      <c r="AD334" s="18">
        <v>147878000</v>
      </c>
      <c r="AE334" s="18">
        <v>125500000</v>
      </c>
      <c r="AF334" s="18">
        <v>7802000</v>
      </c>
      <c r="AG334" s="18">
        <v>12737000</v>
      </c>
      <c r="AH334" s="18">
        <v>5837100</v>
      </c>
      <c r="AI334" s="18">
        <v>15568300</v>
      </c>
      <c r="AJ334" s="18">
        <v>6132300</v>
      </c>
      <c r="AK334" s="18">
        <v>2799000</v>
      </c>
      <c r="AL334" s="18">
        <v>8618000</v>
      </c>
      <c r="AM334" s="18">
        <v>20768000</v>
      </c>
      <c r="AN334" s="18">
        <v>23724000</v>
      </c>
      <c r="AO334" s="18">
        <v>15739000</v>
      </c>
      <c r="AP334" s="18">
        <v>5775000</v>
      </c>
      <c r="AQ334" s="18">
        <v>22378000</v>
      </c>
    </row>
    <row r="335" spans="1:43" s="20" customFormat="1" ht="13.5">
      <c r="A335" s="17" t="s">
        <v>314</v>
      </c>
      <c r="B335" s="18">
        <v>1102000</v>
      </c>
      <c r="C335" s="18">
        <v>915100</v>
      </c>
      <c r="D335" s="18">
        <v>66300</v>
      </c>
      <c r="E335" s="18">
        <v>62100</v>
      </c>
      <c r="F335" s="18">
        <v>43800</v>
      </c>
      <c r="G335" s="18">
        <v>108100</v>
      </c>
      <c r="H335" s="18">
        <v>22900</v>
      </c>
      <c r="I335" s="18">
        <v>37000</v>
      </c>
      <c r="J335" s="18">
        <v>64200</v>
      </c>
      <c r="K335" s="18">
        <v>204500</v>
      </c>
      <c r="L335" s="18">
        <v>128200</v>
      </c>
      <c r="M335" s="18">
        <v>131700</v>
      </c>
      <c r="N335" s="18">
        <v>46300</v>
      </c>
      <c r="O335" s="18">
        <v>186900</v>
      </c>
      <c r="P335" s="18">
        <v>12667400</v>
      </c>
      <c r="Q335" s="18">
        <v>10677600</v>
      </c>
      <c r="R335" s="18">
        <v>1014500</v>
      </c>
      <c r="S335" s="18">
        <v>901700</v>
      </c>
      <c r="T335" s="18">
        <v>596400</v>
      </c>
      <c r="U335" s="18">
        <v>1302300</v>
      </c>
      <c r="V335" s="18">
        <v>570600</v>
      </c>
      <c r="W335" s="18">
        <v>207200</v>
      </c>
      <c r="X335" s="18">
        <v>789000</v>
      </c>
      <c r="Y335" s="18">
        <v>1777400</v>
      </c>
      <c r="Z335" s="18">
        <v>1724200</v>
      </c>
      <c r="AA335" s="18">
        <v>1357700</v>
      </c>
      <c r="AB335" s="18">
        <v>436600</v>
      </c>
      <c r="AC335" s="18">
        <v>1989800</v>
      </c>
      <c r="AD335" s="18">
        <v>148683000</v>
      </c>
      <c r="AE335" s="18">
        <v>125890000</v>
      </c>
      <c r="AF335" s="18">
        <v>7792000</v>
      </c>
      <c r="AG335" s="18">
        <v>12762000</v>
      </c>
      <c r="AH335" s="18">
        <v>5853600</v>
      </c>
      <c r="AI335" s="18">
        <v>15368900</v>
      </c>
      <c r="AJ335" s="18">
        <v>6068200</v>
      </c>
      <c r="AK335" s="18">
        <v>2830000</v>
      </c>
      <c r="AL335" s="18">
        <v>8633000</v>
      </c>
      <c r="AM335" s="18">
        <v>20900000</v>
      </c>
      <c r="AN335" s="18">
        <v>24044000</v>
      </c>
      <c r="AO335" s="18">
        <v>15841000</v>
      </c>
      <c r="AP335" s="18">
        <v>5797000</v>
      </c>
      <c r="AQ335" s="18">
        <v>22793000</v>
      </c>
    </row>
    <row r="336" spans="1:43" s="20" customFormat="1" ht="13.5">
      <c r="A336" s="17" t="s">
        <v>315</v>
      </c>
      <c r="B336" s="18">
        <v>1105800</v>
      </c>
      <c r="C336" s="18">
        <v>918200</v>
      </c>
      <c r="D336" s="18">
        <v>66900</v>
      </c>
      <c r="E336" s="18">
        <v>62200</v>
      </c>
      <c r="F336" s="18">
        <v>43900</v>
      </c>
      <c r="G336" s="18">
        <v>107400</v>
      </c>
      <c r="H336" s="18">
        <v>22900</v>
      </c>
      <c r="I336" s="18">
        <v>37800</v>
      </c>
      <c r="J336" s="18">
        <v>64300</v>
      </c>
      <c r="K336" s="18">
        <v>204600</v>
      </c>
      <c r="L336" s="18">
        <v>127700</v>
      </c>
      <c r="M336" s="18">
        <v>134000</v>
      </c>
      <c r="N336" s="18">
        <v>46500</v>
      </c>
      <c r="O336" s="18">
        <v>187600</v>
      </c>
      <c r="P336" s="18">
        <v>12693000</v>
      </c>
      <c r="Q336" s="18">
        <v>10695100</v>
      </c>
      <c r="R336" s="18">
        <v>1016700</v>
      </c>
      <c r="S336" s="18">
        <v>902300</v>
      </c>
      <c r="T336" s="18">
        <v>596100</v>
      </c>
      <c r="U336" s="18">
        <v>1297900</v>
      </c>
      <c r="V336" s="18">
        <v>569400</v>
      </c>
      <c r="W336" s="18">
        <v>208200</v>
      </c>
      <c r="X336" s="18">
        <v>790100</v>
      </c>
      <c r="Y336" s="18">
        <v>1773100</v>
      </c>
      <c r="Z336" s="18">
        <v>1724500</v>
      </c>
      <c r="AA336" s="18">
        <v>1378400</v>
      </c>
      <c r="AB336" s="18">
        <v>438400</v>
      </c>
      <c r="AC336" s="18">
        <v>1997900</v>
      </c>
      <c r="AD336" s="18">
        <v>149360000</v>
      </c>
      <c r="AE336" s="18">
        <v>126474000</v>
      </c>
      <c r="AF336" s="18">
        <v>7901000</v>
      </c>
      <c r="AG336" s="18">
        <v>12774000</v>
      </c>
      <c r="AH336" s="18">
        <v>5857000</v>
      </c>
      <c r="AI336" s="18">
        <v>15365900</v>
      </c>
      <c r="AJ336" s="18">
        <v>6074700</v>
      </c>
      <c r="AK336" s="18">
        <v>2838000</v>
      </c>
      <c r="AL336" s="18">
        <v>8658000</v>
      </c>
      <c r="AM336" s="18">
        <v>20968000</v>
      </c>
      <c r="AN336" s="18">
        <v>24113000</v>
      </c>
      <c r="AO336" s="18">
        <v>16090000</v>
      </c>
      <c r="AP336" s="18">
        <v>5834000</v>
      </c>
      <c r="AQ336" s="18">
        <v>22886000</v>
      </c>
    </row>
    <row r="337" spans="1:43" s="20" customFormat="1" ht="13.5">
      <c r="A337" s="17" t="s">
        <v>316</v>
      </c>
      <c r="B337" s="18">
        <v>1113100</v>
      </c>
      <c r="C337" s="18">
        <v>924000</v>
      </c>
      <c r="D337" s="18">
        <v>67400</v>
      </c>
      <c r="E337" s="18">
        <v>62200</v>
      </c>
      <c r="F337" s="18">
        <v>44100</v>
      </c>
      <c r="G337" s="18">
        <v>107500</v>
      </c>
      <c r="H337" s="18">
        <v>22100</v>
      </c>
      <c r="I337" s="18">
        <v>38600</v>
      </c>
      <c r="J337" s="18">
        <v>64900</v>
      </c>
      <c r="K337" s="18">
        <v>205900</v>
      </c>
      <c r="L337" s="18">
        <v>128900</v>
      </c>
      <c r="M337" s="18">
        <v>135500</v>
      </c>
      <c r="N337" s="18">
        <v>46900</v>
      </c>
      <c r="O337" s="18">
        <v>189100</v>
      </c>
      <c r="P337" s="18">
        <v>12742400</v>
      </c>
      <c r="Q337" s="18">
        <v>10753900</v>
      </c>
      <c r="R337" s="18">
        <v>1023400</v>
      </c>
      <c r="S337" s="18">
        <v>903200</v>
      </c>
      <c r="T337" s="18">
        <v>597100</v>
      </c>
      <c r="U337" s="18">
        <v>1298300</v>
      </c>
      <c r="V337" s="18">
        <v>570500</v>
      </c>
      <c r="W337" s="18">
        <v>210100</v>
      </c>
      <c r="X337" s="18">
        <v>793600</v>
      </c>
      <c r="Y337" s="18">
        <v>1788900</v>
      </c>
      <c r="Z337" s="18">
        <v>1732400</v>
      </c>
      <c r="AA337" s="18">
        <v>1393400</v>
      </c>
      <c r="AB337" s="18">
        <v>443000</v>
      </c>
      <c r="AC337" s="18">
        <v>1988500</v>
      </c>
      <c r="AD337" s="18">
        <v>150422000</v>
      </c>
      <c r="AE337" s="18">
        <v>127470000</v>
      </c>
      <c r="AF337" s="18">
        <v>8108000</v>
      </c>
      <c r="AG337" s="18">
        <v>12769000</v>
      </c>
      <c r="AH337" s="18">
        <v>5874700</v>
      </c>
      <c r="AI337" s="18">
        <v>15408500</v>
      </c>
      <c r="AJ337" s="18">
        <v>6084800</v>
      </c>
      <c r="AK337" s="18">
        <v>2833000</v>
      </c>
      <c r="AL337" s="18">
        <v>8680000</v>
      </c>
      <c r="AM337" s="18">
        <v>21219000</v>
      </c>
      <c r="AN337" s="18">
        <v>24202000</v>
      </c>
      <c r="AO337" s="18">
        <v>16409000</v>
      </c>
      <c r="AP337" s="18">
        <v>5882000</v>
      </c>
      <c r="AQ337" s="18">
        <v>22952000</v>
      </c>
    </row>
    <row r="338" spans="1:43" s="20" customFormat="1" ht="13.5">
      <c r="A338" s="17" t="s">
        <v>317</v>
      </c>
      <c r="B338" s="18">
        <v>1117500</v>
      </c>
      <c r="C338" s="18">
        <v>927400</v>
      </c>
      <c r="D338" s="18">
        <v>68000</v>
      </c>
      <c r="E338" s="18">
        <v>62400</v>
      </c>
      <c r="F338" s="18">
        <v>44500</v>
      </c>
      <c r="G338" s="18">
        <v>107800</v>
      </c>
      <c r="H338" s="18">
        <v>22300</v>
      </c>
      <c r="I338" s="18">
        <v>38800</v>
      </c>
      <c r="J338" s="18">
        <v>65300</v>
      </c>
      <c r="K338" s="18">
        <v>205300</v>
      </c>
      <c r="L338" s="18">
        <v>128900</v>
      </c>
      <c r="M338" s="18">
        <v>136900</v>
      </c>
      <c r="N338" s="18">
        <v>47200</v>
      </c>
      <c r="O338" s="18">
        <v>190100</v>
      </c>
      <c r="P338" s="18">
        <v>12804700</v>
      </c>
      <c r="Q338" s="18">
        <v>10805600</v>
      </c>
      <c r="R338" s="18">
        <v>1027500</v>
      </c>
      <c r="S338" s="18">
        <v>905100</v>
      </c>
      <c r="T338" s="18">
        <v>599100</v>
      </c>
      <c r="U338" s="18">
        <v>1299700</v>
      </c>
      <c r="V338" s="18">
        <v>573200</v>
      </c>
      <c r="W338" s="18">
        <v>211100</v>
      </c>
      <c r="X338" s="18">
        <v>797100</v>
      </c>
      <c r="Y338" s="18">
        <v>1791200</v>
      </c>
      <c r="Z338" s="18">
        <v>1739700</v>
      </c>
      <c r="AA338" s="18">
        <v>1411800</v>
      </c>
      <c r="AB338" s="18">
        <v>450100</v>
      </c>
      <c r="AC338" s="18">
        <v>1999100</v>
      </c>
      <c r="AD338" s="18">
        <v>151093000</v>
      </c>
      <c r="AE338" s="18">
        <v>128226000</v>
      </c>
      <c r="AF338" s="18">
        <v>8275000</v>
      </c>
      <c r="AG338" s="18">
        <v>12799000</v>
      </c>
      <c r="AH338" s="18">
        <v>5892900</v>
      </c>
      <c r="AI338" s="18">
        <v>15468100</v>
      </c>
      <c r="AJ338" s="18">
        <v>6138400</v>
      </c>
      <c r="AK338" s="18">
        <v>2845000</v>
      </c>
      <c r="AL338" s="18">
        <v>8712000</v>
      </c>
      <c r="AM338" s="18">
        <v>21278000</v>
      </c>
      <c r="AN338" s="18">
        <v>24113000</v>
      </c>
      <c r="AO338" s="18">
        <v>16793000</v>
      </c>
      <c r="AP338" s="18">
        <v>5912000</v>
      </c>
      <c r="AQ338" s="18">
        <v>22867000</v>
      </c>
    </row>
    <row r="339" spans="1:43" s="20" customFormat="1" ht="13.5">
      <c r="A339" s="17" t="s">
        <v>318</v>
      </c>
      <c r="B339" s="18">
        <v>1123200</v>
      </c>
      <c r="C339" s="18">
        <v>934100</v>
      </c>
      <c r="D339" s="18">
        <v>69300</v>
      </c>
      <c r="E339" s="18">
        <v>63000</v>
      </c>
      <c r="F339" s="18">
        <v>45100</v>
      </c>
      <c r="G339" s="18">
        <v>108200</v>
      </c>
      <c r="H339" s="18">
        <v>22700</v>
      </c>
      <c r="I339" s="18">
        <v>39200</v>
      </c>
      <c r="J339" s="18">
        <v>65800</v>
      </c>
      <c r="K339" s="18">
        <v>206200</v>
      </c>
      <c r="L339" s="18">
        <v>128300</v>
      </c>
      <c r="M339" s="18">
        <v>138100</v>
      </c>
      <c r="N339" s="18">
        <v>48200</v>
      </c>
      <c r="O339" s="18">
        <v>189100</v>
      </c>
      <c r="P339" s="18">
        <v>12837700</v>
      </c>
      <c r="Q339" s="18">
        <v>10865300</v>
      </c>
      <c r="R339" s="18">
        <v>1031000</v>
      </c>
      <c r="S339" s="18">
        <v>912600</v>
      </c>
      <c r="T339" s="18">
        <v>602200</v>
      </c>
      <c r="U339" s="18">
        <v>1302500</v>
      </c>
      <c r="V339" s="18">
        <v>578600</v>
      </c>
      <c r="W339" s="18">
        <v>213100</v>
      </c>
      <c r="X339" s="18">
        <v>803900</v>
      </c>
      <c r="Y339" s="18">
        <v>1802000</v>
      </c>
      <c r="Z339" s="18">
        <v>1730900</v>
      </c>
      <c r="AA339" s="18">
        <v>1430700</v>
      </c>
      <c r="AB339" s="18">
        <v>457800</v>
      </c>
      <c r="AC339" s="18">
        <v>1972400</v>
      </c>
      <c r="AD339" s="18">
        <v>151714000</v>
      </c>
      <c r="AE339" s="18">
        <v>129238000</v>
      </c>
      <c r="AF339" s="18">
        <v>8440000</v>
      </c>
      <c r="AG339" s="18">
        <v>12905000</v>
      </c>
      <c r="AH339" s="18">
        <v>5914500</v>
      </c>
      <c r="AI339" s="18">
        <v>15543500</v>
      </c>
      <c r="AJ339" s="18">
        <v>6187300</v>
      </c>
      <c r="AK339" s="18">
        <v>2877000</v>
      </c>
      <c r="AL339" s="18">
        <v>8790000</v>
      </c>
      <c r="AM339" s="18">
        <v>21458000</v>
      </c>
      <c r="AN339" s="18">
        <v>23928000</v>
      </c>
      <c r="AO339" s="18">
        <v>17227000</v>
      </c>
      <c r="AP339" s="18">
        <v>5968000</v>
      </c>
      <c r="AQ339" s="18">
        <v>22476000</v>
      </c>
    </row>
    <row r="340" spans="1:43" s="20" customFormat="1" ht="13.5">
      <c r="A340" s="17" t="s">
        <v>319</v>
      </c>
      <c r="B340" s="18">
        <v>1118000</v>
      </c>
      <c r="C340" s="18">
        <v>938800</v>
      </c>
      <c r="D340" s="18">
        <v>69600</v>
      </c>
      <c r="E340" s="18">
        <v>63300</v>
      </c>
      <c r="F340" s="18">
        <v>45200</v>
      </c>
      <c r="G340" s="18">
        <v>108600</v>
      </c>
      <c r="H340" s="18">
        <v>23100</v>
      </c>
      <c r="I340" s="18">
        <v>39200</v>
      </c>
      <c r="J340" s="18">
        <v>66500</v>
      </c>
      <c r="K340" s="18">
        <v>208700</v>
      </c>
      <c r="L340" s="18">
        <v>129000</v>
      </c>
      <c r="M340" s="18">
        <v>137300</v>
      </c>
      <c r="N340" s="18">
        <v>48300</v>
      </c>
      <c r="O340" s="18">
        <v>179200</v>
      </c>
      <c r="P340" s="18">
        <v>12782200</v>
      </c>
      <c r="Q340" s="18">
        <v>10880900</v>
      </c>
      <c r="R340" s="18">
        <v>1031800</v>
      </c>
      <c r="S340" s="18">
        <v>913600</v>
      </c>
      <c r="T340" s="18">
        <v>603400</v>
      </c>
      <c r="U340" s="18">
        <v>1305400</v>
      </c>
      <c r="V340" s="18">
        <v>582100</v>
      </c>
      <c r="W340" s="18">
        <v>210600</v>
      </c>
      <c r="X340" s="18">
        <v>807700</v>
      </c>
      <c r="Y340" s="18">
        <v>1814600</v>
      </c>
      <c r="Z340" s="18">
        <v>1730100</v>
      </c>
      <c r="AA340" s="18">
        <v>1427500</v>
      </c>
      <c r="AB340" s="18">
        <v>454100</v>
      </c>
      <c r="AC340" s="18">
        <v>1901300</v>
      </c>
      <c r="AD340" s="18">
        <v>150658000</v>
      </c>
      <c r="AE340" s="18">
        <v>129333000</v>
      </c>
      <c r="AF340" s="18">
        <v>8491000</v>
      </c>
      <c r="AG340" s="18">
        <v>12894000</v>
      </c>
      <c r="AH340" s="18">
        <v>5918000</v>
      </c>
      <c r="AI340" s="18">
        <v>15548500</v>
      </c>
      <c r="AJ340" s="18">
        <v>6152800</v>
      </c>
      <c r="AK340" s="18">
        <v>2888000</v>
      </c>
      <c r="AL340" s="18">
        <v>8844000</v>
      </c>
      <c r="AM340" s="18">
        <v>21474000</v>
      </c>
      <c r="AN340" s="18">
        <v>23848000</v>
      </c>
      <c r="AO340" s="18">
        <v>17299000</v>
      </c>
      <c r="AP340" s="18">
        <v>5976000</v>
      </c>
      <c r="AQ340" s="18">
        <v>21325000</v>
      </c>
    </row>
    <row r="341" spans="1:43" s="20" customFormat="1" ht="13.5">
      <c r="A341" s="17" t="s">
        <v>320</v>
      </c>
      <c r="B341" s="18">
        <v>1120900</v>
      </c>
      <c r="C341" s="18">
        <v>942900</v>
      </c>
      <c r="D341" s="18">
        <v>69700</v>
      </c>
      <c r="E341" s="18">
        <v>63500</v>
      </c>
      <c r="F341" s="18">
        <v>45300</v>
      </c>
      <c r="G341" s="18">
        <v>109100</v>
      </c>
      <c r="H341" s="18">
        <v>23700</v>
      </c>
      <c r="I341" s="18">
        <v>39500</v>
      </c>
      <c r="J341" s="18">
        <v>67000</v>
      </c>
      <c r="K341" s="18">
        <v>210300</v>
      </c>
      <c r="L341" s="18">
        <v>130800</v>
      </c>
      <c r="M341" s="18">
        <v>136000</v>
      </c>
      <c r="N341" s="18">
        <v>48000</v>
      </c>
      <c r="O341" s="18">
        <v>178000</v>
      </c>
      <c r="P341" s="18">
        <v>12825800</v>
      </c>
      <c r="Q341" s="18">
        <v>10924000</v>
      </c>
      <c r="R341" s="18">
        <v>1035100</v>
      </c>
      <c r="S341" s="18">
        <v>913600</v>
      </c>
      <c r="T341" s="18">
        <v>603500</v>
      </c>
      <c r="U341" s="18">
        <v>1309500</v>
      </c>
      <c r="V341" s="18">
        <v>586000</v>
      </c>
      <c r="W341" s="18">
        <v>211900</v>
      </c>
      <c r="X341" s="18">
        <v>810700</v>
      </c>
      <c r="Y341" s="18">
        <v>1827000</v>
      </c>
      <c r="Z341" s="18">
        <v>1751800</v>
      </c>
      <c r="AA341" s="18">
        <v>1423500</v>
      </c>
      <c r="AB341" s="18">
        <v>451400</v>
      </c>
      <c r="AC341" s="18">
        <v>1901800</v>
      </c>
      <c r="AD341" s="18">
        <v>151094000</v>
      </c>
      <c r="AE341" s="18">
        <v>129397000</v>
      </c>
      <c r="AF341" s="18">
        <v>8494000</v>
      </c>
      <c r="AG341" s="18">
        <v>12899000</v>
      </c>
      <c r="AH341" s="18">
        <v>5907300</v>
      </c>
      <c r="AI341" s="18">
        <v>15504300</v>
      </c>
      <c r="AJ341" s="18">
        <v>6158200</v>
      </c>
      <c r="AK341" s="18">
        <v>2893000</v>
      </c>
      <c r="AL341" s="18">
        <v>8846000</v>
      </c>
      <c r="AM341" s="18">
        <v>21530000</v>
      </c>
      <c r="AN341" s="18">
        <v>23960000</v>
      </c>
      <c r="AO341" s="18">
        <v>17257000</v>
      </c>
      <c r="AP341" s="18">
        <v>5948000</v>
      </c>
      <c r="AQ341" s="18">
        <v>21697000</v>
      </c>
    </row>
    <row r="342" spans="1:43" s="20" customFormat="1" ht="13.5">
      <c r="A342" s="17" t="s">
        <v>321</v>
      </c>
      <c r="B342" s="18">
        <v>1123600</v>
      </c>
      <c r="C342" s="18">
        <v>938400</v>
      </c>
      <c r="D342" s="18">
        <v>69600</v>
      </c>
      <c r="E342" s="18">
        <v>62800</v>
      </c>
      <c r="F342" s="18">
        <v>45000</v>
      </c>
      <c r="G342" s="18">
        <v>108700</v>
      </c>
      <c r="H342" s="18">
        <v>24400</v>
      </c>
      <c r="I342" s="18">
        <v>39700</v>
      </c>
      <c r="J342" s="18">
        <v>66800</v>
      </c>
      <c r="K342" s="18">
        <v>208600</v>
      </c>
      <c r="L342" s="18">
        <v>130400</v>
      </c>
      <c r="M342" s="18">
        <v>135100</v>
      </c>
      <c r="N342" s="18">
        <v>47300</v>
      </c>
      <c r="O342" s="18">
        <v>185200</v>
      </c>
      <c r="P342" s="18">
        <v>12840700</v>
      </c>
      <c r="Q342" s="18">
        <v>10873300</v>
      </c>
      <c r="R342" s="18">
        <v>1030800</v>
      </c>
      <c r="S342" s="18">
        <v>911100</v>
      </c>
      <c r="T342" s="18">
        <v>601000</v>
      </c>
      <c r="U342" s="18">
        <v>1301800</v>
      </c>
      <c r="V342" s="18">
        <v>588800</v>
      </c>
      <c r="W342" s="18">
        <v>210000</v>
      </c>
      <c r="X342" s="18">
        <v>808700</v>
      </c>
      <c r="Y342" s="18">
        <v>1816000</v>
      </c>
      <c r="Z342" s="18">
        <v>1754600</v>
      </c>
      <c r="AA342" s="18">
        <v>1404400</v>
      </c>
      <c r="AB342" s="18">
        <v>446100</v>
      </c>
      <c r="AC342" s="18">
        <v>1967400</v>
      </c>
      <c r="AD342" s="18">
        <v>151510000</v>
      </c>
      <c r="AE342" s="18">
        <v>128838000</v>
      </c>
      <c r="AF342" s="18">
        <v>8428000</v>
      </c>
      <c r="AG342" s="18">
        <v>12847000</v>
      </c>
      <c r="AH342" s="18">
        <v>5888100</v>
      </c>
      <c r="AI342" s="18">
        <v>15388200</v>
      </c>
      <c r="AJ342" s="18">
        <v>6252900</v>
      </c>
      <c r="AK342" s="18">
        <v>2867000</v>
      </c>
      <c r="AL342" s="18">
        <v>8788000</v>
      </c>
      <c r="AM342" s="18">
        <v>21479000</v>
      </c>
      <c r="AN342" s="18">
        <v>24234000</v>
      </c>
      <c r="AO342" s="18">
        <v>16775000</v>
      </c>
      <c r="AP342" s="18">
        <v>5891000</v>
      </c>
      <c r="AQ342" s="18">
        <v>22672000</v>
      </c>
    </row>
    <row r="343" spans="1:43" s="20" customFormat="1" ht="13.5">
      <c r="A343" s="17" t="s">
        <v>322</v>
      </c>
      <c r="B343" s="18">
        <v>1136600</v>
      </c>
      <c r="C343" s="18">
        <v>946800</v>
      </c>
      <c r="D343" s="18">
        <v>70000</v>
      </c>
      <c r="E343" s="18">
        <v>62800</v>
      </c>
      <c r="F343" s="18">
        <v>45200</v>
      </c>
      <c r="G343" s="18">
        <v>110200</v>
      </c>
      <c r="H343" s="18">
        <v>24900</v>
      </c>
      <c r="I343" s="18">
        <v>39900</v>
      </c>
      <c r="J343" s="18">
        <v>67500</v>
      </c>
      <c r="K343" s="18">
        <v>211200</v>
      </c>
      <c r="L343" s="18">
        <v>132700</v>
      </c>
      <c r="M343" s="18">
        <v>135000</v>
      </c>
      <c r="N343" s="18">
        <v>47400</v>
      </c>
      <c r="O343" s="18">
        <v>189800</v>
      </c>
      <c r="P343" s="18">
        <v>12941900</v>
      </c>
      <c r="Q343" s="18">
        <v>10931700</v>
      </c>
      <c r="R343" s="18">
        <v>1032000</v>
      </c>
      <c r="S343" s="18">
        <v>906600</v>
      </c>
      <c r="T343" s="18">
        <v>602600</v>
      </c>
      <c r="U343" s="18">
        <v>1317600</v>
      </c>
      <c r="V343" s="18">
        <v>597500</v>
      </c>
      <c r="W343" s="18">
        <v>211100</v>
      </c>
      <c r="X343" s="18">
        <v>812000</v>
      </c>
      <c r="Y343" s="18">
        <v>1837500</v>
      </c>
      <c r="Z343" s="18">
        <v>1766000</v>
      </c>
      <c r="AA343" s="18">
        <v>1400700</v>
      </c>
      <c r="AB343" s="18">
        <v>448100</v>
      </c>
      <c r="AC343" s="18">
        <v>2010200</v>
      </c>
      <c r="AD343" s="18">
        <v>152500000</v>
      </c>
      <c r="AE343" s="18">
        <v>129440000</v>
      </c>
      <c r="AF343" s="18">
        <v>8448000</v>
      </c>
      <c r="AG343" s="18">
        <v>12776000</v>
      </c>
      <c r="AH343" s="18">
        <v>5902900</v>
      </c>
      <c r="AI343" s="18">
        <v>15542700</v>
      </c>
      <c r="AJ343" s="18">
        <v>6300800</v>
      </c>
      <c r="AK343" s="18">
        <v>2883000</v>
      </c>
      <c r="AL343" s="18">
        <v>8819000</v>
      </c>
      <c r="AM343" s="18">
        <v>21665000</v>
      </c>
      <c r="AN343" s="18">
        <v>24534000</v>
      </c>
      <c r="AO343" s="18">
        <v>16666000</v>
      </c>
      <c r="AP343" s="18">
        <v>5903000</v>
      </c>
      <c r="AQ343" s="18">
        <v>23060000</v>
      </c>
    </row>
    <row r="344" spans="1:43" s="20" customFormat="1" ht="13.5">
      <c r="A344" s="17" t="s">
        <v>323</v>
      </c>
      <c r="B344" s="18">
        <v>1146500</v>
      </c>
      <c r="C344" s="18">
        <v>956000</v>
      </c>
      <c r="D344" s="18">
        <v>70200</v>
      </c>
      <c r="E344" s="18">
        <v>63200</v>
      </c>
      <c r="F344" s="18">
        <v>45600</v>
      </c>
      <c r="G344" s="18">
        <v>113700</v>
      </c>
      <c r="H344" s="18">
        <v>26300</v>
      </c>
      <c r="I344" s="18">
        <v>41000</v>
      </c>
      <c r="J344" s="18">
        <v>67700</v>
      </c>
      <c r="K344" s="18">
        <v>212700</v>
      </c>
      <c r="L344" s="18">
        <v>133200</v>
      </c>
      <c r="M344" s="18">
        <v>134800</v>
      </c>
      <c r="N344" s="18">
        <v>47600</v>
      </c>
      <c r="O344" s="18">
        <v>190500</v>
      </c>
      <c r="P344" s="18">
        <v>13045200</v>
      </c>
      <c r="Q344" s="18">
        <v>11019500</v>
      </c>
      <c r="R344" s="18">
        <v>1026200</v>
      </c>
      <c r="S344" s="18">
        <v>913000</v>
      </c>
      <c r="T344" s="18">
        <v>604000</v>
      </c>
      <c r="U344" s="18">
        <v>1361100</v>
      </c>
      <c r="V344" s="18">
        <v>620300</v>
      </c>
      <c r="W344" s="18">
        <v>213000</v>
      </c>
      <c r="X344" s="18">
        <v>814500</v>
      </c>
      <c r="Y344" s="18">
        <v>1847500</v>
      </c>
      <c r="Z344" s="18">
        <v>1773300</v>
      </c>
      <c r="AA344" s="18">
        <v>1397300</v>
      </c>
      <c r="AB344" s="18">
        <v>449300</v>
      </c>
      <c r="AC344" s="18">
        <v>2025700</v>
      </c>
      <c r="AD344" s="18">
        <v>153095000</v>
      </c>
      <c r="AE344" s="18">
        <v>129900000</v>
      </c>
      <c r="AF344" s="18">
        <v>8321000</v>
      </c>
      <c r="AG344" s="18">
        <v>12822000</v>
      </c>
      <c r="AH344" s="18">
        <v>5904700</v>
      </c>
      <c r="AI344" s="18">
        <v>15967100</v>
      </c>
      <c r="AJ344" s="18">
        <v>6432700</v>
      </c>
      <c r="AK344" s="18">
        <v>2909000</v>
      </c>
      <c r="AL344" s="18">
        <v>8822000</v>
      </c>
      <c r="AM344" s="18">
        <v>21705000</v>
      </c>
      <c r="AN344" s="18">
        <v>24651000</v>
      </c>
      <c r="AO344" s="18">
        <v>16459000</v>
      </c>
      <c r="AP344" s="18">
        <v>5906000</v>
      </c>
      <c r="AQ344" s="18">
        <v>23195000</v>
      </c>
    </row>
    <row r="345" spans="1:43" s="20" customFormat="1" ht="13.5">
      <c r="A345" s="17" t="s">
        <v>324</v>
      </c>
      <c r="B345" s="18">
        <v>1147000</v>
      </c>
      <c r="C345" s="18">
        <v>956600</v>
      </c>
      <c r="D345" s="18">
        <v>70100</v>
      </c>
      <c r="E345" s="18">
        <v>63400</v>
      </c>
      <c r="F345" s="18">
        <v>45800</v>
      </c>
      <c r="G345" s="18">
        <v>114300</v>
      </c>
      <c r="H345" s="18">
        <v>26800</v>
      </c>
      <c r="I345" s="18">
        <v>40900</v>
      </c>
      <c r="J345" s="18">
        <v>68100</v>
      </c>
      <c r="K345" s="18">
        <v>211900</v>
      </c>
      <c r="L345" s="18">
        <v>133100</v>
      </c>
      <c r="M345" s="18">
        <v>134800</v>
      </c>
      <c r="N345" s="18">
        <v>47400</v>
      </c>
      <c r="O345" s="18">
        <v>190400</v>
      </c>
      <c r="P345" s="18">
        <v>13029200</v>
      </c>
      <c r="Q345" s="18">
        <v>11008100</v>
      </c>
      <c r="R345" s="18">
        <v>1015100</v>
      </c>
      <c r="S345" s="18">
        <v>914200</v>
      </c>
      <c r="T345" s="18">
        <v>604500</v>
      </c>
      <c r="U345" s="18">
        <v>1366200</v>
      </c>
      <c r="V345" s="18">
        <v>626600</v>
      </c>
      <c r="W345" s="18">
        <v>214100</v>
      </c>
      <c r="X345" s="18">
        <v>816500</v>
      </c>
      <c r="Y345" s="18">
        <v>1834800</v>
      </c>
      <c r="Z345" s="18">
        <v>1770700</v>
      </c>
      <c r="AA345" s="18">
        <v>1397800</v>
      </c>
      <c r="AB345" s="18">
        <v>447600</v>
      </c>
      <c r="AC345" s="18">
        <v>2021100</v>
      </c>
      <c r="AD345" s="18">
        <v>152845000</v>
      </c>
      <c r="AE345" s="18">
        <v>129788000</v>
      </c>
      <c r="AF345" s="18">
        <v>8143000</v>
      </c>
      <c r="AG345" s="18">
        <v>12822000</v>
      </c>
      <c r="AH345" s="18">
        <v>5912200</v>
      </c>
      <c r="AI345" s="18">
        <v>16040000</v>
      </c>
      <c r="AJ345" s="18">
        <v>6587500</v>
      </c>
      <c r="AK345" s="18">
        <v>2906000</v>
      </c>
      <c r="AL345" s="18">
        <v>8839000</v>
      </c>
      <c r="AM345" s="18">
        <v>21569000</v>
      </c>
      <c r="AN345" s="18">
        <v>24599000</v>
      </c>
      <c r="AO345" s="18">
        <v>16474000</v>
      </c>
      <c r="AP345" s="18">
        <v>5896000</v>
      </c>
      <c r="AQ345" s="18">
        <v>23057000</v>
      </c>
    </row>
    <row r="346" spans="1:43" s="20" customFormat="1" ht="13.5">
      <c r="A346" s="17" t="s">
        <v>325</v>
      </c>
      <c r="B346" s="18">
        <v>1136300</v>
      </c>
      <c r="C346" s="18">
        <v>945500</v>
      </c>
      <c r="D346" s="18">
        <v>69500</v>
      </c>
      <c r="E346" s="18">
        <v>63400</v>
      </c>
      <c r="F346" s="18">
        <v>46000</v>
      </c>
      <c r="G346" s="18">
        <v>110200</v>
      </c>
      <c r="H346" s="18">
        <v>25700</v>
      </c>
      <c r="I346" s="18">
        <v>40200</v>
      </c>
      <c r="J346" s="18">
        <v>68000</v>
      </c>
      <c r="K346" s="18">
        <v>210900</v>
      </c>
      <c r="L346" s="18">
        <v>132100</v>
      </c>
      <c r="M346" s="18">
        <v>132500</v>
      </c>
      <c r="N346" s="18">
        <v>47000</v>
      </c>
      <c r="O346" s="18">
        <v>190800</v>
      </c>
      <c r="P346" s="18">
        <v>12834200</v>
      </c>
      <c r="Q346" s="18">
        <v>10837000</v>
      </c>
      <c r="R346" s="18">
        <v>1000000</v>
      </c>
      <c r="S346" s="18">
        <v>907600</v>
      </c>
      <c r="T346" s="18">
        <v>601300</v>
      </c>
      <c r="U346" s="18">
        <v>1311800</v>
      </c>
      <c r="V346" s="18">
        <v>606000</v>
      </c>
      <c r="W346" s="18">
        <v>211900</v>
      </c>
      <c r="X346" s="18">
        <v>811600</v>
      </c>
      <c r="Y346" s="18">
        <v>1814800</v>
      </c>
      <c r="Z346" s="18">
        <v>1760900</v>
      </c>
      <c r="AA346" s="18">
        <v>1370100</v>
      </c>
      <c r="AB346" s="18">
        <v>441000</v>
      </c>
      <c r="AC346" s="18">
        <v>1997200</v>
      </c>
      <c r="AD346" s="18">
        <v>150056000</v>
      </c>
      <c r="AE346" s="18">
        <v>127406000</v>
      </c>
      <c r="AF346" s="18">
        <v>7921000</v>
      </c>
      <c r="AG346" s="18">
        <v>12705000</v>
      </c>
      <c r="AH346" s="18">
        <v>5865300</v>
      </c>
      <c r="AI346" s="18">
        <v>15446900</v>
      </c>
      <c r="AJ346" s="18">
        <v>6381300</v>
      </c>
      <c r="AK346" s="18">
        <v>2869000</v>
      </c>
      <c r="AL346" s="18">
        <v>8783000</v>
      </c>
      <c r="AM346" s="18">
        <v>21097000</v>
      </c>
      <c r="AN346" s="18">
        <v>24364000</v>
      </c>
      <c r="AO346" s="18">
        <v>16117000</v>
      </c>
      <c r="AP346" s="18">
        <v>5856000</v>
      </c>
      <c r="AQ346" s="18">
        <v>22650000</v>
      </c>
    </row>
    <row r="347" spans="1:43" s="20" customFormat="1" ht="13.5">
      <c r="A347" s="17" t="s">
        <v>326</v>
      </c>
      <c r="B347" s="18">
        <v>1144800</v>
      </c>
      <c r="C347" s="18">
        <v>952200</v>
      </c>
      <c r="D347" s="18">
        <v>70300</v>
      </c>
      <c r="E347" s="18">
        <v>63900</v>
      </c>
      <c r="F347" s="18">
        <v>46200</v>
      </c>
      <c r="G347" s="18">
        <v>109700</v>
      </c>
      <c r="H347" s="18">
        <v>24500</v>
      </c>
      <c r="I347" s="18">
        <v>40300</v>
      </c>
      <c r="J347" s="18">
        <v>68500</v>
      </c>
      <c r="K347" s="18">
        <v>212500</v>
      </c>
      <c r="L347" s="18">
        <v>134500</v>
      </c>
      <c r="M347" s="18">
        <v>134300</v>
      </c>
      <c r="N347" s="18">
        <v>47500</v>
      </c>
      <c r="O347" s="18">
        <v>192600</v>
      </c>
      <c r="P347" s="18">
        <v>12925500</v>
      </c>
      <c r="Q347" s="18">
        <v>10898600</v>
      </c>
      <c r="R347" s="18">
        <v>1011600</v>
      </c>
      <c r="S347" s="18">
        <v>909800</v>
      </c>
      <c r="T347" s="18">
        <v>603000</v>
      </c>
      <c r="U347" s="18">
        <v>1303500</v>
      </c>
      <c r="V347" s="18">
        <v>594100</v>
      </c>
      <c r="W347" s="18">
        <v>211800</v>
      </c>
      <c r="X347" s="18">
        <v>815600</v>
      </c>
      <c r="Y347" s="18">
        <v>1836400</v>
      </c>
      <c r="Z347" s="18">
        <v>1776300</v>
      </c>
      <c r="AA347" s="18">
        <v>1388800</v>
      </c>
      <c r="AB347" s="18">
        <v>447700</v>
      </c>
      <c r="AC347" s="18">
        <v>2026900</v>
      </c>
      <c r="AD347" s="18">
        <v>150967000</v>
      </c>
      <c r="AE347" s="18">
        <v>127873000</v>
      </c>
      <c r="AF347" s="18">
        <v>7953000</v>
      </c>
      <c r="AG347" s="18">
        <v>12727000</v>
      </c>
      <c r="AH347" s="18">
        <v>5858700</v>
      </c>
      <c r="AI347" s="18">
        <v>15292200</v>
      </c>
      <c r="AJ347" s="18">
        <v>6290900</v>
      </c>
      <c r="AK347" s="18">
        <v>2894000</v>
      </c>
      <c r="AL347" s="18">
        <v>8820000</v>
      </c>
      <c r="AM347" s="18">
        <v>21195000</v>
      </c>
      <c r="AN347" s="18">
        <v>24668000</v>
      </c>
      <c r="AO347" s="18">
        <v>16292000</v>
      </c>
      <c r="AP347" s="18">
        <v>5882000</v>
      </c>
      <c r="AQ347" s="18">
        <v>23094000</v>
      </c>
    </row>
    <row r="348" spans="1:43" s="20" customFormat="1" ht="13.5">
      <c r="A348" s="17" t="s">
        <v>327</v>
      </c>
      <c r="B348" s="18">
        <v>1140100</v>
      </c>
      <c r="C348" s="18">
        <v>947200</v>
      </c>
      <c r="D348" s="18">
        <v>70500</v>
      </c>
      <c r="E348" s="18">
        <v>63800</v>
      </c>
      <c r="F348" s="18">
        <v>46300</v>
      </c>
      <c r="G348" s="18">
        <v>109300</v>
      </c>
      <c r="H348" s="18">
        <v>24500</v>
      </c>
      <c r="I348" s="18">
        <v>40700</v>
      </c>
      <c r="J348" s="18">
        <v>68200</v>
      </c>
      <c r="K348" s="18">
        <v>210600</v>
      </c>
      <c r="L348" s="18">
        <v>133700</v>
      </c>
      <c r="M348" s="18">
        <v>132600</v>
      </c>
      <c r="N348" s="18">
        <v>47000</v>
      </c>
      <c r="O348" s="18">
        <v>192900</v>
      </c>
      <c r="P348" s="18">
        <v>12869500</v>
      </c>
      <c r="Q348" s="18">
        <v>10837400</v>
      </c>
      <c r="R348" s="18">
        <v>1009700</v>
      </c>
      <c r="S348" s="18">
        <v>907400</v>
      </c>
      <c r="T348" s="18">
        <v>601400</v>
      </c>
      <c r="U348" s="18">
        <v>1298600</v>
      </c>
      <c r="V348" s="18">
        <v>592800</v>
      </c>
      <c r="W348" s="18">
        <v>210200</v>
      </c>
      <c r="X348" s="18">
        <v>814100</v>
      </c>
      <c r="Y348" s="18">
        <v>1821100</v>
      </c>
      <c r="Z348" s="18">
        <v>1768600</v>
      </c>
      <c r="AA348" s="18">
        <v>1372000</v>
      </c>
      <c r="AB348" s="18">
        <v>441500</v>
      </c>
      <c r="AC348" s="18">
        <v>2032100</v>
      </c>
      <c r="AD348" s="18">
        <v>149952000</v>
      </c>
      <c r="AE348" s="18">
        <v>126825000</v>
      </c>
      <c r="AF348" s="18">
        <v>7966000</v>
      </c>
      <c r="AG348" s="18">
        <v>12672000</v>
      </c>
      <c r="AH348" s="18">
        <v>5847900</v>
      </c>
      <c r="AI348" s="18">
        <v>15225700</v>
      </c>
      <c r="AJ348" s="18">
        <v>6288200</v>
      </c>
      <c r="AK348" s="18">
        <v>2888000</v>
      </c>
      <c r="AL348" s="18">
        <v>8805000</v>
      </c>
      <c r="AM348" s="18">
        <v>21111000</v>
      </c>
      <c r="AN348" s="18">
        <v>24471000</v>
      </c>
      <c r="AO348" s="18">
        <v>15745000</v>
      </c>
      <c r="AP348" s="18">
        <v>5805000</v>
      </c>
      <c r="AQ348" s="18">
        <v>23127000</v>
      </c>
    </row>
    <row r="349" spans="1:43" s="20" customFormat="1" ht="13.5">
      <c r="A349" s="17" t="s">
        <v>328</v>
      </c>
      <c r="B349" s="18">
        <v>1007600</v>
      </c>
      <c r="C349" s="18">
        <v>819000</v>
      </c>
      <c r="D349" s="18">
        <v>67700</v>
      </c>
      <c r="E349" s="18">
        <v>60900</v>
      </c>
      <c r="F349" s="18">
        <v>44200</v>
      </c>
      <c r="G349" s="18">
        <v>94100</v>
      </c>
      <c r="H349" s="18">
        <v>24800</v>
      </c>
      <c r="I349" s="18">
        <v>38500</v>
      </c>
      <c r="J349" s="18">
        <v>66000</v>
      </c>
      <c r="K349" s="18">
        <v>200100</v>
      </c>
      <c r="L349" s="18">
        <v>117300</v>
      </c>
      <c r="M349" s="18">
        <v>72200</v>
      </c>
      <c r="N349" s="18">
        <v>33200</v>
      </c>
      <c r="O349" s="18">
        <v>188600</v>
      </c>
      <c r="P349" s="18">
        <v>11515400</v>
      </c>
      <c r="Q349" s="18">
        <v>9543600</v>
      </c>
      <c r="R349" s="18">
        <v>931800</v>
      </c>
      <c r="S349" s="18">
        <v>852800</v>
      </c>
      <c r="T349" s="18">
        <v>575000</v>
      </c>
      <c r="U349" s="18">
        <v>1138900</v>
      </c>
      <c r="V349" s="18">
        <v>579700</v>
      </c>
      <c r="W349" s="18">
        <v>194100</v>
      </c>
      <c r="X349" s="18">
        <v>790500</v>
      </c>
      <c r="Y349" s="18">
        <v>1686000</v>
      </c>
      <c r="Z349" s="18">
        <v>1598800</v>
      </c>
      <c r="AA349" s="18">
        <v>858600</v>
      </c>
      <c r="AB349" s="18">
        <v>337400</v>
      </c>
      <c r="AC349" s="18">
        <v>1971800</v>
      </c>
      <c r="AD349" s="18">
        <v>130253000</v>
      </c>
      <c r="AE349" s="18">
        <v>108013000</v>
      </c>
      <c r="AF349" s="18">
        <v>7058000</v>
      </c>
      <c r="AG349" s="18">
        <v>11366000</v>
      </c>
      <c r="AH349" s="18">
        <v>5468200</v>
      </c>
      <c r="AI349" s="18">
        <v>13074800</v>
      </c>
      <c r="AJ349" s="18">
        <v>5731900</v>
      </c>
      <c r="AK349" s="18">
        <v>2637000</v>
      </c>
      <c r="AL349" s="18">
        <v>8550000</v>
      </c>
      <c r="AM349" s="18">
        <v>19133000</v>
      </c>
      <c r="AN349" s="18">
        <v>21891000</v>
      </c>
      <c r="AO349" s="18">
        <v>8601000</v>
      </c>
      <c r="AP349" s="18">
        <v>4502000</v>
      </c>
      <c r="AQ349" s="18">
        <v>22240000</v>
      </c>
    </row>
    <row r="350" spans="1:43" s="20" customFormat="1" ht="13.5">
      <c r="A350" s="17" t="s">
        <v>329</v>
      </c>
      <c r="B350" s="18">
        <v>1032800</v>
      </c>
      <c r="C350" s="18">
        <v>847000</v>
      </c>
      <c r="D350" s="18">
        <v>69300</v>
      </c>
      <c r="E350" s="18">
        <v>61300</v>
      </c>
      <c r="F350" s="18">
        <v>43700</v>
      </c>
      <c r="G350" s="18">
        <v>96400</v>
      </c>
      <c r="H350" s="18">
        <v>25500</v>
      </c>
      <c r="I350" s="18">
        <v>38400</v>
      </c>
      <c r="J350" s="18">
        <v>66200</v>
      </c>
      <c r="K350" s="18">
        <v>202700</v>
      </c>
      <c r="L350" s="18">
        <v>120000</v>
      </c>
      <c r="M350" s="18">
        <v>86800</v>
      </c>
      <c r="N350" s="18">
        <v>36700</v>
      </c>
      <c r="O350" s="18">
        <v>185800</v>
      </c>
      <c r="P350" s="18">
        <v>11774300</v>
      </c>
      <c r="Q350" s="18">
        <v>9831100</v>
      </c>
      <c r="R350" s="18">
        <v>919900</v>
      </c>
      <c r="S350" s="18">
        <v>854600</v>
      </c>
      <c r="T350" s="18">
        <v>573000</v>
      </c>
      <c r="U350" s="18">
        <v>1186900</v>
      </c>
      <c r="V350" s="18">
        <v>587200</v>
      </c>
      <c r="W350" s="18">
        <v>193800</v>
      </c>
      <c r="X350" s="18">
        <v>792200</v>
      </c>
      <c r="Y350" s="18">
        <v>1695800</v>
      </c>
      <c r="Z350" s="18">
        <v>1648600</v>
      </c>
      <c r="AA350" s="18">
        <v>1020800</v>
      </c>
      <c r="AB350" s="18">
        <v>358300</v>
      </c>
      <c r="AC350" s="18">
        <v>1943200</v>
      </c>
      <c r="AD350" s="18">
        <v>133422000</v>
      </c>
      <c r="AE350" s="18">
        <v>111762000</v>
      </c>
      <c r="AF350" s="18">
        <v>7654000</v>
      </c>
      <c r="AG350" s="18">
        <v>11624000</v>
      </c>
      <c r="AH350" s="18">
        <v>5503700</v>
      </c>
      <c r="AI350" s="18">
        <v>13547800</v>
      </c>
      <c r="AJ350" s="18">
        <v>5768400</v>
      </c>
      <c r="AK350" s="18">
        <v>2599000</v>
      </c>
      <c r="AL350" s="18">
        <v>8583000</v>
      </c>
      <c r="AM350" s="18">
        <v>19337000</v>
      </c>
      <c r="AN350" s="18">
        <v>22175000</v>
      </c>
      <c r="AO350" s="18">
        <v>10208000</v>
      </c>
      <c r="AP350" s="18">
        <v>4762000</v>
      </c>
      <c r="AQ350" s="18">
        <v>21660000</v>
      </c>
    </row>
    <row r="351" spans="1:43" s="20" customFormat="1" ht="13.5">
      <c r="A351" s="17" t="s">
        <v>330</v>
      </c>
      <c r="B351" s="18">
        <v>1062700</v>
      </c>
      <c r="C351" s="18">
        <v>878000</v>
      </c>
      <c r="D351" s="18">
        <v>69800</v>
      </c>
      <c r="E351" s="18">
        <v>62300</v>
      </c>
      <c r="F351" s="18">
        <v>44400</v>
      </c>
      <c r="G351" s="18">
        <v>102700</v>
      </c>
      <c r="H351" s="18">
        <v>25300</v>
      </c>
      <c r="I351" s="18">
        <v>38900</v>
      </c>
      <c r="J351" s="18">
        <v>67000</v>
      </c>
      <c r="K351" s="18">
        <v>205100</v>
      </c>
      <c r="L351" s="18">
        <v>122400</v>
      </c>
      <c r="M351" s="18">
        <v>99000</v>
      </c>
      <c r="N351" s="18">
        <v>41100</v>
      </c>
      <c r="O351" s="18">
        <v>184700</v>
      </c>
      <c r="P351" s="18">
        <v>12011700</v>
      </c>
      <c r="Q351" s="18">
        <v>10092700</v>
      </c>
      <c r="R351" s="18">
        <v>911900</v>
      </c>
      <c r="S351" s="18">
        <v>861800</v>
      </c>
      <c r="T351" s="18">
        <v>573500</v>
      </c>
      <c r="U351" s="18">
        <v>1244000</v>
      </c>
      <c r="V351" s="18">
        <v>592100</v>
      </c>
      <c r="W351" s="18">
        <v>195200</v>
      </c>
      <c r="X351" s="18">
        <v>797600</v>
      </c>
      <c r="Y351" s="18">
        <v>1711900</v>
      </c>
      <c r="Z351" s="18">
        <v>1670900</v>
      </c>
      <c r="AA351" s="18">
        <v>1144200</v>
      </c>
      <c r="AB351" s="18">
        <v>389600</v>
      </c>
      <c r="AC351" s="18">
        <v>1919000</v>
      </c>
      <c r="AD351" s="18">
        <v>138507000</v>
      </c>
      <c r="AE351" s="18">
        <v>117211000</v>
      </c>
      <c r="AF351" s="18">
        <v>7935000</v>
      </c>
      <c r="AG351" s="18">
        <v>12061000</v>
      </c>
      <c r="AH351" s="18">
        <v>5575500</v>
      </c>
      <c r="AI351" s="18">
        <v>14456200</v>
      </c>
      <c r="AJ351" s="18">
        <v>5914300</v>
      </c>
      <c r="AK351" s="18">
        <v>2627000</v>
      </c>
      <c r="AL351" s="18">
        <v>8660000</v>
      </c>
      <c r="AM351" s="18">
        <v>19800000</v>
      </c>
      <c r="AN351" s="18">
        <v>22523000</v>
      </c>
      <c r="AO351" s="18">
        <v>12494000</v>
      </c>
      <c r="AP351" s="18">
        <v>5165000</v>
      </c>
      <c r="AQ351" s="18">
        <v>21296000</v>
      </c>
    </row>
    <row r="352" spans="1:43" s="20" customFormat="1" ht="13.5">
      <c r="A352" s="17" t="s">
        <v>331</v>
      </c>
      <c r="B352" s="18">
        <v>1064800</v>
      </c>
      <c r="C352" s="18">
        <v>883100</v>
      </c>
      <c r="D352" s="18">
        <v>69500</v>
      </c>
      <c r="E352" s="18">
        <v>62400</v>
      </c>
      <c r="F352" s="18">
        <v>44900</v>
      </c>
      <c r="G352" s="18">
        <v>104200</v>
      </c>
      <c r="H352" s="18">
        <v>25600</v>
      </c>
      <c r="I352" s="18">
        <v>39400</v>
      </c>
      <c r="J352" s="18">
        <v>67100</v>
      </c>
      <c r="K352" s="18">
        <v>208200</v>
      </c>
      <c r="L352" s="18">
        <v>123500</v>
      </c>
      <c r="M352" s="18">
        <v>97000</v>
      </c>
      <c r="N352" s="18">
        <v>41300</v>
      </c>
      <c r="O352" s="18">
        <v>181700</v>
      </c>
      <c r="P352" s="18">
        <v>11959900</v>
      </c>
      <c r="Q352" s="18">
        <v>10076600</v>
      </c>
      <c r="R352" s="18">
        <v>896000</v>
      </c>
      <c r="S352" s="18">
        <v>855300</v>
      </c>
      <c r="T352" s="18">
        <v>571200</v>
      </c>
      <c r="U352" s="18">
        <v>1254100</v>
      </c>
      <c r="V352" s="18">
        <v>594000</v>
      </c>
      <c r="W352" s="18">
        <v>194700</v>
      </c>
      <c r="X352" s="18">
        <v>798200</v>
      </c>
      <c r="Y352" s="18">
        <v>1737100</v>
      </c>
      <c r="Z352" s="18">
        <v>1664300</v>
      </c>
      <c r="AA352" s="18">
        <v>1124100</v>
      </c>
      <c r="AB352" s="18">
        <v>387600</v>
      </c>
      <c r="AC352" s="18">
        <v>1883300</v>
      </c>
      <c r="AD352" s="18">
        <v>139105000</v>
      </c>
      <c r="AE352" s="18">
        <v>118713000</v>
      </c>
      <c r="AF352" s="18">
        <v>7988000</v>
      </c>
      <c r="AG352" s="18">
        <v>12094000</v>
      </c>
      <c r="AH352" s="18">
        <v>5555300</v>
      </c>
      <c r="AI352" s="18">
        <v>14705900</v>
      </c>
      <c r="AJ352" s="18">
        <v>5934200</v>
      </c>
      <c r="AK352" s="18">
        <v>2634000</v>
      </c>
      <c r="AL352" s="18">
        <v>8687000</v>
      </c>
      <c r="AM352" s="18">
        <v>19991000</v>
      </c>
      <c r="AN352" s="18">
        <v>22632000</v>
      </c>
      <c r="AO352" s="18">
        <v>13173000</v>
      </c>
      <c r="AP352" s="18">
        <v>5319000</v>
      </c>
      <c r="AQ352" s="18">
        <v>20392000</v>
      </c>
    </row>
    <row r="353" spans="1:68" s="20" customFormat="1" ht="13.5">
      <c r="A353" s="17" t="s">
        <v>332</v>
      </c>
      <c r="B353" s="18">
        <v>1074800</v>
      </c>
      <c r="C353" s="18">
        <v>892000</v>
      </c>
      <c r="D353" s="18">
        <v>69700</v>
      </c>
      <c r="E353" s="18">
        <v>62300</v>
      </c>
      <c r="F353" s="18">
        <v>45000</v>
      </c>
      <c r="G353" s="18">
        <v>106000</v>
      </c>
      <c r="H353" s="18">
        <v>25900</v>
      </c>
      <c r="I353" s="18">
        <v>39500</v>
      </c>
      <c r="J353" s="18">
        <v>67400</v>
      </c>
      <c r="K353" s="18">
        <v>211500</v>
      </c>
      <c r="L353" s="18">
        <v>124900</v>
      </c>
      <c r="M353" s="18">
        <v>98100</v>
      </c>
      <c r="N353" s="18">
        <v>41700</v>
      </c>
      <c r="O353" s="18">
        <v>182800</v>
      </c>
      <c r="P353" s="18">
        <v>12056900</v>
      </c>
      <c r="Q353" s="18">
        <v>10142400</v>
      </c>
      <c r="R353" s="18">
        <v>893400</v>
      </c>
      <c r="S353" s="18">
        <v>854900</v>
      </c>
      <c r="T353" s="18">
        <v>571500</v>
      </c>
      <c r="U353" s="18">
        <v>1271500</v>
      </c>
      <c r="V353" s="18">
        <v>595500</v>
      </c>
      <c r="W353" s="18">
        <v>194500</v>
      </c>
      <c r="X353" s="18">
        <v>800200</v>
      </c>
      <c r="Y353" s="18">
        <v>1757100</v>
      </c>
      <c r="Z353" s="18">
        <v>1677700</v>
      </c>
      <c r="AA353" s="18">
        <v>1137100</v>
      </c>
      <c r="AB353" s="18">
        <v>389000</v>
      </c>
      <c r="AC353" s="18">
        <v>1914500</v>
      </c>
      <c r="AD353" s="18">
        <v>140727000</v>
      </c>
      <c r="AE353" s="18">
        <v>119600000</v>
      </c>
      <c r="AF353" s="18">
        <v>8012000</v>
      </c>
      <c r="AG353" s="18">
        <v>12116000</v>
      </c>
      <c r="AH353" s="18">
        <v>5555300</v>
      </c>
      <c r="AI353" s="18">
        <v>14927000</v>
      </c>
      <c r="AJ353" s="18">
        <v>6035400</v>
      </c>
      <c r="AK353" s="18">
        <v>2657000</v>
      </c>
      <c r="AL353" s="18">
        <v>8704000</v>
      </c>
      <c r="AM353" s="18">
        <v>20212000</v>
      </c>
      <c r="AN353" s="18">
        <v>22835000</v>
      </c>
      <c r="AO353" s="18">
        <v>13207000</v>
      </c>
      <c r="AP353" s="18">
        <v>5339000</v>
      </c>
      <c r="AQ353" s="18">
        <v>21127000</v>
      </c>
    </row>
    <row r="354" spans="1:68" s="20" customFormat="1" ht="13.5">
      <c r="A354" s="17" t="s">
        <v>333</v>
      </c>
      <c r="B354" s="18">
        <v>1084600</v>
      </c>
      <c r="C354" s="18">
        <v>898300</v>
      </c>
      <c r="D354" s="18">
        <v>69300</v>
      </c>
      <c r="E354" s="18">
        <v>62300</v>
      </c>
      <c r="F354" s="18">
        <v>44800</v>
      </c>
      <c r="G354" s="18">
        <v>106600</v>
      </c>
      <c r="H354" s="18">
        <v>26400</v>
      </c>
      <c r="I354" s="18">
        <v>40200</v>
      </c>
      <c r="J354" s="18">
        <v>67400</v>
      </c>
      <c r="K354" s="18">
        <v>212000</v>
      </c>
      <c r="L354" s="18">
        <v>125400</v>
      </c>
      <c r="M354" s="18">
        <v>101800</v>
      </c>
      <c r="N354" s="18">
        <v>42100</v>
      </c>
      <c r="O354" s="18">
        <v>186300</v>
      </c>
      <c r="P354" s="18">
        <v>12137300</v>
      </c>
      <c r="Q354" s="18">
        <v>10167400</v>
      </c>
      <c r="R354" s="18">
        <v>889400</v>
      </c>
      <c r="S354" s="18">
        <v>854300</v>
      </c>
      <c r="T354" s="18">
        <v>568900</v>
      </c>
      <c r="U354" s="18">
        <v>1275200</v>
      </c>
      <c r="V354" s="18">
        <v>604200</v>
      </c>
      <c r="W354" s="18">
        <v>197500</v>
      </c>
      <c r="X354" s="18">
        <v>798900</v>
      </c>
      <c r="Y354" s="18">
        <v>1750500</v>
      </c>
      <c r="Z354" s="18">
        <v>1683500</v>
      </c>
      <c r="AA354" s="18">
        <v>1154200</v>
      </c>
      <c r="AB354" s="18">
        <v>390800</v>
      </c>
      <c r="AC354" s="18">
        <v>1969900</v>
      </c>
      <c r="AD354" s="18">
        <v>141957000</v>
      </c>
      <c r="AE354" s="18">
        <v>119987000</v>
      </c>
      <c r="AF354" s="18">
        <v>7966000</v>
      </c>
      <c r="AG354" s="18">
        <v>12120000</v>
      </c>
      <c r="AH354" s="18">
        <v>5565000</v>
      </c>
      <c r="AI354" s="18">
        <v>14859000</v>
      </c>
      <c r="AJ354" s="18">
        <v>6181500</v>
      </c>
      <c r="AK354" s="18">
        <v>2694000</v>
      </c>
      <c r="AL354" s="18">
        <v>8679000</v>
      </c>
      <c r="AM354" s="18">
        <v>20288000</v>
      </c>
      <c r="AN354" s="18">
        <v>23150000</v>
      </c>
      <c r="AO354" s="18">
        <v>13161000</v>
      </c>
      <c r="AP354" s="18">
        <v>5323000</v>
      </c>
      <c r="AQ354" s="18">
        <v>21970000</v>
      </c>
    </row>
    <row r="355" spans="1:68" s="20" customFormat="1" ht="13.5">
      <c r="A355" s="17" t="s">
        <v>334</v>
      </c>
      <c r="B355" s="18">
        <v>1107300</v>
      </c>
      <c r="C355" s="18">
        <v>919100</v>
      </c>
      <c r="D355" s="18">
        <v>69900</v>
      </c>
      <c r="E355" s="18">
        <v>62500</v>
      </c>
      <c r="F355" s="18">
        <v>44900</v>
      </c>
      <c r="G355" s="18">
        <v>109600</v>
      </c>
      <c r="H355" s="18">
        <v>28400</v>
      </c>
      <c r="I355" s="18">
        <v>40900</v>
      </c>
      <c r="J355" s="18">
        <v>68700</v>
      </c>
      <c r="K355" s="18">
        <v>216600</v>
      </c>
      <c r="L355" s="18">
        <v>128500</v>
      </c>
      <c r="M355" s="18">
        <v>106100</v>
      </c>
      <c r="N355" s="18">
        <v>43000</v>
      </c>
      <c r="O355" s="18">
        <v>188200</v>
      </c>
      <c r="P355" s="18">
        <v>12327000</v>
      </c>
      <c r="Q355" s="18">
        <v>10353900</v>
      </c>
      <c r="R355" s="18">
        <v>896900</v>
      </c>
      <c r="S355" s="18">
        <v>856700</v>
      </c>
      <c r="T355" s="18">
        <v>571900</v>
      </c>
      <c r="U355" s="18">
        <v>1305800</v>
      </c>
      <c r="V355" s="18">
        <v>625600</v>
      </c>
      <c r="W355" s="18">
        <v>197500</v>
      </c>
      <c r="X355" s="18">
        <v>807000</v>
      </c>
      <c r="Y355" s="18">
        <v>1793700</v>
      </c>
      <c r="Z355" s="18">
        <v>1710400</v>
      </c>
      <c r="AA355" s="18">
        <v>1189000</v>
      </c>
      <c r="AB355" s="18">
        <v>399400</v>
      </c>
      <c r="AC355" s="18">
        <v>1973100</v>
      </c>
      <c r="AD355" s="18">
        <v>143564000</v>
      </c>
      <c r="AE355" s="18">
        <v>121432000</v>
      </c>
      <c r="AF355" s="18">
        <v>8043000</v>
      </c>
      <c r="AG355" s="18">
        <v>12134000</v>
      </c>
      <c r="AH355" s="18">
        <v>5582800</v>
      </c>
      <c r="AI355" s="18">
        <v>15102500</v>
      </c>
      <c r="AJ355" s="18">
        <v>6320800</v>
      </c>
      <c r="AK355" s="18">
        <v>2702000</v>
      </c>
      <c r="AL355" s="18">
        <v>8713000</v>
      </c>
      <c r="AM355" s="18">
        <v>20695000</v>
      </c>
      <c r="AN355" s="18">
        <v>23500000</v>
      </c>
      <c r="AO355" s="18">
        <v>13273000</v>
      </c>
      <c r="AP355" s="18">
        <v>5366000</v>
      </c>
      <c r="AQ355" s="18">
        <v>22132000</v>
      </c>
    </row>
    <row r="356" spans="1:68" s="20" customFormat="1" ht="13.5">
      <c r="A356" s="17" t="s">
        <v>335</v>
      </c>
      <c r="B356" s="18">
        <v>1117500</v>
      </c>
      <c r="C356" s="18">
        <v>929300</v>
      </c>
      <c r="D356" s="18">
        <v>70100</v>
      </c>
      <c r="E356" s="18">
        <v>62600</v>
      </c>
      <c r="F356" s="18">
        <v>44900</v>
      </c>
      <c r="G356" s="18">
        <v>113100</v>
      </c>
      <c r="H356" s="18">
        <v>30500</v>
      </c>
      <c r="I356" s="18">
        <v>41300</v>
      </c>
      <c r="J356" s="18">
        <v>68900</v>
      </c>
      <c r="K356" s="18">
        <v>218000</v>
      </c>
      <c r="L356" s="18">
        <v>129400</v>
      </c>
      <c r="M356" s="18">
        <v>107500</v>
      </c>
      <c r="N356" s="18">
        <v>43000</v>
      </c>
      <c r="O356" s="18">
        <v>188200</v>
      </c>
      <c r="P356" s="18">
        <v>12430800</v>
      </c>
      <c r="Q356" s="18">
        <v>10449900</v>
      </c>
      <c r="R356" s="18">
        <v>895400</v>
      </c>
      <c r="S356" s="18">
        <v>859900</v>
      </c>
      <c r="T356" s="18">
        <v>573500</v>
      </c>
      <c r="U356" s="18">
        <v>1342000</v>
      </c>
      <c r="V356" s="18">
        <v>645900</v>
      </c>
      <c r="W356" s="18">
        <v>198300</v>
      </c>
      <c r="X356" s="18">
        <v>809800</v>
      </c>
      <c r="Y356" s="18">
        <v>1813200</v>
      </c>
      <c r="Z356" s="18">
        <v>1717700</v>
      </c>
      <c r="AA356" s="18">
        <v>1195200</v>
      </c>
      <c r="AB356" s="18">
        <v>399000</v>
      </c>
      <c r="AC356" s="18">
        <v>1980900</v>
      </c>
      <c r="AD356" s="18">
        <v>144116000</v>
      </c>
      <c r="AE356" s="18">
        <v>121958000</v>
      </c>
      <c r="AF356" s="18">
        <v>7942000</v>
      </c>
      <c r="AG356" s="18">
        <v>12163000</v>
      </c>
      <c r="AH356" s="18">
        <v>5599600</v>
      </c>
      <c r="AI356" s="18">
        <v>15464300</v>
      </c>
      <c r="AJ356" s="18">
        <v>6598500</v>
      </c>
      <c r="AK356" s="18">
        <v>2715000</v>
      </c>
      <c r="AL356" s="18">
        <v>8721000</v>
      </c>
      <c r="AM356" s="18">
        <v>20789000</v>
      </c>
      <c r="AN356" s="18">
        <v>23593000</v>
      </c>
      <c r="AO356" s="18">
        <v>13037000</v>
      </c>
      <c r="AP356" s="18">
        <v>5336000</v>
      </c>
      <c r="AQ356" s="18">
        <v>22158000</v>
      </c>
    </row>
    <row r="357" spans="1:68" s="20" customFormat="1" ht="13.5">
      <c r="A357" s="17" t="s">
        <v>336</v>
      </c>
      <c r="B357" s="18">
        <v>1123800</v>
      </c>
      <c r="C357" s="18">
        <v>935800</v>
      </c>
      <c r="D357" s="18">
        <v>70200</v>
      </c>
      <c r="E357" s="18">
        <v>62900</v>
      </c>
      <c r="F357" s="18">
        <v>45600</v>
      </c>
      <c r="G357" s="18">
        <v>113900</v>
      </c>
      <c r="H357" s="18">
        <v>31000</v>
      </c>
      <c r="I357" s="18">
        <v>41700</v>
      </c>
      <c r="J357" s="18">
        <v>69500</v>
      </c>
      <c r="K357" s="18">
        <v>220300</v>
      </c>
      <c r="L357" s="18">
        <v>129600</v>
      </c>
      <c r="M357" s="18">
        <v>108500</v>
      </c>
      <c r="N357" s="18">
        <v>42600</v>
      </c>
      <c r="O357" s="18">
        <v>188000</v>
      </c>
      <c r="P357" s="18">
        <v>12463700</v>
      </c>
      <c r="Q357" s="18">
        <v>10483200</v>
      </c>
      <c r="R357" s="18">
        <v>892200</v>
      </c>
      <c r="S357" s="18">
        <v>865100</v>
      </c>
      <c r="T357" s="18">
        <v>577000</v>
      </c>
      <c r="U357" s="18">
        <v>1349600</v>
      </c>
      <c r="V357" s="18">
        <v>649300</v>
      </c>
      <c r="W357" s="18">
        <v>199400</v>
      </c>
      <c r="X357" s="18">
        <v>812500</v>
      </c>
      <c r="Y357" s="18">
        <v>1818900</v>
      </c>
      <c r="Z357" s="18">
        <v>1721100</v>
      </c>
      <c r="AA357" s="18">
        <v>1201000</v>
      </c>
      <c r="AB357" s="18">
        <v>397100</v>
      </c>
      <c r="AC357" s="18">
        <v>1980500</v>
      </c>
      <c r="AD357" s="18">
        <v>143604000</v>
      </c>
      <c r="AE357" s="18">
        <v>121618000</v>
      </c>
      <c r="AF357" s="18">
        <v>7837000</v>
      </c>
      <c r="AG357" s="18">
        <v>12223000</v>
      </c>
      <c r="AH357" s="18">
        <v>5614900</v>
      </c>
      <c r="AI357" s="18">
        <v>15608700</v>
      </c>
      <c r="AJ357" s="18">
        <v>6743800</v>
      </c>
      <c r="AK357" s="18">
        <v>2730000</v>
      </c>
      <c r="AL357" s="18">
        <v>8741000</v>
      </c>
      <c r="AM357" s="18">
        <v>20866000</v>
      </c>
      <c r="AN357" s="18">
        <v>23495000</v>
      </c>
      <c r="AO357" s="18">
        <v>12467000</v>
      </c>
      <c r="AP357" s="18">
        <v>5292000</v>
      </c>
      <c r="AQ357" s="18">
        <v>21986000</v>
      </c>
    </row>
    <row r="358" spans="1:68" s="20" customFormat="1" ht="13.5">
      <c r="A358" s="17" t="s">
        <v>337</v>
      </c>
      <c r="B358" s="18">
        <v>1111200</v>
      </c>
      <c r="C358" s="18">
        <v>923200</v>
      </c>
      <c r="D358" s="18">
        <v>69800</v>
      </c>
      <c r="E358" s="18">
        <v>62800</v>
      </c>
      <c r="F358" s="18">
        <v>44900</v>
      </c>
      <c r="G358" s="18">
        <v>110300</v>
      </c>
      <c r="H358" s="18">
        <v>29200</v>
      </c>
      <c r="I358" s="18">
        <v>41900</v>
      </c>
      <c r="J358" s="18">
        <v>69100</v>
      </c>
      <c r="K358" s="18">
        <v>218300</v>
      </c>
      <c r="L358" s="18">
        <v>129300</v>
      </c>
      <c r="M358" s="18">
        <v>105500</v>
      </c>
      <c r="N358" s="18">
        <v>42100</v>
      </c>
      <c r="O358" s="18">
        <v>188000</v>
      </c>
      <c r="P358" s="18">
        <v>12281100</v>
      </c>
      <c r="Q358" s="18">
        <v>10328000</v>
      </c>
      <c r="R358" s="18">
        <v>879800</v>
      </c>
      <c r="S358" s="18">
        <v>859100</v>
      </c>
      <c r="T358" s="18">
        <v>573200</v>
      </c>
      <c r="U358" s="18">
        <v>1305500</v>
      </c>
      <c r="V358" s="18">
        <v>623600</v>
      </c>
      <c r="W358" s="18">
        <v>199900</v>
      </c>
      <c r="X358" s="18">
        <v>808500</v>
      </c>
      <c r="Y358" s="18">
        <v>1804000</v>
      </c>
      <c r="Z358" s="18">
        <v>1702400</v>
      </c>
      <c r="AA358" s="18">
        <v>1177900</v>
      </c>
      <c r="AB358" s="18">
        <v>394100</v>
      </c>
      <c r="AC358" s="18">
        <v>1953100</v>
      </c>
      <c r="AD358" s="18">
        <v>140974000</v>
      </c>
      <c r="AE358" s="18">
        <v>119314000</v>
      </c>
      <c r="AF358" s="18">
        <v>7574000</v>
      </c>
      <c r="AG358" s="18">
        <v>12108000</v>
      </c>
      <c r="AH358" s="18">
        <v>5581800</v>
      </c>
      <c r="AI358" s="18">
        <v>15096200</v>
      </c>
      <c r="AJ358" s="18">
        <v>6473400</v>
      </c>
      <c r="AK358" s="18">
        <v>2717000</v>
      </c>
      <c r="AL358" s="18">
        <v>8679000</v>
      </c>
      <c r="AM358" s="18">
        <v>20536000</v>
      </c>
      <c r="AN358" s="18">
        <v>23209000</v>
      </c>
      <c r="AO358" s="18">
        <v>12099000</v>
      </c>
      <c r="AP358" s="18">
        <v>5241000</v>
      </c>
      <c r="AQ358" s="18">
        <v>21660000</v>
      </c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4"/>
      <c r="BF358" s="21"/>
      <c r="BG358" s="21"/>
      <c r="BH358" s="21"/>
      <c r="BI358" s="24"/>
      <c r="BJ358" s="21"/>
      <c r="BK358" s="21"/>
      <c r="BL358" s="21"/>
      <c r="BM358" s="21"/>
      <c r="BN358" s="21"/>
      <c r="BO358" s="21"/>
      <c r="BP358" s="21"/>
    </row>
    <row r="359" spans="1:68" s="20" customFormat="1" ht="13.5">
      <c r="A359" s="17" t="s">
        <v>338</v>
      </c>
      <c r="B359" s="18">
        <v>1115200</v>
      </c>
      <c r="C359" s="18">
        <v>926300</v>
      </c>
      <c r="D359" s="18">
        <v>70100</v>
      </c>
      <c r="E359" s="18">
        <v>62900</v>
      </c>
      <c r="F359" s="18">
        <v>45300</v>
      </c>
      <c r="G359" s="18">
        <v>109000</v>
      </c>
      <c r="H359" s="18">
        <v>28500</v>
      </c>
      <c r="I359" s="18">
        <v>42400</v>
      </c>
      <c r="J359" s="18">
        <v>69300</v>
      </c>
      <c r="K359" s="18">
        <v>221100</v>
      </c>
      <c r="L359" s="18">
        <v>130000</v>
      </c>
      <c r="M359" s="18">
        <v>105700</v>
      </c>
      <c r="N359" s="18">
        <v>42000</v>
      </c>
      <c r="O359" s="18">
        <v>188900</v>
      </c>
      <c r="P359" s="18">
        <v>12311500</v>
      </c>
      <c r="Q359" s="18">
        <v>10341800</v>
      </c>
      <c r="R359" s="18">
        <v>883500</v>
      </c>
      <c r="S359" s="18">
        <v>860900</v>
      </c>
      <c r="T359" s="18">
        <v>575000</v>
      </c>
      <c r="U359" s="18">
        <v>1295800</v>
      </c>
      <c r="V359" s="18">
        <v>618300</v>
      </c>
      <c r="W359" s="18">
        <v>200100</v>
      </c>
      <c r="X359" s="18">
        <v>810800</v>
      </c>
      <c r="Y359" s="18">
        <v>1814000</v>
      </c>
      <c r="Z359" s="18">
        <v>1706100</v>
      </c>
      <c r="AA359" s="18">
        <v>1182500</v>
      </c>
      <c r="AB359" s="18">
        <v>394800</v>
      </c>
      <c r="AC359" s="18">
        <v>1969700</v>
      </c>
      <c r="AD359" s="18">
        <v>142129000</v>
      </c>
      <c r="AE359" s="18">
        <v>120136000</v>
      </c>
      <c r="AF359" s="18">
        <v>7501000</v>
      </c>
      <c r="AG359" s="18">
        <v>12169000</v>
      </c>
      <c r="AH359" s="18">
        <v>5589500</v>
      </c>
      <c r="AI359" s="18">
        <v>14986000</v>
      </c>
      <c r="AJ359" s="18">
        <v>6446800</v>
      </c>
      <c r="AK359" s="18">
        <v>2749000</v>
      </c>
      <c r="AL359" s="18">
        <v>8674000</v>
      </c>
      <c r="AM359" s="18">
        <v>20712000</v>
      </c>
      <c r="AN359" s="18">
        <v>23503000</v>
      </c>
      <c r="AO359" s="18">
        <v>12540000</v>
      </c>
      <c r="AP359" s="18">
        <v>5266000</v>
      </c>
      <c r="AQ359" s="18">
        <v>21993000</v>
      </c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4"/>
      <c r="BF359" s="21"/>
      <c r="BG359" s="21"/>
      <c r="BH359" s="21"/>
      <c r="BI359" s="24"/>
      <c r="BJ359" s="21"/>
      <c r="BK359" s="21"/>
      <c r="BL359" s="21"/>
      <c r="BM359" s="21"/>
      <c r="BN359" s="21"/>
      <c r="BO359" s="21"/>
      <c r="BP359" s="21"/>
    </row>
    <row r="360" spans="1:68" s="20" customFormat="1" ht="13.5">
      <c r="A360" s="17" t="s">
        <v>339</v>
      </c>
      <c r="B360" s="18">
        <v>1130100</v>
      </c>
      <c r="C360" s="18">
        <v>942200</v>
      </c>
      <c r="D360" s="18">
        <v>71800</v>
      </c>
      <c r="E360" s="18">
        <v>63400</v>
      </c>
      <c r="F360" s="18">
        <v>45900</v>
      </c>
      <c r="G360" s="18">
        <v>109700</v>
      </c>
      <c r="H360" s="18">
        <v>28400</v>
      </c>
      <c r="I360" s="18">
        <v>42800</v>
      </c>
      <c r="J360" s="18">
        <v>70100</v>
      </c>
      <c r="K360" s="18">
        <v>225700</v>
      </c>
      <c r="L360" s="18">
        <v>130400</v>
      </c>
      <c r="M360" s="18">
        <v>111000</v>
      </c>
      <c r="N360" s="18">
        <v>43000</v>
      </c>
      <c r="O360" s="18">
        <v>187900</v>
      </c>
      <c r="P360" s="18">
        <v>12447900</v>
      </c>
      <c r="Q360" s="18">
        <v>10476900</v>
      </c>
      <c r="R360" s="18">
        <v>908200</v>
      </c>
      <c r="S360" s="18">
        <v>866200</v>
      </c>
      <c r="T360" s="18">
        <v>579000</v>
      </c>
      <c r="U360" s="18">
        <v>1304400</v>
      </c>
      <c r="V360" s="18">
        <v>619300</v>
      </c>
      <c r="W360" s="18">
        <v>201000</v>
      </c>
      <c r="X360" s="18">
        <v>817400</v>
      </c>
      <c r="Y360" s="18">
        <v>1836100</v>
      </c>
      <c r="Z360" s="18">
        <v>1712400</v>
      </c>
      <c r="AA360" s="18">
        <v>1228100</v>
      </c>
      <c r="AB360" s="18">
        <v>404800</v>
      </c>
      <c r="AC360" s="18">
        <v>1971000</v>
      </c>
      <c r="AD360" s="18">
        <v>143308000</v>
      </c>
      <c r="AE360" s="18">
        <v>121165000</v>
      </c>
      <c r="AF360" s="18">
        <v>7709000</v>
      </c>
      <c r="AG360" s="18">
        <v>12225000</v>
      </c>
      <c r="AH360" s="18">
        <v>5609400</v>
      </c>
      <c r="AI360" s="18">
        <v>15035000</v>
      </c>
      <c r="AJ360" s="18">
        <v>6495800</v>
      </c>
      <c r="AK360" s="18">
        <v>2759000</v>
      </c>
      <c r="AL360" s="18">
        <v>8686000</v>
      </c>
      <c r="AM360" s="18">
        <v>20831000</v>
      </c>
      <c r="AN360" s="18">
        <v>23643000</v>
      </c>
      <c r="AO360" s="18">
        <v>12876000</v>
      </c>
      <c r="AP360" s="18">
        <v>5296000</v>
      </c>
      <c r="AQ360" s="18">
        <v>22143000</v>
      </c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4"/>
      <c r="BF360" s="21"/>
      <c r="BG360" s="21"/>
      <c r="BH360" s="21"/>
      <c r="BI360" s="24"/>
      <c r="BJ360" s="21"/>
      <c r="BK360" s="21"/>
      <c r="BL360" s="21"/>
      <c r="BM360" s="21"/>
      <c r="BN360" s="21"/>
      <c r="BO360" s="21"/>
      <c r="BP360" s="21"/>
    </row>
    <row r="361" spans="1:68" s="20" customFormat="1" ht="13.5">
      <c r="A361" s="17" t="s">
        <v>340</v>
      </c>
      <c r="B361" s="18">
        <v>1146300</v>
      </c>
      <c r="C361" s="18">
        <v>958500</v>
      </c>
      <c r="D361" s="18">
        <v>72500</v>
      </c>
      <c r="E361" s="18">
        <v>63900</v>
      </c>
      <c r="F361" s="18">
        <v>46700</v>
      </c>
      <c r="G361" s="18">
        <v>109400</v>
      </c>
      <c r="H361" s="18">
        <v>27100</v>
      </c>
      <c r="I361" s="18">
        <v>44000</v>
      </c>
      <c r="J361" s="18">
        <v>71200</v>
      </c>
      <c r="K361" s="18">
        <v>231700</v>
      </c>
      <c r="L361" s="18">
        <v>132800</v>
      </c>
      <c r="M361" s="18">
        <v>115400</v>
      </c>
      <c r="N361" s="18">
        <v>43800</v>
      </c>
      <c r="O361" s="18">
        <v>187800</v>
      </c>
      <c r="P361" s="18">
        <v>12536300</v>
      </c>
      <c r="Q361" s="18">
        <v>10560200</v>
      </c>
      <c r="R361" s="18">
        <v>913000</v>
      </c>
      <c r="S361" s="18">
        <v>864300</v>
      </c>
      <c r="T361" s="18">
        <v>584100</v>
      </c>
      <c r="U361" s="18">
        <v>1302200</v>
      </c>
      <c r="V361" s="18">
        <v>610700</v>
      </c>
      <c r="W361" s="18">
        <v>202800</v>
      </c>
      <c r="X361" s="18">
        <v>821100</v>
      </c>
      <c r="Y361" s="18">
        <v>1857500</v>
      </c>
      <c r="Z361" s="18">
        <v>1727200</v>
      </c>
      <c r="AA361" s="18">
        <v>1267400</v>
      </c>
      <c r="AB361" s="18">
        <v>409900</v>
      </c>
      <c r="AC361" s="18">
        <v>1976100</v>
      </c>
      <c r="AD361" s="18">
        <v>144402000</v>
      </c>
      <c r="AE361" s="18">
        <v>122169000</v>
      </c>
      <c r="AF361" s="18">
        <v>7876000</v>
      </c>
      <c r="AG361" s="18">
        <v>12181000</v>
      </c>
      <c r="AH361" s="18">
        <v>5635100</v>
      </c>
      <c r="AI361" s="18">
        <v>15022300</v>
      </c>
      <c r="AJ361" s="18">
        <v>6433700</v>
      </c>
      <c r="AK361" s="18">
        <v>2789000</v>
      </c>
      <c r="AL361" s="18">
        <v>8713000</v>
      </c>
      <c r="AM361" s="18">
        <v>21013000</v>
      </c>
      <c r="AN361" s="18">
        <v>23714000</v>
      </c>
      <c r="AO361" s="18">
        <v>13435000</v>
      </c>
      <c r="AP361" s="18">
        <v>5357000</v>
      </c>
      <c r="AQ361" s="18">
        <v>22233000</v>
      </c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4"/>
      <c r="BF361" s="21"/>
      <c r="BG361" s="21"/>
      <c r="BH361" s="21"/>
      <c r="BI361" s="24"/>
      <c r="BJ361" s="21"/>
      <c r="BK361" s="21"/>
      <c r="BL361" s="21"/>
      <c r="BM361" s="21"/>
      <c r="BN361" s="21"/>
      <c r="BO361" s="21"/>
      <c r="BP361" s="21"/>
    </row>
    <row r="362" spans="1:68" s="20" customFormat="1" ht="13.5">
      <c r="A362" s="17" t="s">
        <v>341</v>
      </c>
      <c r="B362" s="18">
        <v>1157400</v>
      </c>
      <c r="C362" s="18">
        <v>969300</v>
      </c>
      <c r="D362" s="18">
        <v>73000</v>
      </c>
      <c r="E362" s="18">
        <v>64200</v>
      </c>
      <c r="F362" s="18">
        <v>47300</v>
      </c>
      <c r="G362" s="18">
        <v>110500</v>
      </c>
      <c r="H362" s="18">
        <v>27100</v>
      </c>
      <c r="I362" s="18">
        <v>44700</v>
      </c>
      <c r="J362" s="18">
        <v>71600</v>
      </c>
      <c r="K362" s="18">
        <v>234600</v>
      </c>
      <c r="L362" s="18">
        <v>132800</v>
      </c>
      <c r="M362" s="18">
        <v>119000</v>
      </c>
      <c r="N362" s="18">
        <v>44500</v>
      </c>
      <c r="O362" s="18">
        <v>188100</v>
      </c>
      <c r="P362" s="18">
        <v>12611500</v>
      </c>
      <c r="Q362" s="18">
        <v>10635900</v>
      </c>
      <c r="R362" s="18">
        <v>911000</v>
      </c>
      <c r="S362" s="18">
        <v>865500</v>
      </c>
      <c r="T362" s="18">
        <v>586600</v>
      </c>
      <c r="U362" s="18">
        <v>1316100</v>
      </c>
      <c r="V362" s="18">
        <v>612200</v>
      </c>
      <c r="W362" s="18">
        <v>204700</v>
      </c>
      <c r="X362" s="18">
        <v>822800</v>
      </c>
      <c r="Y362" s="18">
        <v>1873300</v>
      </c>
      <c r="Z362" s="18">
        <v>1727700</v>
      </c>
      <c r="AA362" s="18">
        <v>1299700</v>
      </c>
      <c r="AB362" s="18">
        <v>416300</v>
      </c>
      <c r="AC362" s="18">
        <v>1975600</v>
      </c>
      <c r="AD362" s="18">
        <v>145392000</v>
      </c>
      <c r="AE362" s="18">
        <v>123215000</v>
      </c>
      <c r="AF362" s="18">
        <v>7998000</v>
      </c>
      <c r="AG362" s="18">
        <v>12236000</v>
      </c>
      <c r="AH362" s="18">
        <v>5674100</v>
      </c>
      <c r="AI362" s="18">
        <v>15121600</v>
      </c>
      <c r="AJ362" s="18">
        <v>6481100</v>
      </c>
      <c r="AK362" s="18">
        <v>2809000</v>
      </c>
      <c r="AL362" s="18">
        <v>8736000</v>
      </c>
      <c r="AM362" s="18">
        <v>21096000</v>
      </c>
      <c r="AN362" s="18">
        <v>23633000</v>
      </c>
      <c r="AO362" s="18">
        <v>14033000</v>
      </c>
      <c r="AP362" s="18">
        <v>5397000</v>
      </c>
      <c r="AQ362" s="18">
        <v>22177000</v>
      </c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4"/>
      <c r="BF362" s="21"/>
      <c r="BG362" s="21"/>
      <c r="BH362" s="21"/>
      <c r="BI362" s="24"/>
      <c r="BJ362" s="21"/>
      <c r="BK362" s="21"/>
      <c r="BL362" s="21"/>
      <c r="BM362" s="21"/>
      <c r="BN362" s="21"/>
      <c r="BO362" s="21"/>
      <c r="BP362" s="21"/>
    </row>
    <row r="363" spans="1:68" s="20" customFormat="1" ht="13.5">
      <c r="A363" s="17" t="s">
        <v>342</v>
      </c>
      <c r="B363" s="18">
        <v>1170600</v>
      </c>
      <c r="C363" s="18">
        <v>983700</v>
      </c>
      <c r="D363" s="18">
        <v>73900</v>
      </c>
      <c r="E363" s="18">
        <v>65100</v>
      </c>
      <c r="F363" s="18">
        <v>48300</v>
      </c>
      <c r="G363" s="18">
        <v>111300</v>
      </c>
      <c r="H363" s="18">
        <v>27300</v>
      </c>
      <c r="I363" s="18">
        <v>45700</v>
      </c>
      <c r="J363" s="18">
        <v>72400</v>
      </c>
      <c r="K363" s="18">
        <v>238000</v>
      </c>
      <c r="L363" s="18">
        <v>133300</v>
      </c>
      <c r="M363" s="18">
        <v>122800</v>
      </c>
      <c r="N363" s="18">
        <v>45600</v>
      </c>
      <c r="O363" s="18">
        <v>186900</v>
      </c>
      <c r="P363" s="18">
        <v>12679700</v>
      </c>
      <c r="Q363" s="18">
        <v>10728700</v>
      </c>
      <c r="R363" s="18">
        <v>916300</v>
      </c>
      <c r="S363" s="18">
        <v>874200</v>
      </c>
      <c r="T363" s="18">
        <v>591700</v>
      </c>
      <c r="U363" s="18">
        <v>1322300</v>
      </c>
      <c r="V363" s="18">
        <v>619600</v>
      </c>
      <c r="W363" s="18">
        <v>207800</v>
      </c>
      <c r="X363" s="18">
        <v>829300</v>
      </c>
      <c r="Y363" s="18">
        <v>1882100</v>
      </c>
      <c r="Z363" s="18">
        <v>1726700</v>
      </c>
      <c r="AA363" s="18">
        <v>1334700</v>
      </c>
      <c r="AB363" s="18">
        <v>424000</v>
      </c>
      <c r="AC363" s="18">
        <v>1951000</v>
      </c>
      <c r="AD363" s="18">
        <v>146626000</v>
      </c>
      <c r="AE363" s="18">
        <v>124752000</v>
      </c>
      <c r="AF363" s="18">
        <v>8141000</v>
      </c>
      <c r="AG363" s="18">
        <v>12360000</v>
      </c>
      <c r="AH363" s="18">
        <v>5731600</v>
      </c>
      <c r="AI363" s="18">
        <v>15279700</v>
      </c>
      <c r="AJ363" s="18">
        <v>6557000</v>
      </c>
      <c r="AK363" s="18">
        <v>2843000</v>
      </c>
      <c r="AL363" s="18">
        <v>8804000</v>
      </c>
      <c r="AM363" s="18">
        <v>21278000</v>
      </c>
      <c r="AN363" s="18">
        <v>23442000</v>
      </c>
      <c r="AO363" s="18">
        <v>14800000</v>
      </c>
      <c r="AP363" s="18">
        <v>5516000</v>
      </c>
      <c r="AQ363" s="18">
        <v>21874000</v>
      </c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4"/>
      <c r="BF363" s="21"/>
      <c r="BG363" s="21"/>
      <c r="BH363" s="21"/>
      <c r="BI363" s="24"/>
      <c r="BJ363" s="21"/>
      <c r="BK363" s="21"/>
      <c r="BL363" s="21"/>
      <c r="BM363" s="21"/>
      <c r="BN363" s="21"/>
      <c r="BO363" s="21"/>
      <c r="BP363" s="21"/>
    </row>
    <row r="364" spans="1:68" s="20" customFormat="1" ht="13.5">
      <c r="A364" s="17" t="s">
        <v>343</v>
      </c>
      <c r="B364" s="18">
        <v>1178600</v>
      </c>
      <c r="C364" s="18">
        <v>1000400</v>
      </c>
      <c r="D364" s="18">
        <v>75100</v>
      </c>
      <c r="E364" s="18">
        <v>65600</v>
      </c>
      <c r="F364" s="18">
        <v>49200</v>
      </c>
      <c r="G364" s="18">
        <v>112200</v>
      </c>
      <c r="H364" s="18">
        <v>27600</v>
      </c>
      <c r="I364" s="18">
        <v>46700</v>
      </c>
      <c r="J364" s="18">
        <v>74100</v>
      </c>
      <c r="K364" s="18">
        <v>242500</v>
      </c>
      <c r="L364" s="18">
        <v>135000</v>
      </c>
      <c r="M364" s="18">
        <v>125900</v>
      </c>
      <c r="N364" s="18">
        <v>46500</v>
      </c>
      <c r="O364" s="18">
        <v>178200</v>
      </c>
      <c r="P364" s="18">
        <v>12727500</v>
      </c>
      <c r="Q364" s="18">
        <v>10830200</v>
      </c>
      <c r="R364" s="18">
        <v>923800</v>
      </c>
      <c r="S364" s="18">
        <v>879300</v>
      </c>
      <c r="T364" s="18">
        <v>598100</v>
      </c>
      <c r="U364" s="18">
        <v>1329300</v>
      </c>
      <c r="V364" s="18">
        <v>624900</v>
      </c>
      <c r="W364" s="18">
        <v>210600</v>
      </c>
      <c r="X364" s="18">
        <v>838000</v>
      </c>
      <c r="Y364" s="18">
        <v>1912500</v>
      </c>
      <c r="Z364" s="18">
        <v>1734700</v>
      </c>
      <c r="AA364" s="18">
        <v>1350100</v>
      </c>
      <c r="AB364" s="18">
        <v>428900</v>
      </c>
      <c r="AC364" s="18">
        <v>1897300</v>
      </c>
      <c r="AD364" s="18">
        <v>146619000</v>
      </c>
      <c r="AE364" s="18">
        <v>125671000</v>
      </c>
      <c r="AF364" s="18">
        <v>8199000</v>
      </c>
      <c r="AG364" s="18">
        <v>12425000</v>
      </c>
      <c r="AH364" s="18">
        <v>5755300</v>
      </c>
      <c r="AI364" s="18">
        <v>15266600</v>
      </c>
      <c r="AJ364" s="18">
        <v>6569900</v>
      </c>
      <c r="AK364" s="18">
        <v>2885000</v>
      </c>
      <c r="AL364" s="18">
        <v>8867000</v>
      </c>
      <c r="AM364" s="18">
        <v>21456000</v>
      </c>
      <c r="AN364" s="18">
        <v>23410000</v>
      </c>
      <c r="AO364" s="18">
        <v>15266000</v>
      </c>
      <c r="AP364" s="18">
        <v>5571000</v>
      </c>
      <c r="AQ364" s="18">
        <v>20948000</v>
      </c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4"/>
      <c r="BF364" s="21"/>
      <c r="BG364" s="21"/>
      <c r="BH364" s="21"/>
      <c r="BI364" s="24"/>
      <c r="BJ364" s="21"/>
      <c r="BK364" s="21"/>
      <c r="BL364" s="21"/>
      <c r="BM364" s="21"/>
      <c r="BN364" s="21"/>
      <c r="BO364" s="21"/>
      <c r="BP364" s="21"/>
    </row>
    <row r="365" spans="1:68" s="20" customFormat="1" ht="13.5">
      <c r="A365" s="17" t="s">
        <v>344</v>
      </c>
      <c r="B365" s="18">
        <v>1181800</v>
      </c>
      <c r="C365" s="18">
        <v>1004100</v>
      </c>
      <c r="D365" s="18">
        <v>75000</v>
      </c>
      <c r="E365" s="18">
        <v>65800</v>
      </c>
      <c r="F365" s="18">
        <v>49600</v>
      </c>
      <c r="G365" s="18">
        <v>111700</v>
      </c>
      <c r="H365" s="18">
        <v>28000</v>
      </c>
      <c r="I365" s="18">
        <v>46900</v>
      </c>
      <c r="J365" s="18">
        <v>74700</v>
      </c>
      <c r="K365" s="18">
        <v>245000</v>
      </c>
      <c r="L365" s="18">
        <v>135700</v>
      </c>
      <c r="M365" s="18">
        <v>125500</v>
      </c>
      <c r="N365" s="18">
        <v>46200</v>
      </c>
      <c r="O365" s="18">
        <v>177700</v>
      </c>
      <c r="P365" s="18">
        <v>12763700</v>
      </c>
      <c r="Q365" s="18">
        <v>10865200</v>
      </c>
      <c r="R365" s="18">
        <v>924000</v>
      </c>
      <c r="S365" s="18">
        <v>880900</v>
      </c>
      <c r="T365" s="18">
        <v>600000</v>
      </c>
      <c r="U365" s="18">
        <v>1331000</v>
      </c>
      <c r="V365" s="18">
        <v>629600</v>
      </c>
      <c r="W365" s="18">
        <v>211500</v>
      </c>
      <c r="X365" s="18">
        <v>840700</v>
      </c>
      <c r="Y365" s="18">
        <v>1927500</v>
      </c>
      <c r="Z365" s="18">
        <v>1746800</v>
      </c>
      <c r="AA365" s="18">
        <v>1345500</v>
      </c>
      <c r="AB365" s="18">
        <v>427700</v>
      </c>
      <c r="AC365" s="18">
        <v>1898500</v>
      </c>
      <c r="AD365" s="18">
        <v>147159000</v>
      </c>
      <c r="AE365" s="18">
        <v>125907000</v>
      </c>
      <c r="AF365" s="18">
        <v>8218000</v>
      </c>
      <c r="AG365" s="18">
        <v>12463000</v>
      </c>
      <c r="AH365" s="18">
        <v>5756500</v>
      </c>
      <c r="AI365" s="18">
        <v>15206300</v>
      </c>
      <c r="AJ365" s="18">
        <v>6628400</v>
      </c>
      <c r="AK365" s="18">
        <v>2917000</v>
      </c>
      <c r="AL365" s="18">
        <v>8878000</v>
      </c>
      <c r="AM365" s="18">
        <v>21590000</v>
      </c>
      <c r="AN365" s="18">
        <v>23439000</v>
      </c>
      <c r="AO365" s="18">
        <v>15239000</v>
      </c>
      <c r="AP365" s="18">
        <v>5572000</v>
      </c>
      <c r="AQ365" s="18">
        <v>21252000</v>
      </c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4"/>
      <c r="BF365" s="21"/>
      <c r="BG365" s="21"/>
      <c r="BH365" s="21"/>
      <c r="BI365" s="24"/>
      <c r="BJ365" s="21"/>
      <c r="BK365" s="21"/>
      <c r="BL365" s="21"/>
      <c r="BM365" s="21"/>
      <c r="BN365" s="21"/>
      <c r="BO365" s="21"/>
      <c r="BP365" s="21"/>
    </row>
    <row r="366" spans="1:68" s="20" customFormat="1" ht="13.5">
      <c r="A366" s="17" t="s">
        <v>345</v>
      </c>
      <c r="B366" s="18">
        <v>1188600</v>
      </c>
      <c r="C366" s="18">
        <v>1006600</v>
      </c>
      <c r="D366" s="18">
        <v>75400</v>
      </c>
      <c r="E366" s="18">
        <v>65700</v>
      </c>
      <c r="F366" s="18">
        <v>49500</v>
      </c>
      <c r="G366" s="18">
        <v>111000</v>
      </c>
      <c r="H366" s="18">
        <v>29900</v>
      </c>
      <c r="I366" s="18">
        <v>47200</v>
      </c>
      <c r="J366" s="18">
        <v>74500</v>
      </c>
      <c r="K366" s="18">
        <v>248000</v>
      </c>
      <c r="L366" s="18">
        <v>135400</v>
      </c>
      <c r="M366" s="18">
        <v>124400</v>
      </c>
      <c r="N366" s="18">
        <v>45600</v>
      </c>
      <c r="O366" s="18">
        <v>182000</v>
      </c>
      <c r="P366" s="18">
        <v>12831300</v>
      </c>
      <c r="Q366" s="18">
        <v>10867500</v>
      </c>
      <c r="R366" s="18">
        <v>925700</v>
      </c>
      <c r="S366" s="18">
        <v>879400</v>
      </c>
      <c r="T366" s="18">
        <v>597700</v>
      </c>
      <c r="U366" s="18">
        <v>1331900</v>
      </c>
      <c r="V366" s="18">
        <v>639700</v>
      </c>
      <c r="W366" s="18">
        <v>211300</v>
      </c>
      <c r="X366" s="18">
        <v>839900</v>
      </c>
      <c r="Y366" s="18">
        <v>1939000</v>
      </c>
      <c r="Z366" s="18">
        <v>1745100</v>
      </c>
      <c r="AA366" s="18">
        <v>1332400</v>
      </c>
      <c r="AB366" s="18">
        <v>425400</v>
      </c>
      <c r="AC366" s="18">
        <v>1963800</v>
      </c>
      <c r="AD366" s="18">
        <v>147917000</v>
      </c>
      <c r="AE366" s="18">
        <v>125760000</v>
      </c>
      <c r="AF366" s="18">
        <v>8202000</v>
      </c>
      <c r="AG366" s="18">
        <v>12442000</v>
      </c>
      <c r="AH366" s="18">
        <v>5753300</v>
      </c>
      <c r="AI366" s="18">
        <v>15163800</v>
      </c>
      <c r="AJ366" s="18">
        <v>6766900</v>
      </c>
      <c r="AK366" s="18">
        <v>2912000</v>
      </c>
      <c r="AL366" s="18">
        <v>8848000</v>
      </c>
      <c r="AM366" s="18">
        <v>21641000</v>
      </c>
      <c r="AN366" s="18">
        <v>23672000</v>
      </c>
      <c r="AO366" s="18">
        <v>14839000</v>
      </c>
      <c r="AP366" s="18">
        <v>5520000</v>
      </c>
      <c r="AQ366" s="18">
        <v>22157000</v>
      </c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4"/>
      <c r="BF366" s="21"/>
      <c r="BG366" s="21"/>
      <c r="BH366" s="21"/>
      <c r="BI366" s="24"/>
      <c r="BJ366" s="21"/>
      <c r="BK366" s="21"/>
      <c r="BL366" s="21"/>
      <c r="BM366" s="21"/>
      <c r="BN366" s="21"/>
      <c r="BO366" s="21"/>
      <c r="BP366" s="21"/>
    </row>
    <row r="367" spans="1:68" s="20" customFormat="1" ht="13.5">
      <c r="A367" s="17" t="s">
        <v>346</v>
      </c>
      <c r="B367" s="18">
        <v>1218800</v>
      </c>
      <c r="C367" s="18">
        <v>1030900</v>
      </c>
      <c r="D367" s="18">
        <v>76500</v>
      </c>
      <c r="E367" s="18">
        <v>66300</v>
      </c>
      <c r="F367" s="18">
        <v>50300</v>
      </c>
      <c r="G367" s="18">
        <v>113400</v>
      </c>
      <c r="H367" s="18">
        <v>32700</v>
      </c>
      <c r="I367" s="18">
        <v>48100</v>
      </c>
      <c r="J367" s="18">
        <v>75500</v>
      </c>
      <c r="K367" s="18">
        <v>255400</v>
      </c>
      <c r="L367" s="18">
        <v>139000</v>
      </c>
      <c r="M367" s="18">
        <v>127400</v>
      </c>
      <c r="N367" s="18">
        <v>46300</v>
      </c>
      <c r="O367" s="18">
        <v>187900</v>
      </c>
      <c r="P367" s="18">
        <v>13073000</v>
      </c>
      <c r="Q367" s="18">
        <v>11076700</v>
      </c>
      <c r="R367" s="18">
        <v>942300</v>
      </c>
      <c r="S367" s="18">
        <v>889100</v>
      </c>
      <c r="T367" s="18">
        <v>606100</v>
      </c>
      <c r="U367" s="18">
        <v>1359600</v>
      </c>
      <c r="V367" s="18">
        <v>659600</v>
      </c>
      <c r="W367" s="18">
        <v>215000</v>
      </c>
      <c r="X367" s="18">
        <v>854500</v>
      </c>
      <c r="Y367" s="18">
        <v>2001000</v>
      </c>
      <c r="Z367" s="18">
        <v>1772000</v>
      </c>
      <c r="AA367" s="18">
        <v>1345000</v>
      </c>
      <c r="AB367" s="18">
        <v>432500</v>
      </c>
      <c r="AC367" s="18">
        <v>1996300</v>
      </c>
      <c r="AD367" s="18">
        <v>149605000</v>
      </c>
      <c r="AE367" s="18">
        <v>127201000</v>
      </c>
      <c r="AF367" s="18">
        <v>8251000</v>
      </c>
      <c r="AG367" s="18">
        <v>12499000</v>
      </c>
      <c r="AH367" s="18">
        <v>5784100</v>
      </c>
      <c r="AI367" s="18">
        <v>15367100</v>
      </c>
      <c r="AJ367" s="18">
        <v>6904000</v>
      </c>
      <c r="AK367" s="18">
        <v>2943000</v>
      </c>
      <c r="AL367" s="18">
        <v>8901000</v>
      </c>
      <c r="AM367" s="18">
        <v>22074000</v>
      </c>
      <c r="AN367" s="18">
        <v>24007000</v>
      </c>
      <c r="AO367" s="18">
        <v>14898000</v>
      </c>
      <c r="AP367" s="18">
        <v>5573000</v>
      </c>
      <c r="AQ367" s="18">
        <v>22404000</v>
      </c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4"/>
      <c r="BF367" s="21"/>
      <c r="BG367" s="21"/>
      <c r="BH367" s="21"/>
      <c r="BI367" s="24"/>
      <c r="BJ367" s="21"/>
      <c r="BK367" s="21"/>
      <c r="BL367" s="21"/>
      <c r="BM367" s="21"/>
      <c r="BN367" s="21"/>
      <c r="BO367" s="21"/>
      <c r="BP367" s="21"/>
    </row>
    <row r="368" spans="1:68" s="20" customFormat="1" ht="13.5">
      <c r="A368" s="17" t="s">
        <v>347</v>
      </c>
      <c r="B368" s="18">
        <v>1230300</v>
      </c>
      <c r="C368" s="18">
        <v>1042000</v>
      </c>
      <c r="D368" s="18">
        <v>77100</v>
      </c>
      <c r="E368" s="18">
        <v>66600</v>
      </c>
      <c r="F368" s="18">
        <v>50900</v>
      </c>
      <c r="G368" s="18">
        <v>116600</v>
      </c>
      <c r="H368" s="18">
        <v>34200</v>
      </c>
      <c r="I368" s="18">
        <v>48200</v>
      </c>
      <c r="J368" s="18">
        <v>75800</v>
      </c>
      <c r="K368" s="18">
        <v>258700</v>
      </c>
      <c r="L368" s="18">
        <v>139500</v>
      </c>
      <c r="M368" s="18">
        <v>127900</v>
      </c>
      <c r="N368" s="18">
        <v>46500</v>
      </c>
      <c r="O368" s="18">
        <v>188300</v>
      </c>
      <c r="P368" s="18">
        <v>13183400</v>
      </c>
      <c r="Q368" s="18">
        <v>11178000</v>
      </c>
      <c r="R368" s="18">
        <v>944200</v>
      </c>
      <c r="S368" s="18">
        <v>895400</v>
      </c>
      <c r="T368" s="18">
        <v>610700</v>
      </c>
      <c r="U368" s="18">
        <v>1393700</v>
      </c>
      <c r="V368" s="18">
        <v>689400</v>
      </c>
      <c r="W368" s="18">
        <v>216400</v>
      </c>
      <c r="X368" s="18">
        <v>858100</v>
      </c>
      <c r="Y368" s="18">
        <v>2016200</v>
      </c>
      <c r="Z368" s="18">
        <v>1775200</v>
      </c>
      <c r="AA368" s="18">
        <v>1345900</v>
      </c>
      <c r="AB368" s="18">
        <v>432800</v>
      </c>
      <c r="AC368" s="18">
        <v>2005400</v>
      </c>
      <c r="AD368" s="18">
        <v>150543000</v>
      </c>
      <c r="AE368" s="18">
        <v>128059000</v>
      </c>
      <c r="AF368" s="18">
        <v>8203000</v>
      </c>
      <c r="AG368" s="18">
        <v>12545000</v>
      </c>
      <c r="AH368" s="18">
        <v>5808700</v>
      </c>
      <c r="AI368" s="18">
        <v>15693400</v>
      </c>
      <c r="AJ368" s="18">
        <v>7159300</v>
      </c>
      <c r="AK368" s="18">
        <v>2967000</v>
      </c>
      <c r="AL368" s="18">
        <v>8927000</v>
      </c>
      <c r="AM368" s="18">
        <v>22201000</v>
      </c>
      <c r="AN368" s="18">
        <v>24108000</v>
      </c>
      <c r="AO368" s="18">
        <v>14861000</v>
      </c>
      <c r="AP368" s="18">
        <v>5586000</v>
      </c>
      <c r="AQ368" s="18">
        <v>22484000</v>
      </c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4"/>
      <c r="BF368" s="21"/>
      <c r="BG368" s="21"/>
      <c r="BH368" s="21"/>
      <c r="BI368" s="24"/>
      <c r="BJ368" s="21"/>
      <c r="BK368" s="21"/>
      <c r="BL368" s="21"/>
      <c r="BM368" s="21"/>
      <c r="BN368" s="21"/>
      <c r="BO368" s="21"/>
      <c r="BP368" s="21"/>
    </row>
    <row r="369" spans="1:68" s="20" customFormat="1" ht="13.5">
      <c r="A369" s="17" t="s">
        <v>348</v>
      </c>
      <c r="B369" s="18">
        <v>1236400</v>
      </c>
      <c r="C369" s="18">
        <v>1048700</v>
      </c>
      <c r="D369" s="18">
        <v>77300</v>
      </c>
      <c r="E369" s="18">
        <v>67500</v>
      </c>
      <c r="F369" s="18">
        <v>51600</v>
      </c>
      <c r="G369" s="18">
        <v>117900</v>
      </c>
      <c r="H369" s="18">
        <v>35600</v>
      </c>
      <c r="I369" s="18">
        <v>48800</v>
      </c>
      <c r="J369" s="18">
        <v>76400</v>
      </c>
      <c r="K369" s="18">
        <v>258800</v>
      </c>
      <c r="L369" s="18">
        <v>139400</v>
      </c>
      <c r="M369" s="18">
        <v>128800</v>
      </c>
      <c r="N369" s="18">
        <v>46600</v>
      </c>
      <c r="O369" s="18">
        <v>187700</v>
      </c>
      <c r="P369" s="18">
        <v>13226300</v>
      </c>
      <c r="Q369" s="18">
        <v>11224300</v>
      </c>
      <c r="R369" s="18">
        <v>945600</v>
      </c>
      <c r="S369" s="18">
        <v>903100</v>
      </c>
      <c r="T369" s="18">
        <v>614700</v>
      </c>
      <c r="U369" s="18">
        <v>1405000</v>
      </c>
      <c r="V369" s="18">
        <v>707700</v>
      </c>
      <c r="W369" s="18">
        <v>219000</v>
      </c>
      <c r="X369" s="18">
        <v>861300</v>
      </c>
      <c r="Y369" s="18">
        <v>2007900</v>
      </c>
      <c r="Z369" s="18">
        <v>1773900</v>
      </c>
      <c r="AA369" s="18">
        <v>1354200</v>
      </c>
      <c r="AB369" s="18">
        <v>431900</v>
      </c>
      <c r="AC369" s="18">
        <v>2002000</v>
      </c>
      <c r="AD369" s="18">
        <v>150740000</v>
      </c>
      <c r="AE369" s="18">
        <v>128385000</v>
      </c>
      <c r="AF369" s="18">
        <v>8079000</v>
      </c>
      <c r="AG369" s="18">
        <v>12596000</v>
      </c>
      <c r="AH369" s="18">
        <v>5837300</v>
      </c>
      <c r="AI369" s="18">
        <v>15801500</v>
      </c>
      <c r="AJ369" s="18">
        <v>7364700</v>
      </c>
      <c r="AK369" s="18">
        <v>2986000</v>
      </c>
      <c r="AL369" s="18">
        <v>8964000</v>
      </c>
      <c r="AM369" s="18">
        <v>22202000</v>
      </c>
      <c r="AN369" s="18">
        <v>24039000</v>
      </c>
      <c r="AO369" s="18">
        <v>14925000</v>
      </c>
      <c r="AP369" s="18">
        <v>5590000</v>
      </c>
      <c r="AQ369" s="18">
        <v>22355000</v>
      </c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4"/>
      <c r="BF369" s="21"/>
      <c r="BG369" s="21"/>
      <c r="BH369" s="21"/>
      <c r="BI369" s="24"/>
      <c r="BJ369" s="21"/>
      <c r="BK369" s="21"/>
      <c r="BL369" s="21"/>
      <c r="BM369" s="21"/>
      <c r="BN369" s="21"/>
      <c r="BO369" s="21"/>
      <c r="BP369" s="21"/>
    </row>
    <row r="370" spans="1:68" s="20" customFormat="1" ht="13.5">
      <c r="A370" s="17" t="s">
        <v>349</v>
      </c>
      <c r="B370" s="18">
        <v>1219600</v>
      </c>
      <c r="C370" s="18">
        <v>1032400</v>
      </c>
      <c r="D370" s="18">
        <v>75600</v>
      </c>
      <c r="E370" s="18">
        <v>67400</v>
      </c>
      <c r="F370" s="18">
        <v>51300</v>
      </c>
      <c r="G370" s="18">
        <v>113600</v>
      </c>
      <c r="H370" s="18">
        <v>34100</v>
      </c>
      <c r="I370" s="18">
        <v>48800</v>
      </c>
      <c r="J370" s="18">
        <v>75700</v>
      </c>
      <c r="K370" s="18">
        <v>256000</v>
      </c>
      <c r="L370" s="18">
        <v>138000</v>
      </c>
      <c r="M370" s="18">
        <v>125900</v>
      </c>
      <c r="N370" s="18">
        <v>46000</v>
      </c>
      <c r="O370" s="18">
        <v>187200</v>
      </c>
      <c r="P370" s="18">
        <v>13004200</v>
      </c>
      <c r="Q370" s="18">
        <v>11028500</v>
      </c>
      <c r="R370" s="18">
        <v>931200</v>
      </c>
      <c r="S370" s="18">
        <v>894600</v>
      </c>
      <c r="T370" s="18">
        <v>612500</v>
      </c>
      <c r="U370" s="18">
        <v>1354400</v>
      </c>
      <c r="V370" s="18">
        <v>677200</v>
      </c>
      <c r="W370" s="18">
        <v>219500</v>
      </c>
      <c r="X370" s="18">
        <v>854300</v>
      </c>
      <c r="Y370" s="18">
        <v>1986800</v>
      </c>
      <c r="Z370" s="18">
        <v>1752100</v>
      </c>
      <c r="AA370" s="18">
        <v>1322100</v>
      </c>
      <c r="AB370" s="18">
        <v>423800</v>
      </c>
      <c r="AC370" s="18">
        <v>1975700</v>
      </c>
      <c r="AD370" s="18">
        <v>147932000</v>
      </c>
      <c r="AE370" s="18">
        <v>125993000</v>
      </c>
      <c r="AF370" s="18">
        <v>7817000</v>
      </c>
      <c r="AG370" s="18">
        <v>12513000</v>
      </c>
      <c r="AH370" s="18">
        <v>5809300</v>
      </c>
      <c r="AI370" s="18">
        <v>15361400</v>
      </c>
      <c r="AJ370" s="18">
        <v>7070100</v>
      </c>
      <c r="AK370" s="18">
        <v>2943000</v>
      </c>
      <c r="AL370" s="18">
        <v>8883000</v>
      </c>
      <c r="AM370" s="18">
        <v>21786000</v>
      </c>
      <c r="AN370" s="18">
        <v>23694000</v>
      </c>
      <c r="AO370" s="18">
        <v>14592000</v>
      </c>
      <c r="AP370" s="18">
        <v>5524000</v>
      </c>
      <c r="AQ370" s="18">
        <v>21939000</v>
      </c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4"/>
      <c r="BF370" s="21"/>
      <c r="BG370" s="21"/>
      <c r="BH370" s="21"/>
      <c r="BI370" s="24"/>
      <c r="BJ370" s="21"/>
      <c r="BK370" s="21"/>
      <c r="BL370" s="21"/>
      <c r="BM370" s="21"/>
      <c r="BN370" s="21"/>
      <c r="BO370" s="21"/>
      <c r="BP370" s="21"/>
    </row>
    <row r="371" spans="1:68" s="20" customFormat="1" ht="13.5">
      <c r="A371" s="17" t="s">
        <v>350</v>
      </c>
      <c r="B371" s="18">
        <v>1237400</v>
      </c>
      <c r="C371" s="18">
        <v>1048800</v>
      </c>
      <c r="D371" s="18">
        <v>76900</v>
      </c>
      <c r="E371" s="18">
        <v>68300</v>
      </c>
      <c r="F371" s="18">
        <v>52100</v>
      </c>
      <c r="G371" s="18">
        <v>114100</v>
      </c>
      <c r="H371" s="18">
        <v>34800</v>
      </c>
      <c r="I371" s="18">
        <v>49300</v>
      </c>
      <c r="J371" s="18">
        <v>76400</v>
      </c>
      <c r="K371" s="18">
        <v>261000</v>
      </c>
      <c r="L371" s="18">
        <v>140400</v>
      </c>
      <c r="M371" s="18">
        <v>128800</v>
      </c>
      <c r="N371" s="18">
        <v>46700</v>
      </c>
      <c r="O371" s="18">
        <v>188600</v>
      </c>
      <c r="P371" s="18">
        <v>13171900</v>
      </c>
      <c r="Q371" s="18">
        <v>11174000</v>
      </c>
      <c r="R371" s="18">
        <v>952600</v>
      </c>
      <c r="S371" s="18">
        <v>905100</v>
      </c>
      <c r="T371" s="18">
        <v>618600</v>
      </c>
      <c r="U371" s="18">
        <v>1360200</v>
      </c>
      <c r="V371" s="18">
        <v>686600</v>
      </c>
      <c r="W371" s="18">
        <v>221000</v>
      </c>
      <c r="X371" s="18">
        <v>859900</v>
      </c>
      <c r="Y371" s="18">
        <v>2022600</v>
      </c>
      <c r="Z371" s="18">
        <v>1767200</v>
      </c>
      <c r="AA371" s="18">
        <v>1347300</v>
      </c>
      <c r="AB371" s="18">
        <v>432900</v>
      </c>
      <c r="AC371" s="18">
        <v>1997900</v>
      </c>
      <c r="AD371" s="18">
        <v>149606000</v>
      </c>
      <c r="AE371" s="18">
        <v>127338000</v>
      </c>
      <c r="AF371" s="18">
        <v>7923000</v>
      </c>
      <c r="AG371" s="18">
        <v>12600000</v>
      </c>
      <c r="AH371" s="18">
        <v>5847200</v>
      </c>
      <c r="AI371" s="18">
        <v>15351800</v>
      </c>
      <c r="AJ371" s="18">
        <v>7095300</v>
      </c>
      <c r="AK371" s="18">
        <v>2974000</v>
      </c>
      <c r="AL371" s="18">
        <v>8931000</v>
      </c>
      <c r="AM371" s="18">
        <v>22086000</v>
      </c>
      <c r="AN371" s="18">
        <v>24078000</v>
      </c>
      <c r="AO371" s="18">
        <v>14864000</v>
      </c>
      <c r="AP371" s="18">
        <v>5588000</v>
      </c>
      <c r="AQ371" s="18">
        <v>22268000</v>
      </c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4"/>
      <c r="BF371" s="21"/>
      <c r="BG371" s="21"/>
      <c r="BH371" s="21"/>
      <c r="BI371" s="24"/>
      <c r="BJ371" s="21"/>
      <c r="BK371" s="21"/>
      <c r="BL371" s="21"/>
      <c r="BM371" s="21"/>
      <c r="BN371" s="21"/>
      <c r="BO371" s="21"/>
      <c r="BP371" s="21"/>
    </row>
    <row r="372" spans="1:68" s="20" customFormat="1" ht="13.5">
      <c r="A372" s="17" t="s">
        <v>351</v>
      </c>
      <c r="B372" s="18">
        <v>1243800</v>
      </c>
      <c r="C372" s="18">
        <v>1056600</v>
      </c>
      <c r="D372" s="18">
        <v>77700</v>
      </c>
      <c r="E372" s="18">
        <v>68800</v>
      </c>
      <c r="F372" s="18">
        <v>52800</v>
      </c>
      <c r="G372" s="18">
        <v>114000</v>
      </c>
      <c r="H372" s="18">
        <v>34300</v>
      </c>
      <c r="I372" s="18">
        <v>50000</v>
      </c>
      <c r="J372" s="18">
        <v>77000</v>
      </c>
      <c r="K372" s="18">
        <v>262500</v>
      </c>
      <c r="L372" s="18">
        <v>140400</v>
      </c>
      <c r="M372" s="18">
        <v>132100</v>
      </c>
      <c r="N372" s="18">
        <v>47000</v>
      </c>
      <c r="O372" s="18">
        <v>187200</v>
      </c>
      <c r="P372" s="18">
        <v>13219600</v>
      </c>
      <c r="Q372" s="18">
        <v>11217700</v>
      </c>
      <c r="R372" s="18">
        <v>959000</v>
      </c>
      <c r="S372" s="18">
        <v>910400</v>
      </c>
      <c r="T372" s="18">
        <v>621100</v>
      </c>
      <c r="U372" s="18">
        <v>1359900</v>
      </c>
      <c r="V372" s="18">
        <v>684100</v>
      </c>
      <c r="W372" s="18">
        <v>223300</v>
      </c>
      <c r="X372" s="18">
        <v>861700</v>
      </c>
      <c r="Y372" s="18">
        <v>2025200</v>
      </c>
      <c r="Z372" s="18">
        <v>1768200</v>
      </c>
      <c r="AA372" s="18">
        <v>1369800</v>
      </c>
      <c r="AB372" s="18">
        <v>435000</v>
      </c>
      <c r="AC372" s="18">
        <v>2001900</v>
      </c>
      <c r="AD372" s="18">
        <v>150411000</v>
      </c>
      <c r="AE372" s="18">
        <v>128085000</v>
      </c>
      <c r="AF372" s="18">
        <v>8046000</v>
      </c>
      <c r="AG372" s="18">
        <v>12673000</v>
      </c>
      <c r="AH372" s="18">
        <v>5890400</v>
      </c>
      <c r="AI372" s="18">
        <v>15352100</v>
      </c>
      <c r="AJ372" s="18">
        <v>7084900</v>
      </c>
      <c r="AK372" s="18">
        <v>3006000</v>
      </c>
      <c r="AL372" s="18">
        <v>8949000</v>
      </c>
      <c r="AM372" s="18">
        <v>22207000</v>
      </c>
      <c r="AN372" s="18">
        <v>24162000</v>
      </c>
      <c r="AO372" s="18">
        <v>15103000</v>
      </c>
      <c r="AP372" s="18">
        <v>5612000</v>
      </c>
      <c r="AQ372" s="18">
        <v>22326000</v>
      </c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4"/>
      <c r="BF372" s="21"/>
      <c r="BG372" s="21"/>
      <c r="BH372" s="21"/>
      <c r="BI372" s="24"/>
      <c r="BJ372" s="21"/>
      <c r="BK372" s="21"/>
      <c r="BL372" s="21"/>
      <c r="BM372" s="21"/>
      <c r="BN372" s="21"/>
      <c r="BO372" s="21"/>
      <c r="BP372" s="21"/>
    </row>
    <row r="373" spans="1:68" s="20" customFormat="1" ht="13.5">
      <c r="A373" s="17" t="s">
        <v>352</v>
      </c>
      <c r="B373" s="18">
        <v>1262300</v>
      </c>
      <c r="C373" s="18">
        <v>1074800</v>
      </c>
      <c r="D373" s="18">
        <v>79800</v>
      </c>
      <c r="E373" s="18">
        <v>69500</v>
      </c>
      <c r="F373" s="18">
        <v>53200</v>
      </c>
      <c r="G373" s="18">
        <v>114900</v>
      </c>
      <c r="H373" s="18">
        <v>33400</v>
      </c>
      <c r="I373" s="18">
        <v>50800</v>
      </c>
      <c r="J373" s="18">
        <v>78600</v>
      </c>
      <c r="K373" s="18">
        <v>268900</v>
      </c>
      <c r="L373" s="18">
        <v>142200</v>
      </c>
      <c r="M373" s="18">
        <v>136200</v>
      </c>
      <c r="N373" s="18">
        <v>47300</v>
      </c>
      <c r="O373" s="18">
        <v>187500</v>
      </c>
      <c r="P373" s="18">
        <v>13351000</v>
      </c>
      <c r="Q373" s="18">
        <v>11350700</v>
      </c>
      <c r="R373" s="18">
        <v>970900</v>
      </c>
      <c r="S373" s="18">
        <v>918700</v>
      </c>
      <c r="T373" s="18">
        <v>629000</v>
      </c>
      <c r="U373" s="18">
        <v>1365500</v>
      </c>
      <c r="V373" s="18">
        <v>680600</v>
      </c>
      <c r="W373" s="18">
        <v>226100</v>
      </c>
      <c r="X373" s="18">
        <v>870500</v>
      </c>
      <c r="Y373" s="18">
        <v>2055300</v>
      </c>
      <c r="Z373" s="18">
        <v>1790900</v>
      </c>
      <c r="AA373" s="18">
        <v>1400800</v>
      </c>
      <c r="AB373" s="18">
        <v>442400</v>
      </c>
      <c r="AC373" s="18">
        <v>2000300</v>
      </c>
      <c r="AD373" s="18">
        <v>151434000</v>
      </c>
      <c r="AE373" s="18">
        <v>129036000</v>
      </c>
      <c r="AF373" s="18">
        <v>8217000</v>
      </c>
      <c r="AG373" s="18">
        <v>12719000</v>
      </c>
      <c r="AH373" s="18">
        <v>5929800</v>
      </c>
      <c r="AI373" s="18">
        <v>15327200</v>
      </c>
      <c r="AJ373" s="18">
        <v>7045100</v>
      </c>
      <c r="AK373" s="18">
        <v>3028000</v>
      </c>
      <c r="AL373" s="18">
        <v>8998000</v>
      </c>
      <c r="AM373" s="18">
        <v>22384000</v>
      </c>
      <c r="AN373" s="18">
        <v>24244000</v>
      </c>
      <c r="AO373" s="18">
        <v>15489000</v>
      </c>
      <c r="AP373" s="18">
        <v>5655000</v>
      </c>
      <c r="AQ373" s="18">
        <v>22398000</v>
      </c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4"/>
      <c r="BF373" s="21"/>
      <c r="BG373" s="21"/>
      <c r="BH373" s="21"/>
      <c r="BI373" s="24"/>
      <c r="BJ373" s="21"/>
      <c r="BK373" s="21"/>
      <c r="BL373" s="21"/>
      <c r="BM373" s="21"/>
      <c r="BN373" s="21"/>
      <c r="BO373" s="21"/>
      <c r="BP373" s="21"/>
    </row>
    <row r="374" spans="1:68" s="20" customFormat="1" ht="13.5">
      <c r="A374" s="17" t="s">
        <v>353</v>
      </c>
      <c r="B374" s="18">
        <v>1266700</v>
      </c>
      <c r="C374" s="18">
        <v>1079200</v>
      </c>
      <c r="D374" s="18">
        <v>80000</v>
      </c>
      <c r="E374" s="18">
        <v>69900</v>
      </c>
      <c r="F374" s="18">
        <v>53500</v>
      </c>
      <c r="G374" s="18">
        <v>114600</v>
      </c>
      <c r="H374" s="18">
        <v>33200</v>
      </c>
      <c r="I374" s="18">
        <v>51600</v>
      </c>
      <c r="J374" s="18">
        <v>79300</v>
      </c>
      <c r="K374" s="18">
        <v>268500</v>
      </c>
      <c r="L374" s="18">
        <v>142600</v>
      </c>
      <c r="M374" s="18">
        <v>138100</v>
      </c>
      <c r="N374" s="18">
        <v>47900</v>
      </c>
      <c r="O374" s="18">
        <v>187500</v>
      </c>
      <c r="P374" s="18">
        <v>13406400</v>
      </c>
      <c r="Q374" s="18">
        <v>11405300</v>
      </c>
      <c r="R374" s="18">
        <v>977500</v>
      </c>
      <c r="S374" s="18">
        <v>921800</v>
      </c>
      <c r="T374" s="18">
        <v>633100</v>
      </c>
      <c r="U374" s="18">
        <v>1362700</v>
      </c>
      <c r="V374" s="18">
        <v>680000</v>
      </c>
      <c r="W374" s="18">
        <v>228900</v>
      </c>
      <c r="X374" s="18">
        <v>873700</v>
      </c>
      <c r="Y374" s="18">
        <v>2061400</v>
      </c>
      <c r="Z374" s="18">
        <v>1795500</v>
      </c>
      <c r="AA374" s="18">
        <v>1421700</v>
      </c>
      <c r="AB374" s="18">
        <v>449000</v>
      </c>
      <c r="AC374" s="18">
        <v>2001100</v>
      </c>
      <c r="AD374" s="18">
        <v>152264000</v>
      </c>
      <c r="AE374" s="18">
        <v>129892000</v>
      </c>
      <c r="AF374" s="18">
        <v>8389000</v>
      </c>
      <c r="AG374" s="18">
        <v>12761000</v>
      </c>
      <c r="AH374" s="18">
        <v>5973800</v>
      </c>
      <c r="AI374" s="18">
        <v>15352100</v>
      </c>
      <c r="AJ374" s="18">
        <v>7091600</v>
      </c>
      <c r="AK374" s="18">
        <v>3050000</v>
      </c>
      <c r="AL374" s="18">
        <v>9024000</v>
      </c>
      <c r="AM374" s="18">
        <v>22437000</v>
      </c>
      <c r="AN374" s="18">
        <v>24189000</v>
      </c>
      <c r="AO374" s="18">
        <v>15933000</v>
      </c>
      <c r="AP374" s="18">
        <v>5691000</v>
      </c>
      <c r="AQ374" s="18">
        <v>22372000</v>
      </c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4"/>
      <c r="BF374" s="21"/>
      <c r="BG374" s="21"/>
      <c r="BH374" s="21"/>
      <c r="BI374" s="24"/>
      <c r="BJ374" s="21"/>
      <c r="BK374" s="21"/>
      <c r="BL374" s="21"/>
      <c r="BM374" s="21"/>
      <c r="BN374" s="21"/>
      <c r="BO374" s="21"/>
      <c r="BP374" s="21"/>
    </row>
    <row r="375" spans="1:68" s="20" customFormat="1" ht="13.5">
      <c r="A375" s="17" t="s">
        <v>354</v>
      </c>
      <c r="B375" s="18">
        <v>1274400</v>
      </c>
      <c r="C375" s="18">
        <v>1087800</v>
      </c>
      <c r="D375" s="18">
        <v>80900</v>
      </c>
      <c r="E375" s="18">
        <v>70900</v>
      </c>
      <c r="F375" s="18">
        <v>54200</v>
      </c>
      <c r="G375" s="18">
        <v>114300</v>
      </c>
      <c r="H375" s="18">
        <v>33100</v>
      </c>
      <c r="I375" s="18">
        <v>52200</v>
      </c>
      <c r="J375" s="18">
        <v>80000</v>
      </c>
      <c r="K375" s="18">
        <v>270500</v>
      </c>
      <c r="L375" s="18">
        <v>141800</v>
      </c>
      <c r="M375" s="18">
        <v>140900</v>
      </c>
      <c r="N375" s="18">
        <v>49000</v>
      </c>
      <c r="O375" s="18">
        <v>186600</v>
      </c>
      <c r="P375" s="18">
        <v>13428100</v>
      </c>
      <c r="Q375" s="18">
        <v>11453900</v>
      </c>
      <c r="R375" s="18">
        <v>984800</v>
      </c>
      <c r="S375" s="18">
        <v>929400</v>
      </c>
      <c r="T375" s="18">
        <v>635000</v>
      </c>
      <c r="U375" s="18">
        <v>1364300</v>
      </c>
      <c r="V375" s="18">
        <v>682100</v>
      </c>
      <c r="W375" s="18">
        <v>231300</v>
      </c>
      <c r="X375" s="18">
        <v>878200</v>
      </c>
      <c r="Y375" s="18">
        <v>2062200</v>
      </c>
      <c r="Z375" s="18">
        <v>1786100</v>
      </c>
      <c r="AA375" s="18">
        <v>1446700</v>
      </c>
      <c r="AB375" s="18">
        <v>453800</v>
      </c>
      <c r="AC375" s="18">
        <v>1974200</v>
      </c>
      <c r="AD375" s="18">
        <v>153175000</v>
      </c>
      <c r="AE375" s="18">
        <v>131197000</v>
      </c>
      <c r="AF375" s="18">
        <v>8557000</v>
      </c>
      <c r="AG375" s="18">
        <v>12890000</v>
      </c>
      <c r="AH375" s="18">
        <v>6016300</v>
      </c>
      <c r="AI375" s="18">
        <v>15495100</v>
      </c>
      <c r="AJ375" s="18">
        <v>7118600</v>
      </c>
      <c r="AK375" s="18">
        <v>3102000</v>
      </c>
      <c r="AL375" s="18">
        <v>9104000</v>
      </c>
      <c r="AM375" s="18">
        <v>22591000</v>
      </c>
      <c r="AN375" s="18">
        <v>24070000</v>
      </c>
      <c r="AO375" s="18">
        <v>16494000</v>
      </c>
      <c r="AP375" s="18">
        <v>5759000</v>
      </c>
      <c r="AQ375" s="18">
        <v>21978000</v>
      </c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4"/>
      <c r="BF375" s="21"/>
      <c r="BG375" s="21"/>
      <c r="BH375" s="21"/>
      <c r="BI375" s="24"/>
      <c r="BJ375" s="21"/>
      <c r="BK375" s="21"/>
      <c r="BL375" s="21"/>
      <c r="BM375" s="21"/>
      <c r="BN375" s="21"/>
      <c r="BO375" s="21"/>
      <c r="BP375" s="21"/>
    </row>
    <row r="376" spans="1:68" s="20" customFormat="1" ht="13.5">
      <c r="A376" s="17" t="s">
        <v>355</v>
      </c>
      <c r="B376" s="18">
        <v>1284300</v>
      </c>
      <c r="C376" s="18">
        <v>1105200</v>
      </c>
      <c r="D376" s="18">
        <v>80700</v>
      </c>
      <c r="E376" s="18">
        <v>71400</v>
      </c>
      <c r="F376" s="18">
        <v>55100</v>
      </c>
      <c r="G376" s="18">
        <v>115600</v>
      </c>
      <c r="H376" s="18">
        <v>33100</v>
      </c>
      <c r="I376" s="18">
        <v>53900</v>
      </c>
      <c r="J376" s="18">
        <v>80900</v>
      </c>
      <c r="K376" s="18">
        <v>279100</v>
      </c>
      <c r="L376" s="18">
        <v>144500</v>
      </c>
      <c r="M376" s="18">
        <v>141300</v>
      </c>
      <c r="N376" s="18">
        <v>49600</v>
      </c>
      <c r="O376" s="18">
        <v>179100</v>
      </c>
      <c r="P376" s="18">
        <v>13481500</v>
      </c>
      <c r="Q376" s="18">
        <v>11566400</v>
      </c>
      <c r="R376" s="18">
        <v>994100</v>
      </c>
      <c r="S376" s="18">
        <v>935500</v>
      </c>
      <c r="T376" s="18">
        <v>643600</v>
      </c>
      <c r="U376" s="18">
        <v>1372000</v>
      </c>
      <c r="V376" s="18">
        <v>685100</v>
      </c>
      <c r="W376" s="18">
        <v>236400</v>
      </c>
      <c r="X376" s="18">
        <v>889300</v>
      </c>
      <c r="Y376" s="18">
        <v>2097700</v>
      </c>
      <c r="Z376" s="18">
        <v>1801200</v>
      </c>
      <c r="AA376" s="18">
        <v>1451200</v>
      </c>
      <c r="AB376" s="18">
        <v>460300</v>
      </c>
      <c r="AC376" s="18">
        <v>1915100</v>
      </c>
      <c r="AD376" s="18">
        <v>152813000</v>
      </c>
      <c r="AE376" s="18">
        <v>131722000</v>
      </c>
      <c r="AF376" s="18">
        <v>8628000</v>
      </c>
      <c r="AG376" s="18">
        <v>12913000</v>
      </c>
      <c r="AH376" s="18">
        <v>6034900</v>
      </c>
      <c r="AI376" s="18">
        <v>15517800</v>
      </c>
      <c r="AJ376" s="18">
        <v>7076800</v>
      </c>
      <c r="AK376" s="18">
        <v>3118000</v>
      </c>
      <c r="AL376" s="18">
        <v>9144000</v>
      </c>
      <c r="AM376" s="18">
        <v>22697000</v>
      </c>
      <c r="AN376" s="18">
        <v>24104000</v>
      </c>
      <c r="AO376" s="18">
        <v>16703000</v>
      </c>
      <c r="AP376" s="18">
        <v>5785000</v>
      </c>
      <c r="AQ376" s="18">
        <v>21091000</v>
      </c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4"/>
      <c r="BF376" s="21"/>
      <c r="BG376" s="21"/>
      <c r="BH376" s="21"/>
      <c r="BI376" s="24"/>
      <c r="BJ376" s="21"/>
      <c r="BK376" s="21"/>
      <c r="BL376" s="21"/>
      <c r="BM376" s="21"/>
      <c r="BN376" s="21"/>
      <c r="BO376" s="21"/>
      <c r="BP376" s="21"/>
    </row>
    <row r="377" spans="1:68" s="20" customFormat="1" ht="13.5">
      <c r="A377" s="17" t="s">
        <v>356</v>
      </c>
      <c r="B377" s="18">
        <v>1289900</v>
      </c>
      <c r="C377" s="18">
        <v>1109700</v>
      </c>
      <c r="D377" s="18">
        <v>80600</v>
      </c>
      <c r="E377" s="18">
        <v>71700</v>
      </c>
      <c r="F377" s="18">
        <v>55200</v>
      </c>
      <c r="G377" s="18">
        <v>115500</v>
      </c>
      <c r="H377" s="18">
        <v>33600</v>
      </c>
      <c r="I377" s="18">
        <v>53900</v>
      </c>
      <c r="J377" s="18">
        <v>81200</v>
      </c>
      <c r="K377" s="18">
        <v>281400</v>
      </c>
      <c r="L377" s="18">
        <v>146000</v>
      </c>
      <c r="M377" s="18">
        <v>141000</v>
      </c>
      <c r="N377" s="18">
        <v>49600</v>
      </c>
      <c r="O377" s="18">
        <v>180200</v>
      </c>
      <c r="P377" s="18">
        <v>13541200</v>
      </c>
      <c r="Q377" s="18">
        <v>11611300</v>
      </c>
      <c r="R377" s="18">
        <v>998500</v>
      </c>
      <c r="S377" s="18">
        <v>937000</v>
      </c>
      <c r="T377" s="18">
        <v>644900</v>
      </c>
      <c r="U377" s="18">
        <v>1375700</v>
      </c>
      <c r="V377" s="18">
        <v>690200</v>
      </c>
      <c r="W377" s="18">
        <v>235500</v>
      </c>
      <c r="X377" s="18">
        <v>891700</v>
      </c>
      <c r="Y377" s="18">
        <v>2110200</v>
      </c>
      <c r="Z377" s="18">
        <v>1820200</v>
      </c>
      <c r="AA377" s="18">
        <v>1448500</v>
      </c>
      <c r="AB377" s="18">
        <v>458900</v>
      </c>
      <c r="AC377" s="18">
        <v>1929900</v>
      </c>
      <c r="AD377" s="18">
        <v>153208000</v>
      </c>
      <c r="AE377" s="18">
        <v>131767000</v>
      </c>
      <c r="AF377" s="18">
        <v>8629000</v>
      </c>
      <c r="AG377" s="18">
        <v>12943000</v>
      </c>
      <c r="AH377" s="18">
        <v>6035600</v>
      </c>
      <c r="AI377" s="18">
        <v>15505300</v>
      </c>
      <c r="AJ377" s="18">
        <v>7084900</v>
      </c>
      <c r="AK377" s="18">
        <v>3111000</v>
      </c>
      <c r="AL377" s="18">
        <v>9144000</v>
      </c>
      <c r="AM377" s="18">
        <v>22748000</v>
      </c>
      <c r="AN377" s="18">
        <v>24203000</v>
      </c>
      <c r="AO377" s="18">
        <v>16602000</v>
      </c>
      <c r="AP377" s="18">
        <v>5761000</v>
      </c>
      <c r="AQ377" s="18">
        <v>21441000</v>
      </c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4"/>
      <c r="BF377" s="21"/>
      <c r="BG377" s="21"/>
      <c r="BH377" s="21"/>
      <c r="BI377" s="24"/>
      <c r="BJ377" s="21"/>
      <c r="BK377" s="21"/>
      <c r="BL377" s="21"/>
      <c r="BM377" s="21"/>
      <c r="BN377" s="21"/>
      <c r="BO377" s="21"/>
      <c r="BP377" s="21"/>
    </row>
    <row r="378" spans="1:68" s="20" customFormat="1" ht="13.5">
      <c r="A378" s="17" t="s">
        <v>357</v>
      </c>
      <c r="B378" s="18">
        <v>1293500</v>
      </c>
      <c r="C378" s="18">
        <v>1109300</v>
      </c>
      <c r="D378" s="18">
        <v>80700</v>
      </c>
      <c r="E378" s="18">
        <v>71600</v>
      </c>
      <c r="F378" s="18">
        <v>55000</v>
      </c>
      <c r="G378" s="18">
        <v>115300</v>
      </c>
      <c r="H378" s="18">
        <v>33700</v>
      </c>
      <c r="I378" s="18">
        <v>54100</v>
      </c>
      <c r="J378" s="18">
        <v>80700</v>
      </c>
      <c r="K378" s="18">
        <v>282200</v>
      </c>
      <c r="L378" s="18">
        <v>146400</v>
      </c>
      <c r="M378" s="18">
        <v>140500</v>
      </c>
      <c r="N378" s="18">
        <v>49100</v>
      </c>
      <c r="O378" s="18">
        <v>184200</v>
      </c>
      <c r="P378" s="18">
        <v>13604600</v>
      </c>
      <c r="Q378" s="18">
        <v>11611400</v>
      </c>
      <c r="R378" s="18">
        <v>1005200</v>
      </c>
      <c r="S378" s="18">
        <v>938500</v>
      </c>
      <c r="T378" s="18">
        <v>645300</v>
      </c>
      <c r="U378" s="18">
        <v>1376000</v>
      </c>
      <c r="V378" s="18">
        <v>695100</v>
      </c>
      <c r="W378" s="18">
        <v>234900</v>
      </c>
      <c r="X378" s="18">
        <v>891900</v>
      </c>
      <c r="Y378" s="18">
        <v>2105800</v>
      </c>
      <c r="Z378" s="18">
        <v>1831900</v>
      </c>
      <c r="AA378" s="18">
        <v>1430300</v>
      </c>
      <c r="AB378" s="18">
        <v>456500</v>
      </c>
      <c r="AC378" s="18">
        <v>1993200</v>
      </c>
      <c r="AD378" s="18">
        <v>153730000</v>
      </c>
      <c r="AE378" s="18">
        <v>131376000</v>
      </c>
      <c r="AF378" s="18">
        <v>8599000</v>
      </c>
      <c r="AG378" s="18">
        <v>12900000</v>
      </c>
      <c r="AH378" s="18">
        <v>6024300</v>
      </c>
      <c r="AI378" s="18">
        <v>15381200</v>
      </c>
      <c r="AJ378" s="18">
        <v>7163700</v>
      </c>
      <c r="AK378" s="18">
        <v>3091000</v>
      </c>
      <c r="AL378" s="18">
        <v>9094000</v>
      </c>
      <c r="AM378" s="18">
        <v>22751000</v>
      </c>
      <c r="AN378" s="18">
        <v>24517000</v>
      </c>
      <c r="AO378" s="18">
        <v>16143000</v>
      </c>
      <c r="AP378" s="18">
        <v>5712000</v>
      </c>
      <c r="AQ378" s="18">
        <v>22354000</v>
      </c>
    </row>
    <row r="379" spans="1:68" s="20" customFormat="1" ht="13.5">
      <c r="A379" s="17" t="s">
        <v>358</v>
      </c>
      <c r="B379" s="18">
        <v>1307700</v>
      </c>
      <c r="C379" s="18">
        <v>1117200</v>
      </c>
      <c r="D379" s="18">
        <v>80500</v>
      </c>
      <c r="E379" s="18">
        <v>71900</v>
      </c>
      <c r="F379" s="18">
        <v>55300</v>
      </c>
      <c r="G379" s="18">
        <v>116200</v>
      </c>
      <c r="H379" s="18">
        <v>34300</v>
      </c>
      <c r="I379" s="18">
        <v>53900</v>
      </c>
      <c r="J379" s="18">
        <v>80600</v>
      </c>
      <c r="K379" s="18">
        <v>284800</v>
      </c>
      <c r="L379" s="18">
        <v>148600</v>
      </c>
      <c r="M379" s="18">
        <v>141000</v>
      </c>
      <c r="N379" s="18">
        <v>50100</v>
      </c>
      <c r="O379" s="18">
        <v>190500</v>
      </c>
      <c r="P379" s="18">
        <v>13730500</v>
      </c>
      <c r="Q379" s="18">
        <v>11700500</v>
      </c>
      <c r="R379" s="18">
        <v>1011400</v>
      </c>
      <c r="S379" s="18">
        <v>939900</v>
      </c>
      <c r="T379" s="18">
        <v>649200</v>
      </c>
      <c r="U379" s="18">
        <v>1389700</v>
      </c>
      <c r="V379" s="18">
        <v>701900</v>
      </c>
      <c r="W379" s="18">
        <v>235400</v>
      </c>
      <c r="X379" s="18">
        <v>898400</v>
      </c>
      <c r="Y379" s="18">
        <v>2131400</v>
      </c>
      <c r="Z379" s="18">
        <v>1850500</v>
      </c>
      <c r="AA379" s="18">
        <v>1429900</v>
      </c>
      <c r="AB379" s="18">
        <v>462800</v>
      </c>
      <c r="AC379" s="18">
        <v>2030000</v>
      </c>
      <c r="AD379" s="18">
        <v>154936000</v>
      </c>
      <c r="AE379" s="18">
        <v>132280000</v>
      </c>
      <c r="AF379" s="18">
        <v>8624000</v>
      </c>
      <c r="AG379" s="18">
        <v>12930000</v>
      </c>
      <c r="AH379" s="18">
        <v>6053300</v>
      </c>
      <c r="AI379" s="18">
        <v>15527700</v>
      </c>
      <c r="AJ379" s="18">
        <v>7242100</v>
      </c>
      <c r="AK379" s="18">
        <v>3103000</v>
      </c>
      <c r="AL379" s="18">
        <v>9144000</v>
      </c>
      <c r="AM379" s="18">
        <v>22978000</v>
      </c>
      <c r="AN379" s="18">
        <v>24845000</v>
      </c>
      <c r="AO379" s="18">
        <v>16090000</v>
      </c>
      <c r="AP379" s="18">
        <v>5743000</v>
      </c>
      <c r="AQ379" s="18">
        <v>22656000</v>
      </c>
    </row>
    <row r="380" spans="1:68" s="20" customFormat="1" ht="13.5">
      <c r="A380" s="17" t="s">
        <v>359</v>
      </c>
      <c r="B380" s="18">
        <v>1315700</v>
      </c>
      <c r="C380" s="18">
        <v>1124500</v>
      </c>
      <c r="D380" s="18">
        <v>80200</v>
      </c>
      <c r="E380" s="18">
        <v>72200</v>
      </c>
      <c r="F380" s="18">
        <v>55100</v>
      </c>
      <c r="G380" s="18">
        <v>118000</v>
      </c>
      <c r="H380" s="18">
        <v>35700</v>
      </c>
      <c r="I380" s="18">
        <v>54600</v>
      </c>
      <c r="J380" s="18">
        <v>80700</v>
      </c>
      <c r="K380" s="18">
        <v>286400</v>
      </c>
      <c r="L380" s="18">
        <v>149800</v>
      </c>
      <c r="M380" s="18">
        <v>141400</v>
      </c>
      <c r="N380" s="18">
        <v>50400</v>
      </c>
      <c r="O380" s="18">
        <v>191200</v>
      </c>
      <c r="P380" s="18">
        <v>13813800</v>
      </c>
      <c r="Q380" s="18">
        <v>11772400</v>
      </c>
      <c r="R380" s="18">
        <v>1010000</v>
      </c>
      <c r="S380" s="18">
        <v>944400</v>
      </c>
      <c r="T380" s="18">
        <v>651600</v>
      </c>
      <c r="U380" s="18">
        <v>1416700</v>
      </c>
      <c r="V380" s="18">
        <v>722100</v>
      </c>
      <c r="W380" s="18">
        <v>238200</v>
      </c>
      <c r="X380" s="18">
        <v>898200</v>
      </c>
      <c r="Y380" s="18">
        <v>2135600</v>
      </c>
      <c r="Z380" s="18">
        <v>1859900</v>
      </c>
      <c r="AA380" s="18">
        <v>1431200</v>
      </c>
      <c r="AB380" s="18">
        <v>464500</v>
      </c>
      <c r="AC380" s="18">
        <v>2041400</v>
      </c>
      <c r="AD380" s="18">
        <v>155519000</v>
      </c>
      <c r="AE380" s="18">
        <v>132701000</v>
      </c>
      <c r="AF380" s="18">
        <v>8557000</v>
      </c>
      <c r="AG380" s="18">
        <v>12944000</v>
      </c>
      <c r="AH380" s="18">
        <v>6056200</v>
      </c>
      <c r="AI380" s="18">
        <v>15794100</v>
      </c>
      <c r="AJ380" s="18">
        <v>7397600</v>
      </c>
      <c r="AK380" s="18">
        <v>3121000</v>
      </c>
      <c r="AL380" s="18">
        <v>9153000</v>
      </c>
      <c r="AM380" s="18">
        <v>22953000</v>
      </c>
      <c r="AN380" s="18">
        <v>24994000</v>
      </c>
      <c r="AO380" s="18">
        <v>15979000</v>
      </c>
      <c r="AP380" s="18">
        <v>5752000</v>
      </c>
      <c r="AQ380" s="18">
        <v>22818000</v>
      </c>
    </row>
    <row r="381" spans="1:68" s="20" customFormat="1" ht="13.5">
      <c r="A381" s="17" t="s">
        <v>360</v>
      </c>
      <c r="B381" s="18">
        <v>1314900</v>
      </c>
      <c r="C381" s="18">
        <v>1124300</v>
      </c>
      <c r="D381" s="18">
        <v>80300</v>
      </c>
      <c r="E381" s="18">
        <v>72700</v>
      </c>
      <c r="F381" s="18">
        <v>55100</v>
      </c>
      <c r="G381" s="18">
        <v>120500</v>
      </c>
      <c r="H381" s="18">
        <v>36200</v>
      </c>
      <c r="I381" s="18">
        <v>54000</v>
      </c>
      <c r="J381" s="18">
        <v>81200</v>
      </c>
      <c r="K381" s="18">
        <v>284600</v>
      </c>
      <c r="L381" s="18">
        <v>149200</v>
      </c>
      <c r="M381" s="18">
        <v>140900</v>
      </c>
      <c r="N381" s="18">
        <v>49600</v>
      </c>
      <c r="O381" s="18">
        <v>190600</v>
      </c>
      <c r="P381" s="18">
        <v>13804300</v>
      </c>
      <c r="Q381" s="18">
        <v>11764700</v>
      </c>
      <c r="R381" s="18">
        <v>1009800</v>
      </c>
      <c r="S381" s="18">
        <v>948900</v>
      </c>
      <c r="T381" s="18">
        <v>653900</v>
      </c>
      <c r="U381" s="18">
        <v>1434900</v>
      </c>
      <c r="V381" s="18">
        <v>726100</v>
      </c>
      <c r="W381" s="18">
        <v>237800</v>
      </c>
      <c r="X381" s="18">
        <v>897900</v>
      </c>
      <c r="Y381" s="18">
        <v>2114800</v>
      </c>
      <c r="Z381" s="18">
        <v>1854900</v>
      </c>
      <c r="AA381" s="18">
        <v>1427000</v>
      </c>
      <c r="AB381" s="18">
        <v>458700</v>
      </c>
      <c r="AC381" s="18">
        <v>2039600</v>
      </c>
      <c r="AD381" s="18">
        <v>155211000</v>
      </c>
      <c r="AE381" s="18">
        <v>132566000</v>
      </c>
      <c r="AF381" s="18">
        <v>8422000</v>
      </c>
      <c r="AG381" s="18">
        <v>12957000</v>
      </c>
      <c r="AH381" s="18">
        <v>6070200</v>
      </c>
      <c r="AI381" s="18">
        <v>15900700</v>
      </c>
      <c r="AJ381" s="18">
        <v>7509800</v>
      </c>
      <c r="AK381" s="18">
        <v>3112000</v>
      </c>
      <c r="AL381" s="18">
        <v>9174000</v>
      </c>
      <c r="AM381" s="18">
        <v>22823000</v>
      </c>
      <c r="AN381" s="18">
        <v>24926000</v>
      </c>
      <c r="AO381" s="18">
        <v>15926000</v>
      </c>
      <c r="AP381" s="18">
        <v>5745000</v>
      </c>
      <c r="AQ381" s="18">
        <v>22645000</v>
      </c>
    </row>
    <row r="382" spans="1:68" s="20" customFormat="1" ht="13.5">
      <c r="A382" s="17" t="s">
        <v>361</v>
      </c>
      <c r="B382" s="21">
        <v>1303600</v>
      </c>
      <c r="C382" s="21">
        <v>1112700</v>
      </c>
      <c r="D382" s="21">
        <v>79400</v>
      </c>
      <c r="E382" s="21">
        <v>72500</v>
      </c>
      <c r="F382" s="21">
        <v>54500</v>
      </c>
      <c r="G382" s="21">
        <v>116400</v>
      </c>
      <c r="H382" s="21">
        <v>34400</v>
      </c>
      <c r="I382" s="21">
        <v>54600</v>
      </c>
      <c r="J382" s="21">
        <v>80100</v>
      </c>
      <c r="K382" s="21">
        <v>282500</v>
      </c>
      <c r="L382" s="21">
        <v>149300</v>
      </c>
      <c r="M382" s="21">
        <v>139800</v>
      </c>
      <c r="N382" s="21">
        <v>49200</v>
      </c>
      <c r="O382" s="21">
        <v>190900</v>
      </c>
      <c r="P382" s="21">
        <v>13656400</v>
      </c>
      <c r="Q382" s="21">
        <v>11641200</v>
      </c>
      <c r="R382" s="21">
        <v>1006100</v>
      </c>
      <c r="S382" s="21">
        <v>942000</v>
      </c>
      <c r="T382" s="21">
        <v>651800</v>
      </c>
      <c r="U382" s="21">
        <v>1387200</v>
      </c>
      <c r="V382" s="21">
        <v>701300</v>
      </c>
      <c r="W382" s="21">
        <v>236800</v>
      </c>
      <c r="X382" s="21">
        <v>891500</v>
      </c>
      <c r="Y382" s="21">
        <v>2101600</v>
      </c>
      <c r="Z382" s="21">
        <v>1848900</v>
      </c>
      <c r="AA382" s="21">
        <v>1419400</v>
      </c>
      <c r="AB382" s="21">
        <v>454600</v>
      </c>
      <c r="AC382" s="21">
        <v>2015200</v>
      </c>
      <c r="AD382" s="21">
        <v>152688000</v>
      </c>
      <c r="AE382" s="21">
        <v>130313000</v>
      </c>
      <c r="AF382" s="21">
        <v>8208000</v>
      </c>
      <c r="AG382" s="21">
        <v>12854000</v>
      </c>
      <c r="AH382" s="21">
        <v>6032100</v>
      </c>
      <c r="AI382" s="21">
        <v>15489500</v>
      </c>
      <c r="AJ382" s="21">
        <v>7208300</v>
      </c>
      <c r="AK382" s="21">
        <v>3020000</v>
      </c>
      <c r="AL382" s="21">
        <v>9093000</v>
      </c>
      <c r="AM382" s="21">
        <v>22374000</v>
      </c>
      <c r="AN382" s="21">
        <v>24712000</v>
      </c>
      <c r="AO382" s="21">
        <v>15616000</v>
      </c>
      <c r="AP382" s="21">
        <v>5706000</v>
      </c>
      <c r="AQ382" s="21">
        <v>22375000</v>
      </c>
    </row>
    <row r="383" spans="1:68" s="20" customFormat="1" ht="13.5">
      <c r="A383" s="17" t="s">
        <v>362</v>
      </c>
      <c r="B383" s="21">
        <v>1313700</v>
      </c>
      <c r="C383" s="21">
        <v>1120200</v>
      </c>
      <c r="D383" s="21">
        <v>80500</v>
      </c>
      <c r="E383" s="21">
        <v>72800</v>
      </c>
      <c r="F383" s="21">
        <v>54700</v>
      </c>
      <c r="G383" s="21">
        <v>115600</v>
      </c>
      <c r="H383" s="21">
        <v>33800</v>
      </c>
      <c r="I383" s="21">
        <v>54700</v>
      </c>
      <c r="J383" s="21">
        <v>80800</v>
      </c>
      <c r="K383" s="21">
        <v>284600</v>
      </c>
      <c r="L383" s="21">
        <v>151500</v>
      </c>
      <c r="M383" s="21">
        <v>141700</v>
      </c>
      <c r="N383" s="21">
        <v>49500</v>
      </c>
      <c r="O383" s="21">
        <v>193500</v>
      </c>
      <c r="P383" s="21">
        <v>13754300</v>
      </c>
      <c r="Q383" s="21">
        <v>11711700</v>
      </c>
      <c r="R383" s="21">
        <v>1020700</v>
      </c>
      <c r="S383" s="21">
        <v>947200</v>
      </c>
      <c r="T383" s="21">
        <v>653600</v>
      </c>
      <c r="U383" s="21">
        <v>1377900</v>
      </c>
      <c r="V383" s="21">
        <v>697300</v>
      </c>
      <c r="W383" s="21">
        <v>236700</v>
      </c>
      <c r="X383" s="21">
        <v>895600</v>
      </c>
      <c r="Y383" s="21">
        <v>2112900</v>
      </c>
      <c r="Z383" s="21">
        <v>1868600</v>
      </c>
      <c r="AA383" s="21">
        <v>1440200</v>
      </c>
      <c r="AB383" s="21">
        <v>461000</v>
      </c>
      <c r="AC383" s="21">
        <v>2042600</v>
      </c>
      <c r="AD383" s="21">
        <v>153817000</v>
      </c>
      <c r="AE383" s="21">
        <v>131013000</v>
      </c>
      <c r="AF383" s="21">
        <v>8266000</v>
      </c>
      <c r="AG383" s="21">
        <v>12893000</v>
      </c>
      <c r="AH383" s="21">
        <v>6055800</v>
      </c>
      <c r="AI383" s="21">
        <v>15431600</v>
      </c>
      <c r="AJ383" s="21">
        <v>7114600</v>
      </c>
      <c r="AK383" s="21">
        <v>3028000</v>
      </c>
      <c r="AL383" s="21">
        <v>9097000</v>
      </c>
      <c r="AM383" s="21">
        <v>22533000</v>
      </c>
      <c r="AN383" s="21">
        <v>25069000</v>
      </c>
      <c r="AO383" s="21">
        <v>15801000</v>
      </c>
      <c r="AP383" s="21">
        <v>5724000</v>
      </c>
      <c r="AQ383" s="21">
        <v>22804000</v>
      </c>
    </row>
    <row r="384" spans="1:68" s="20" customFormat="1" ht="13.5">
      <c r="A384" s="17" t="s">
        <v>363</v>
      </c>
      <c r="B384" s="21">
        <v>1319800</v>
      </c>
      <c r="C384" s="21">
        <v>1127000</v>
      </c>
      <c r="D384" s="21">
        <v>81500</v>
      </c>
      <c r="E384" s="21">
        <v>72800</v>
      </c>
      <c r="F384" s="21">
        <v>54600</v>
      </c>
      <c r="G384" s="21">
        <v>116200</v>
      </c>
      <c r="H384" s="21">
        <v>33400</v>
      </c>
      <c r="I384" s="21">
        <v>54200</v>
      </c>
      <c r="J384" s="21">
        <v>81100</v>
      </c>
      <c r="K384" s="21">
        <v>285600</v>
      </c>
      <c r="L384" s="21">
        <v>151700</v>
      </c>
      <c r="M384" s="21">
        <v>145800</v>
      </c>
      <c r="N384" s="21">
        <v>50100</v>
      </c>
      <c r="O384" s="21">
        <v>192800</v>
      </c>
      <c r="P384" s="21">
        <v>13800400</v>
      </c>
      <c r="Q384" s="21">
        <v>11751200</v>
      </c>
      <c r="R384" s="21">
        <v>1029400</v>
      </c>
      <c r="S384" s="21">
        <v>947700</v>
      </c>
      <c r="T384" s="21">
        <v>654600</v>
      </c>
      <c r="U384" s="21">
        <v>1379700</v>
      </c>
      <c r="V384" s="21">
        <v>693300</v>
      </c>
      <c r="W384" s="21">
        <v>236400</v>
      </c>
      <c r="X384" s="21">
        <v>896400</v>
      </c>
      <c r="Y384" s="21">
        <v>2109600</v>
      </c>
      <c r="Z384" s="21">
        <v>1872200</v>
      </c>
      <c r="AA384" s="21">
        <v>1467500</v>
      </c>
      <c r="AB384" s="21">
        <v>464400</v>
      </c>
      <c r="AC384" s="21">
        <v>2049200</v>
      </c>
      <c r="AD384" s="21">
        <v>154253000</v>
      </c>
      <c r="AE384" s="21">
        <v>131367000</v>
      </c>
      <c r="AF384" s="21">
        <v>8329000</v>
      </c>
      <c r="AG384" s="21">
        <v>12889000</v>
      </c>
      <c r="AH384" s="21">
        <v>6072100</v>
      </c>
      <c r="AI384" s="21">
        <v>15390800</v>
      </c>
      <c r="AJ384" s="21">
        <v>7089800</v>
      </c>
      <c r="AK384" s="21">
        <v>3036000</v>
      </c>
      <c r="AL384" s="21">
        <v>9094000</v>
      </c>
      <c r="AM384" s="21">
        <v>22552000</v>
      </c>
      <c r="AN384" s="21">
        <v>25133000</v>
      </c>
      <c r="AO384" s="21">
        <v>16031000</v>
      </c>
      <c r="AP384" s="21">
        <v>5750000</v>
      </c>
      <c r="AQ384" s="21">
        <v>22886000</v>
      </c>
    </row>
    <row r="385" spans="1:43" s="20" customFormat="1" ht="13.5">
      <c r="A385" s="17" t="s">
        <v>364</v>
      </c>
      <c r="B385" s="21">
        <v>1325500</v>
      </c>
      <c r="C385" s="21">
        <v>1130700</v>
      </c>
      <c r="D385" s="21">
        <v>81600</v>
      </c>
      <c r="E385" s="21">
        <v>72600</v>
      </c>
      <c r="F385" s="21">
        <v>54700</v>
      </c>
      <c r="G385" s="21">
        <v>117000</v>
      </c>
      <c r="H385" s="21">
        <v>32900</v>
      </c>
      <c r="I385" s="21">
        <v>53200</v>
      </c>
      <c r="J385" s="21">
        <v>81900</v>
      </c>
      <c r="K385" s="21">
        <v>285400</v>
      </c>
      <c r="L385" s="21">
        <v>154400</v>
      </c>
      <c r="M385" s="21">
        <v>146500</v>
      </c>
      <c r="N385" s="21">
        <v>50500</v>
      </c>
      <c r="O385" s="21">
        <v>194800</v>
      </c>
      <c r="P385" s="21">
        <v>13838800</v>
      </c>
      <c r="Q385" s="21">
        <v>11784700</v>
      </c>
      <c r="R385" s="21">
        <v>1028400</v>
      </c>
      <c r="S385" s="21">
        <v>950000</v>
      </c>
      <c r="T385" s="21">
        <v>658000</v>
      </c>
      <c r="U385" s="21">
        <v>1382400</v>
      </c>
      <c r="V385" s="21">
        <v>691000</v>
      </c>
      <c r="W385" s="21">
        <v>235600</v>
      </c>
      <c r="X385" s="21">
        <v>898000</v>
      </c>
      <c r="Y385" s="21">
        <v>2115800</v>
      </c>
      <c r="Z385" s="21">
        <v>1883200</v>
      </c>
      <c r="AA385" s="21">
        <v>1477200</v>
      </c>
      <c r="AB385" s="21">
        <v>465100</v>
      </c>
      <c r="AC385" s="21">
        <v>2054100</v>
      </c>
      <c r="AD385" s="21">
        <v>155201000</v>
      </c>
      <c r="AE385" s="21">
        <v>132239000</v>
      </c>
      <c r="AF385" s="21">
        <v>8507000</v>
      </c>
      <c r="AG385" s="21">
        <v>12896000</v>
      </c>
      <c r="AH385" s="21">
        <v>6078600</v>
      </c>
      <c r="AI385" s="21">
        <v>15420900</v>
      </c>
      <c r="AJ385" s="21">
        <v>7044400</v>
      </c>
      <c r="AK385" s="21">
        <v>3035000</v>
      </c>
      <c r="AL385" s="21">
        <v>9137000</v>
      </c>
      <c r="AM385" s="21">
        <v>22767000</v>
      </c>
      <c r="AN385" s="21">
        <v>25208000</v>
      </c>
      <c r="AO385" s="21">
        <v>16358000</v>
      </c>
      <c r="AP385" s="21">
        <v>5787000</v>
      </c>
      <c r="AQ385" s="21">
        <v>22962000</v>
      </c>
    </row>
    <row r="386" spans="1:43" s="20" customFormat="1" ht="13.5">
      <c r="A386" s="17" t="s">
        <v>365</v>
      </c>
      <c r="B386" s="21">
        <v>1330200</v>
      </c>
      <c r="C386" s="21">
        <v>1134000</v>
      </c>
      <c r="D386" s="21">
        <v>82300</v>
      </c>
      <c r="E386" s="21">
        <v>72700</v>
      </c>
      <c r="F386" s="21">
        <v>54800</v>
      </c>
      <c r="G386" s="21">
        <v>117500</v>
      </c>
      <c r="H386" s="21">
        <v>33100</v>
      </c>
      <c r="I386" s="21">
        <v>52500</v>
      </c>
      <c r="J386" s="21">
        <v>82300</v>
      </c>
      <c r="K386" s="21">
        <v>284900</v>
      </c>
      <c r="L386" s="21">
        <v>154300</v>
      </c>
      <c r="M386" s="21">
        <v>148500</v>
      </c>
      <c r="N386" s="21">
        <v>51100</v>
      </c>
      <c r="O386" s="21">
        <v>196200</v>
      </c>
      <c r="P386" s="21">
        <v>13890700</v>
      </c>
      <c r="Q386" s="21">
        <v>11829900</v>
      </c>
      <c r="R386" s="21">
        <v>1032300</v>
      </c>
      <c r="S386" s="21">
        <v>952600</v>
      </c>
      <c r="T386" s="21">
        <v>659300</v>
      </c>
      <c r="U386" s="21">
        <v>1385900</v>
      </c>
      <c r="V386" s="21">
        <v>693200</v>
      </c>
      <c r="W386" s="21">
        <v>235300</v>
      </c>
      <c r="X386" s="21">
        <v>900000</v>
      </c>
      <c r="Y386" s="21">
        <v>2112800</v>
      </c>
      <c r="Z386" s="21">
        <v>1890000</v>
      </c>
      <c r="AA386" s="21">
        <v>1497700</v>
      </c>
      <c r="AB386" s="21">
        <v>470800</v>
      </c>
      <c r="AC386" s="21">
        <v>2060800</v>
      </c>
      <c r="AD386" s="21">
        <v>156132000</v>
      </c>
      <c r="AE386" s="21">
        <v>133170000</v>
      </c>
      <c r="AF386" s="21">
        <v>8664000</v>
      </c>
      <c r="AG386" s="21">
        <v>12910000</v>
      </c>
      <c r="AH386" s="21">
        <v>6106800</v>
      </c>
      <c r="AI386" s="21">
        <v>15514800</v>
      </c>
      <c r="AJ386" s="21">
        <v>7077500</v>
      </c>
      <c r="AK386" s="21">
        <v>3039000</v>
      </c>
      <c r="AL386" s="21">
        <v>9164000</v>
      </c>
      <c r="AM386" s="21">
        <v>22872000</v>
      </c>
      <c r="AN386" s="21">
        <v>25210000</v>
      </c>
      <c r="AO386" s="21">
        <v>16782000</v>
      </c>
      <c r="AP386" s="21">
        <v>5830000</v>
      </c>
      <c r="AQ386" s="21">
        <v>22962000</v>
      </c>
    </row>
    <row r="387" spans="1:43" s="20" customFormat="1" ht="13.5">
      <c r="A387" s="17" t="s">
        <v>366</v>
      </c>
      <c r="B387" s="21">
        <v>1341100</v>
      </c>
      <c r="C387" s="21">
        <v>1145200</v>
      </c>
      <c r="D387" s="21">
        <v>83700</v>
      </c>
      <c r="E387" s="21">
        <v>73800</v>
      </c>
      <c r="F387" s="21">
        <v>55600</v>
      </c>
      <c r="G387" s="21">
        <v>118400</v>
      </c>
      <c r="H387" s="21">
        <v>33100</v>
      </c>
      <c r="I387" s="21">
        <v>52700</v>
      </c>
      <c r="J387" s="21">
        <v>83200</v>
      </c>
      <c r="K387" s="21">
        <v>286400</v>
      </c>
      <c r="L387" s="21">
        <v>154900</v>
      </c>
      <c r="M387" s="21">
        <v>150900</v>
      </c>
      <c r="N387" s="21">
        <v>52500</v>
      </c>
      <c r="O387" s="21">
        <v>195900</v>
      </c>
      <c r="P387" s="21">
        <v>13936200</v>
      </c>
      <c r="Q387" s="21">
        <v>11904400</v>
      </c>
      <c r="R387" s="21">
        <v>1042600</v>
      </c>
      <c r="S387" s="21">
        <v>962600</v>
      </c>
      <c r="T387" s="21">
        <v>664200</v>
      </c>
      <c r="U387" s="21">
        <v>1391000</v>
      </c>
      <c r="V387" s="21">
        <v>693900</v>
      </c>
      <c r="W387" s="21">
        <v>235400</v>
      </c>
      <c r="X387" s="21">
        <v>907200</v>
      </c>
      <c r="Y387" s="21">
        <v>2114700</v>
      </c>
      <c r="Z387" s="21">
        <v>1886700</v>
      </c>
      <c r="AA387" s="21">
        <v>1526600</v>
      </c>
      <c r="AB387" s="21">
        <v>479500</v>
      </c>
      <c r="AC387" s="21">
        <v>2031800</v>
      </c>
      <c r="AD387" s="21">
        <v>156842000</v>
      </c>
      <c r="AE387" s="21">
        <v>134233000</v>
      </c>
      <c r="AF387" s="21">
        <v>8842000</v>
      </c>
      <c r="AG387" s="21">
        <v>13018000</v>
      </c>
      <c r="AH387" s="21">
        <v>6135100</v>
      </c>
      <c r="AI387" s="21">
        <v>15590400</v>
      </c>
      <c r="AJ387" s="21">
        <v>7076400</v>
      </c>
      <c r="AK387" s="21">
        <v>3063000</v>
      </c>
      <c r="AL387" s="21">
        <v>9246000</v>
      </c>
      <c r="AM387" s="21">
        <v>22962000</v>
      </c>
      <c r="AN387" s="21">
        <v>25079000</v>
      </c>
      <c r="AO387" s="21">
        <v>17320000</v>
      </c>
      <c r="AP387" s="21">
        <v>5901000</v>
      </c>
      <c r="AQ387" s="21">
        <v>22609000</v>
      </c>
    </row>
    <row r="388" spans="1:43" s="20" customFormat="1" ht="13.5">
      <c r="A388" s="17" t="s">
        <v>367</v>
      </c>
      <c r="B388" s="21">
        <v>1329400</v>
      </c>
      <c r="C388" s="21">
        <v>1144800</v>
      </c>
      <c r="D388" s="21">
        <v>84000</v>
      </c>
      <c r="E388" s="21">
        <v>74000</v>
      </c>
      <c r="F388" s="21">
        <v>56100</v>
      </c>
      <c r="G388" s="21">
        <v>119000</v>
      </c>
      <c r="H388" s="21">
        <v>33200</v>
      </c>
      <c r="I388" s="21">
        <v>53200</v>
      </c>
      <c r="J388" s="21">
        <v>83500</v>
      </c>
      <c r="K388" s="21">
        <v>284700</v>
      </c>
      <c r="L388" s="21">
        <v>155400</v>
      </c>
      <c r="M388" s="21">
        <v>148800</v>
      </c>
      <c r="N388" s="21">
        <v>52900</v>
      </c>
      <c r="O388" s="21">
        <v>184600</v>
      </c>
      <c r="P388" s="21">
        <v>13845500</v>
      </c>
      <c r="Q388" s="21">
        <v>11882400</v>
      </c>
      <c r="R388" s="21">
        <v>1038900</v>
      </c>
      <c r="S388" s="21">
        <v>959700</v>
      </c>
      <c r="T388" s="21">
        <v>665200</v>
      </c>
      <c r="U388" s="21">
        <v>1391100</v>
      </c>
      <c r="V388" s="21">
        <v>691400</v>
      </c>
      <c r="W388" s="21">
        <v>235200</v>
      </c>
      <c r="X388" s="21">
        <v>909000</v>
      </c>
      <c r="Y388" s="21">
        <v>2121600</v>
      </c>
      <c r="Z388" s="21">
        <v>1876500</v>
      </c>
      <c r="AA388" s="21">
        <v>1513300</v>
      </c>
      <c r="AB388" s="21">
        <v>480500</v>
      </c>
      <c r="AC388" s="21">
        <v>1963100</v>
      </c>
      <c r="AD388" s="21">
        <v>155981000</v>
      </c>
      <c r="AE388" s="21">
        <v>134371000</v>
      </c>
      <c r="AF388" s="21">
        <v>8892000</v>
      </c>
      <c r="AG388" s="21">
        <v>12997000</v>
      </c>
      <c r="AH388" s="21">
        <v>6153600</v>
      </c>
      <c r="AI388" s="21">
        <v>15603000</v>
      </c>
      <c r="AJ388" s="21">
        <v>7012900</v>
      </c>
      <c r="AK388" s="21">
        <v>3046000</v>
      </c>
      <c r="AL388" s="21">
        <v>9291000</v>
      </c>
      <c r="AM388" s="21">
        <v>22951000</v>
      </c>
      <c r="AN388" s="21">
        <v>25095000</v>
      </c>
      <c r="AO388" s="21">
        <v>17422000</v>
      </c>
      <c r="AP388" s="21">
        <v>5907000</v>
      </c>
      <c r="AQ388" s="21">
        <v>21610000</v>
      </c>
    </row>
    <row r="389" spans="1:43" s="20" customFormat="1" ht="13.5">
      <c r="A389" s="17" t="s">
        <v>388</v>
      </c>
      <c r="B389" s="21">
        <v>1332900</v>
      </c>
      <c r="C389" s="21">
        <v>1144300</v>
      </c>
      <c r="D389" s="21">
        <v>84400</v>
      </c>
      <c r="E389" s="21">
        <v>74000</v>
      </c>
      <c r="F389" s="21">
        <v>56000</v>
      </c>
      <c r="G389" s="21">
        <v>118800</v>
      </c>
      <c r="H389" s="21">
        <v>33500</v>
      </c>
      <c r="I389" s="21">
        <v>52800</v>
      </c>
      <c r="J389" s="21">
        <v>84000</v>
      </c>
      <c r="K389" s="21">
        <v>284300</v>
      </c>
      <c r="L389" s="21">
        <v>156200</v>
      </c>
      <c r="M389" s="21">
        <v>147800</v>
      </c>
      <c r="N389" s="21">
        <v>52500</v>
      </c>
      <c r="O389" s="21">
        <v>188600</v>
      </c>
      <c r="P389" s="21">
        <v>13898800</v>
      </c>
      <c r="Q389" s="21">
        <v>11906500</v>
      </c>
      <c r="R389" s="21">
        <v>1040900</v>
      </c>
      <c r="S389" s="21">
        <v>960200</v>
      </c>
      <c r="T389" s="21">
        <v>665200</v>
      </c>
      <c r="U389" s="21">
        <v>1393300</v>
      </c>
      <c r="V389" s="21">
        <v>695500</v>
      </c>
      <c r="W389" s="21">
        <v>233700</v>
      </c>
      <c r="X389" s="21">
        <v>909400</v>
      </c>
      <c r="Y389" s="21">
        <v>2124400</v>
      </c>
      <c r="Z389" s="21">
        <v>1897600</v>
      </c>
      <c r="AA389" s="21">
        <v>1507700</v>
      </c>
      <c r="AB389" s="21">
        <v>478600</v>
      </c>
      <c r="AC389" s="21">
        <v>1992300</v>
      </c>
      <c r="AD389" s="21">
        <v>156355000</v>
      </c>
      <c r="AE389" s="21">
        <v>134326000</v>
      </c>
      <c r="AF389" s="21">
        <v>8915000</v>
      </c>
      <c r="AG389" s="21">
        <v>13001000</v>
      </c>
      <c r="AH389" s="21">
        <v>6137500</v>
      </c>
      <c r="AI389" s="21">
        <v>15561900</v>
      </c>
      <c r="AJ389" s="21">
        <v>7012200</v>
      </c>
      <c r="AK389" s="21">
        <v>3021000</v>
      </c>
      <c r="AL389" s="21">
        <v>9278000</v>
      </c>
      <c r="AM389" s="21">
        <v>22980000</v>
      </c>
      <c r="AN389" s="21">
        <v>25218000</v>
      </c>
      <c r="AO389" s="21">
        <v>17306000</v>
      </c>
      <c r="AP389" s="21">
        <v>5895000</v>
      </c>
      <c r="AQ389" s="21">
        <v>22029000</v>
      </c>
    </row>
    <row r="390" spans="1:43" s="20" customFormat="1" ht="13.5">
      <c r="A390" s="17" t="s">
        <v>389</v>
      </c>
      <c r="B390" s="21">
        <v>1335300</v>
      </c>
      <c r="C390" s="21">
        <v>1142600</v>
      </c>
      <c r="D390" s="21">
        <v>84800</v>
      </c>
      <c r="E390" s="21">
        <v>73800</v>
      </c>
      <c r="F390" s="21">
        <v>55900</v>
      </c>
      <c r="G390" s="21">
        <v>118200</v>
      </c>
      <c r="H390" s="21">
        <v>33800</v>
      </c>
      <c r="I390" s="21">
        <v>52500</v>
      </c>
      <c r="J390" s="21">
        <v>83900</v>
      </c>
      <c r="K390" s="21">
        <v>283600</v>
      </c>
      <c r="L390" s="21">
        <v>156500</v>
      </c>
      <c r="M390" s="21">
        <v>147300</v>
      </c>
      <c r="N390" s="21">
        <v>52300</v>
      </c>
      <c r="O390" s="21">
        <v>192700</v>
      </c>
      <c r="P390" s="21">
        <v>13945200</v>
      </c>
      <c r="Q390" s="21">
        <v>11887300</v>
      </c>
      <c r="R390" s="21">
        <v>1046700</v>
      </c>
      <c r="S390" s="21">
        <v>959900</v>
      </c>
      <c r="T390" s="21">
        <v>665500</v>
      </c>
      <c r="U390" s="21">
        <v>1387400</v>
      </c>
      <c r="V390" s="21">
        <v>700000</v>
      </c>
      <c r="W390" s="21">
        <v>231200</v>
      </c>
      <c r="X390" s="21">
        <v>906900</v>
      </c>
      <c r="Y390" s="21">
        <v>2114700</v>
      </c>
      <c r="Z390" s="21">
        <v>1908000</v>
      </c>
      <c r="AA390" s="21">
        <v>1489200</v>
      </c>
      <c r="AB390" s="21">
        <v>477800</v>
      </c>
      <c r="AC390" s="21">
        <v>2057900</v>
      </c>
      <c r="AD390" s="21">
        <v>156845000</v>
      </c>
      <c r="AE390" s="21">
        <v>133861000</v>
      </c>
      <c r="AF390" s="21">
        <v>8865000</v>
      </c>
      <c r="AG390" s="21">
        <v>12953000</v>
      </c>
      <c r="AH390" s="21">
        <v>6131800</v>
      </c>
      <c r="AI390" s="21">
        <v>15474200</v>
      </c>
      <c r="AJ390" s="21">
        <v>7117900</v>
      </c>
      <c r="AK390" s="21">
        <v>3000000</v>
      </c>
      <c r="AL390" s="21">
        <v>9220000</v>
      </c>
      <c r="AM390" s="21">
        <v>22938000</v>
      </c>
      <c r="AN390" s="21">
        <v>25531000</v>
      </c>
      <c r="AO390" s="21">
        <v>16791000</v>
      </c>
      <c r="AP390" s="21">
        <v>5839000</v>
      </c>
      <c r="AQ390" s="21">
        <v>22984000</v>
      </c>
    </row>
    <row r="391" spans="1:43" s="20" customFormat="1" ht="13.5">
      <c r="A391" s="17" t="s">
        <v>390</v>
      </c>
      <c r="B391" s="21">
        <v>1349000</v>
      </c>
      <c r="C391" s="21">
        <v>1153600</v>
      </c>
      <c r="D391" s="21">
        <v>86000</v>
      </c>
      <c r="E391" s="21">
        <v>73700</v>
      </c>
      <c r="F391" s="21">
        <v>55900</v>
      </c>
      <c r="G391" s="21">
        <v>119600</v>
      </c>
      <c r="H391" s="21">
        <v>34600</v>
      </c>
      <c r="I391" s="21">
        <v>52400</v>
      </c>
      <c r="J391" s="21">
        <v>83700</v>
      </c>
      <c r="K391" s="21">
        <v>288700</v>
      </c>
      <c r="L391" s="21">
        <v>158400</v>
      </c>
      <c r="M391" s="21">
        <v>148200</v>
      </c>
      <c r="N391" s="21">
        <v>52400</v>
      </c>
      <c r="O391" s="21">
        <v>195400</v>
      </c>
      <c r="P391" s="21">
        <v>14081400</v>
      </c>
      <c r="Q391" s="21">
        <v>11987700</v>
      </c>
      <c r="R391" s="21">
        <v>1051500</v>
      </c>
      <c r="S391" s="21">
        <v>961600</v>
      </c>
      <c r="T391" s="21">
        <v>665300</v>
      </c>
      <c r="U391" s="21">
        <v>1404700</v>
      </c>
      <c r="V391" s="21">
        <v>715600</v>
      </c>
      <c r="W391" s="21">
        <v>232900</v>
      </c>
      <c r="X391" s="21">
        <v>912100</v>
      </c>
      <c r="Y391" s="21">
        <v>2147600</v>
      </c>
      <c r="Z391" s="21">
        <v>1925500</v>
      </c>
      <c r="AA391" s="21">
        <v>1491700</v>
      </c>
      <c r="AB391" s="21">
        <v>479200</v>
      </c>
      <c r="AC391" s="21">
        <v>2093700</v>
      </c>
      <c r="AD391" s="21">
        <v>157878000</v>
      </c>
      <c r="AE391" s="21">
        <v>134550000</v>
      </c>
      <c r="AF391" s="21">
        <v>8897000</v>
      </c>
      <c r="AG391" s="21">
        <v>12922000</v>
      </c>
      <c r="AH391" s="21">
        <v>6154600</v>
      </c>
      <c r="AI391" s="21">
        <v>15629800</v>
      </c>
      <c r="AJ391" s="21">
        <v>7188300</v>
      </c>
      <c r="AK391" s="21">
        <v>2989000</v>
      </c>
      <c r="AL391" s="21">
        <v>9244000</v>
      </c>
      <c r="AM391" s="21">
        <v>23116000</v>
      </c>
      <c r="AN391" s="21">
        <v>25848000</v>
      </c>
      <c r="AO391" s="21">
        <v>16704000</v>
      </c>
      <c r="AP391" s="21">
        <v>5857000</v>
      </c>
      <c r="AQ391" s="21">
        <v>23328000</v>
      </c>
    </row>
    <row r="392" spans="1:43" s="20" customFormat="1" ht="13.5">
      <c r="A392" s="17" t="s">
        <v>391</v>
      </c>
      <c r="B392" s="21">
        <v>1359000</v>
      </c>
      <c r="C392" s="21">
        <v>1161100</v>
      </c>
      <c r="D392" s="21">
        <v>86600</v>
      </c>
      <c r="E392" s="21">
        <v>73700</v>
      </c>
      <c r="F392" s="21">
        <v>55900</v>
      </c>
      <c r="G392" s="21">
        <v>122500</v>
      </c>
      <c r="H392" s="21">
        <v>35900</v>
      </c>
      <c r="I392" s="21">
        <v>51800</v>
      </c>
      <c r="J392" s="21">
        <v>83800</v>
      </c>
      <c r="K392" s="21">
        <v>292200</v>
      </c>
      <c r="L392" s="21">
        <v>159100</v>
      </c>
      <c r="M392" s="21">
        <v>147400</v>
      </c>
      <c r="N392" s="21">
        <v>52200</v>
      </c>
      <c r="O392" s="21">
        <v>197900</v>
      </c>
      <c r="P392" s="21">
        <v>14149500</v>
      </c>
      <c r="Q392" s="21">
        <v>12040900</v>
      </c>
      <c r="R392" s="21">
        <v>1055000</v>
      </c>
      <c r="S392" s="21">
        <v>961500</v>
      </c>
      <c r="T392" s="21">
        <v>665200</v>
      </c>
      <c r="U392" s="21">
        <v>1430800</v>
      </c>
      <c r="V392" s="21">
        <v>728800</v>
      </c>
      <c r="W392" s="21">
        <v>233700</v>
      </c>
      <c r="X392" s="21">
        <v>910500</v>
      </c>
      <c r="Y392" s="21">
        <v>2159400</v>
      </c>
      <c r="Z392" s="21">
        <v>1933900</v>
      </c>
      <c r="AA392" s="21">
        <v>1482400</v>
      </c>
      <c r="AB392" s="21">
        <v>479700</v>
      </c>
      <c r="AC392" s="21">
        <v>2108600</v>
      </c>
      <c r="AD392" s="21">
        <v>158347000</v>
      </c>
      <c r="AE392" s="21">
        <v>134881000</v>
      </c>
      <c r="AF392" s="21">
        <v>8815000</v>
      </c>
      <c r="AG392" s="21">
        <v>12953000</v>
      </c>
      <c r="AH392" s="21">
        <v>6157400</v>
      </c>
      <c r="AI392" s="21">
        <v>15926400</v>
      </c>
      <c r="AJ392" s="21">
        <v>7323200</v>
      </c>
      <c r="AK392" s="21">
        <v>3015000</v>
      </c>
      <c r="AL392" s="21">
        <v>9239000</v>
      </c>
      <c r="AM392" s="21">
        <v>23067000</v>
      </c>
      <c r="AN392" s="21">
        <v>26023000</v>
      </c>
      <c r="AO392" s="21">
        <v>16496000</v>
      </c>
      <c r="AP392" s="21">
        <v>5866000</v>
      </c>
      <c r="AQ392" s="21">
        <v>23466000</v>
      </c>
    </row>
    <row r="393" spans="1:43" s="20" customFormat="1" ht="13.5">
      <c r="A393" s="17" t="s">
        <v>395</v>
      </c>
      <c r="B393" s="21">
        <v>1356700</v>
      </c>
      <c r="C393" s="21">
        <v>1159500</v>
      </c>
      <c r="D393" s="21">
        <v>86000</v>
      </c>
      <c r="E393" s="21">
        <v>73700</v>
      </c>
      <c r="F393" s="21">
        <v>56400</v>
      </c>
      <c r="G393" s="21">
        <v>125700</v>
      </c>
      <c r="H393" s="21">
        <v>36400</v>
      </c>
      <c r="I393" s="21">
        <v>52300</v>
      </c>
      <c r="J393" s="21">
        <v>83600</v>
      </c>
      <c r="K393" s="21">
        <v>286700</v>
      </c>
      <c r="L393" s="21">
        <v>159000</v>
      </c>
      <c r="M393" s="21">
        <v>147100</v>
      </c>
      <c r="N393" s="21">
        <v>52600</v>
      </c>
      <c r="O393" s="21">
        <v>197200</v>
      </c>
      <c r="P393" s="21">
        <v>14155400</v>
      </c>
      <c r="Q393" s="21">
        <v>12045300</v>
      </c>
      <c r="R393" s="21">
        <v>1055900</v>
      </c>
      <c r="S393" s="21">
        <v>965900</v>
      </c>
      <c r="T393" s="21">
        <v>664800</v>
      </c>
      <c r="U393" s="21">
        <v>1449700</v>
      </c>
      <c r="V393" s="21">
        <v>734000</v>
      </c>
      <c r="W393" s="21">
        <v>233600</v>
      </c>
      <c r="X393" s="21">
        <v>911600</v>
      </c>
      <c r="Y393" s="21">
        <v>2136000</v>
      </c>
      <c r="Z393" s="21">
        <v>1930500</v>
      </c>
      <c r="AA393" s="21">
        <v>1481300</v>
      </c>
      <c r="AB393" s="21">
        <v>482000</v>
      </c>
      <c r="AC393" s="21">
        <v>2110100</v>
      </c>
      <c r="AD393" s="21">
        <v>158269000</v>
      </c>
      <c r="AE393" s="21">
        <v>134901000</v>
      </c>
      <c r="AF393" s="21">
        <v>8693000</v>
      </c>
      <c r="AG393" s="21">
        <v>12991000</v>
      </c>
      <c r="AH393" s="21">
        <v>6178100</v>
      </c>
      <c r="AI393" s="21">
        <v>16048200</v>
      </c>
      <c r="AJ393" s="21">
        <v>7422100</v>
      </c>
      <c r="AK393" s="21">
        <v>3028000</v>
      </c>
      <c r="AL393" s="21">
        <v>9265000</v>
      </c>
      <c r="AM393" s="21">
        <v>22965000</v>
      </c>
      <c r="AN393" s="21">
        <v>25980000</v>
      </c>
      <c r="AO393" s="21">
        <v>16485000</v>
      </c>
      <c r="AP393" s="21">
        <v>5846000</v>
      </c>
      <c r="AQ393" s="21">
        <v>23368000</v>
      </c>
    </row>
    <row r="394" spans="1:43" s="20" customFormat="1" ht="13.5">
      <c r="A394" s="17" t="s">
        <v>401</v>
      </c>
      <c r="B394" s="21">
        <v>1333900</v>
      </c>
      <c r="C394" s="21">
        <v>1138800</v>
      </c>
      <c r="D394" s="21">
        <v>84000</v>
      </c>
      <c r="E394" s="21">
        <v>73300</v>
      </c>
      <c r="F394" s="21">
        <v>55200</v>
      </c>
      <c r="G394" s="21">
        <v>120800</v>
      </c>
      <c r="H394" s="21">
        <v>34700</v>
      </c>
      <c r="I394" s="21">
        <v>51300</v>
      </c>
      <c r="J394" s="21">
        <v>83700</v>
      </c>
      <c r="K394" s="21">
        <v>282400</v>
      </c>
      <c r="L394" s="21">
        <v>155900</v>
      </c>
      <c r="M394" s="21">
        <v>144800</v>
      </c>
      <c r="N394" s="21">
        <v>52700</v>
      </c>
      <c r="O394" s="21">
        <v>195100</v>
      </c>
      <c r="P394" s="21">
        <v>13940300</v>
      </c>
      <c r="Q394" s="21">
        <v>11862600</v>
      </c>
      <c r="R394" s="21">
        <v>1030200</v>
      </c>
      <c r="S394" s="21">
        <v>961000</v>
      </c>
      <c r="T394" s="21">
        <v>659900</v>
      </c>
      <c r="U394" s="21">
        <v>1399400</v>
      </c>
      <c r="V394" s="21">
        <v>713300</v>
      </c>
      <c r="W394" s="21">
        <v>231700</v>
      </c>
      <c r="X394" s="21">
        <v>907200</v>
      </c>
      <c r="Y394" s="21">
        <v>2104500</v>
      </c>
      <c r="Z394" s="21">
        <v>1913400</v>
      </c>
      <c r="AA394" s="21">
        <v>1459200</v>
      </c>
      <c r="AB394" s="21">
        <v>482800</v>
      </c>
      <c r="AC394" s="21">
        <v>2077700</v>
      </c>
      <c r="AD394" s="21">
        <v>155432000</v>
      </c>
      <c r="AE394" s="21">
        <v>132430000</v>
      </c>
      <c r="AF394" s="21">
        <v>8432000</v>
      </c>
      <c r="AG394" s="21">
        <v>12881000</v>
      </c>
      <c r="AH394" s="21">
        <v>6109300</v>
      </c>
      <c r="AI394" s="21">
        <v>15573000</v>
      </c>
      <c r="AJ394" s="21">
        <v>7112200</v>
      </c>
      <c r="AK394" s="21">
        <v>2976000</v>
      </c>
      <c r="AL394" s="21">
        <v>9177000</v>
      </c>
      <c r="AM394" s="21">
        <v>22549000</v>
      </c>
      <c r="AN394" s="21">
        <v>25748000</v>
      </c>
      <c r="AO394" s="21">
        <v>16076000</v>
      </c>
      <c r="AP394" s="21">
        <v>5796000</v>
      </c>
      <c r="AQ394" s="21">
        <v>23002000</v>
      </c>
    </row>
    <row r="395" spans="1:43" s="20" customFormat="1" ht="13.5">
      <c r="A395" s="17" t="s">
        <v>402</v>
      </c>
      <c r="B395" s="21">
        <v>1349000</v>
      </c>
      <c r="C395" s="21">
        <v>1149500</v>
      </c>
      <c r="D395" s="21">
        <v>84800</v>
      </c>
      <c r="E395" s="21">
        <v>73600</v>
      </c>
      <c r="F395" s="21">
        <v>55300</v>
      </c>
      <c r="G395" s="21">
        <v>119700</v>
      </c>
      <c r="H395" s="21">
        <v>34300</v>
      </c>
      <c r="I395" s="21">
        <v>51300</v>
      </c>
      <c r="J395" s="21">
        <v>83600</v>
      </c>
      <c r="K395" s="21">
        <v>287700</v>
      </c>
      <c r="L395" s="21">
        <v>159000</v>
      </c>
      <c r="M395" s="21">
        <v>147100</v>
      </c>
      <c r="N395" s="21">
        <v>53100</v>
      </c>
      <c r="O395" s="21">
        <v>199500</v>
      </c>
      <c r="P395" s="21">
        <v>14051300</v>
      </c>
      <c r="Q395" s="21">
        <v>11938600</v>
      </c>
      <c r="R395" s="21">
        <v>1042600</v>
      </c>
      <c r="S395" s="21">
        <v>967000</v>
      </c>
      <c r="T395" s="21">
        <v>662400</v>
      </c>
      <c r="U395" s="21">
        <v>1390600</v>
      </c>
      <c r="V395" s="21">
        <v>705500</v>
      </c>
      <c r="W395" s="21">
        <v>232300</v>
      </c>
      <c r="X395" s="21">
        <v>910400</v>
      </c>
      <c r="Y395" s="21">
        <v>2134900</v>
      </c>
      <c r="Z395" s="21">
        <v>1931700</v>
      </c>
      <c r="AA395" s="21">
        <v>1477400</v>
      </c>
      <c r="AB395" s="21">
        <v>483800</v>
      </c>
      <c r="AC395" s="21">
        <v>2112700</v>
      </c>
      <c r="AD395" s="21">
        <v>156551000</v>
      </c>
      <c r="AE395" s="21">
        <v>133098000</v>
      </c>
      <c r="AF395" s="21">
        <v>8492000</v>
      </c>
      <c r="AG395" s="21">
        <v>12907000</v>
      </c>
      <c r="AH395" s="21">
        <v>6112600</v>
      </c>
      <c r="AI395" s="21">
        <v>15482300</v>
      </c>
      <c r="AJ395" s="21">
        <v>7091000</v>
      </c>
      <c r="AK395" s="21">
        <v>2997000</v>
      </c>
      <c r="AL395" s="21">
        <v>9167000</v>
      </c>
      <c r="AM395" s="21">
        <v>22691000</v>
      </c>
      <c r="AN395" s="21">
        <v>26116000</v>
      </c>
      <c r="AO395" s="21">
        <v>16221000</v>
      </c>
      <c r="AP395" s="21">
        <v>5821000</v>
      </c>
      <c r="AQ395" s="21">
        <v>23453000</v>
      </c>
    </row>
    <row r="396" spans="1:43" s="20" customFormat="1" ht="13.5">
      <c r="A396" s="17" t="s">
        <v>403</v>
      </c>
      <c r="B396" s="21">
        <v>1347600</v>
      </c>
      <c r="C396" s="21">
        <v>1147600</v>
      </c>
      <c r="D396" s="21">
        <v>85100</v>
      </c>
      <c r="E396" s="21">
        <v>73400</v>
      </c>
      <c r="F396" s="21">
        <v>55100</v>
      </c>
      <c r="G396" s="21">
        <v>119300</v>
      </c>
      <c r="H396" s="21">
        <v>33900</v>
      </c>
      <c r="I396" s="21">
        <v>51300</v>
      </c>
      <c r="J396" s="21">
        <v>83400</v>
      </c>
      <c r="K396" s="21">
        <v>284400</v>
      </c>
      <c r="L396" s="21">
        <v>158800</v>
      </c>
      <c r="M396" s="21">
        <v>149400</v>
      </c>
      <c r="N396" s="21">
        <v>53500</v>
      </c>
      <c r="O396" s="21">
        <v>200000</v>
      </c>
      <c r="P396" s="21">
        <v>14066100</v>
      </c>
      <c r="Q396" s="21">
        <v>11945100</v>
      </c>
      <c r="R396" s="21">
        <v>1049400</v>
      </c>
      <c r="S396" s="21">
        <v>964100</v>
      </c>
      <c r="T396" s="21">
        <v>663800</v>
      </c>
      <c r="U396" s="21">
        <v>1386200</v>
      </c>
      <c r="V396" s="21">
        <v>699500</v>
      </c>
      <c r="W396" s="21">
        <v>232300</v>
      </c>
      <c r="X396" s="21">
        <v>909100</v>
      </c>
      <c r="Y396" s="21">
        <v>2120600</v>
      </c>
      <c r="Z396" s="21">
        <v>1932300</v>
      </c>
      <c r="AA396" s="21">
        <v>1499300</v>
      </c>
      <c r="AB396" s="21">
        <v>488500</v>
      </c>
      <c r="AC396" s="21">
        <v>2121000</v>
      </c>
      <c r="AD396" s="21">
        <v>157210000</v>
      </c>
      <c r="AE396" s="21">
        <v>133630000</v>
      </c>
      <c r="AF396" s="21">
        <v>8611000</v>
      </c>
      <c r="AG396" s="21">
        <v>12904000</v>
      </c>
      <c r="AH396" s="21">
        <v>6134100</v>
      </c>
      <c r="AI396" s="21">
        <v>15492600</v>
      </c>
      <c r="AJ396" s="21">
        <v>7075600</v>
      </c>
      <c r="AK396" s="21">
        <v>3003000</v>
      </c>
      <c r="AL396" s="21">
        <v>9170000</v>
      </c>
      <c r="AM396" s="21">
        <v>22727000</v>
      </c>
      <c r="AN396" s="21">
        <v>26182000</v>
      </c>
      <c r="AO396" s="21">
        <v>16478000</v>
      </c>
      <c r="AP396" s="21">
        <v>5853000</v>
      </c>
      <c r="AQ396" s="21">
        <v>23580000</v>
      </c>
    </row>
    <row r="397" spans="1:43" s="20" customFormat="1" ht="13.5">
      <c r="A397" s="17" t="s">
        <v>405</v>
      </c>
      <c r="B397" s="21">
        <v>1352800</v>
      </c>
      <c r="C397" s="21">
        <v>1152300</v>
      </c>
      <c r="D397" s="21">
        <v>85200</v>
      </c>
      <c r="E397" s="21">
        <v>73100</v>
      </c>
      <c r="F397" s="21">
        <v>55400</v>
      </c>
      <c r="G397" s="21">
        <v>119900</v>
      </c>
      <c r="H397" s="21">
        <v>33900</v>
      </c>
      <c r="I397" s="21">
        <v>50600</v>
      </c>
      <c r="J397" s="21">
        <v>83700</v>
      </c>
      <c r="K397" s="21">
        <v>285500</v>
      </c>
      <c r="L397" s="21">
        <v>159700</v>
      </c>
      <c r="M397" s="21">
        <v>151200</v>
      </c>
      <c r="N397" s="21">
        <v>54100</v>
      </c>
      <c r="O397" s="21">
        <v>200500</v>
      </c>
      <c r="P397" s="21">
        <v>14132100</v>
      </c>
      <c r="Q397" s="21">
        <v>12009800</v>
      </c>
      <c r="R397" s="21">
        <v>1049200</v>
      </c>
      <c r="S397" s="21">
        <v>967000</v>
      </c>
      <c r="T397" s="21">
        <v>666300</v>
      </c>
      <c r="U397" s="21">
        <v>1391200</v>
      </c>
      <c r="V397" s="21">
        <v>698300</v>
      </c>
      <c r="W397" s="21">
        <v>232700</v>
      </c>
      <c r="X397" s="21">
        <v>911900</v>
      </c>
      <c r="Y397" s="21">
        <v>2136500</v>
      </c>
      <c r="Z397" s="21">
        <v>1940700</v>
      </c>
      <c r="AA397" s="21">
        <v>1523300</v>
      </c>
      <c r="AB397" s="21">
        <v>492700</v>
      </c>
      <c r="AC397" s="21">
        <v>2122300</v>
      </c>
      <c r="AD397" s="21">
        <v>158001000</v>
      </c>
      <c r="AE397" s="21">
        <v>134404000</v>
      </c>
      <c r="AF397" s="21">
        <v>8745000</v>
      </c>
      <c r="AG397" s="21">
        <v>12911000</v>
      </c>
      <c r="AH397" s="21">
        <v>6147400</v>
      </c>
      <c r="AI397" s="21">
        <v>15531900</v>
      </c>
      <c r="AJ397" s="21">
        <v>7060200</v>
      </c>
      <c r="AK397" s="21">
        <v>2996000</v>
      </c>
      <c r="AL397" s="21">
        <v>9174000</v>
      </c>
      <c r="AM397" s="21">
        <v>22903000</v>
      </c>
      <c r="AN397" s="21">
        <v>26295000</v>
      </c>
      <c r="AO397" s="21">
        <v>16753000</v>
      </c>
      <c r="AP397" s="21">
        <v>5887000</v>
      </c>
      <c r="AQ397" s="21">
        <v>23597000</v>
      </c>
    </row>
    <row r="398" spans="1:43" s="20" customFormat="1" ht="13.5">
      <c r="A398" s="17" t="s">
        <v>406</v>
      </c>
      <c r="B398" s="21">
        <v>1358700</v>
      </c>
      <c r="C398" s="21">
        <v>1157400</v>
      </c>
      <c r="D398" s="21">
        <v>86000</v>
      </c>
      <c r="E398" s="21">
        <v>73200</v>
      </c>
      <c r="F398" s="21">
        <v>55200</v>
      </c>
      <c r="G398" s="21">
        <v>119600</v>
      </c>
      <c r="H398" s="21">
        <v>34200</v>
      </c>
      <c r="I398" s="21">
        <v>50500</v>
      </c>
      <c r="J398" s="21">
        <v>84100</v>
      </c>
      <c r="K398" s="21">
        <v>285600</v>
      </c>
      <c r="L398" s="21">
        <v>160100</v>
      </c>
      <c r="M398" s="21">
        <v>154600</v>
      </c>
      <c r="N398" s="21">
        <v>54300</v>
      </c>
      <c r="O398" s="21">
        <v>201300</v>
      </c>
      <c r="P398" s="21">
        <v>14203300</v>
      </c>
      <c r="Q398" s="21">
        <v>12077700</v>
      </c>
      <c r="R398" s="21">
        <v>1053200</v>
      </c>
      <c r="S398" s="21">
        <v>973000</v>
      </c>
      <c r="T398" s="21">
        <v>668600</v>
      </c>
      <c r="U398" s="21">
        <v>1393500</v>
      </c>
      <c r="V398" s="21">
        <v>705600</v>
      </c>
      <c r="W398" s="21">
        <v>234800</v>
      </c>
      <c r="X398" s="21">
        <v>916500</v>
      </c>
      <c r="Y398" s="21">
        <v>2142400</v>
      </c>
      <c r="Z398" s="21">
        <v>1946100</v>
      </c>
      <c r="AA398" s="21">
        <v>1550900</v>
      </c>
      <c r="AB398" s="21">
        <v>493100</v>
      </c>
      <c r="AC398" s="21">
        <v>2125600</v>
      </c>
      <c r="AD398" s="21">
        <v>158845000</v>
      </c>
      <c r="AE398" s="21">
        <v>135287000</v>
      </c>
      <c r="AF398" s="21">
        <v>8898000</v>
      </c>
      <c r="AG398" s="21">
        <v>12936000</v>
      </c>
      <c r="AH398" s="21">
        <v>6164800</v>
      </c>
      <c r="AI398" s="21">
        <v>15609500</v>
      </c>
      <c r="AJ398" s="21">
        <v>7110800</v>
      </c>
      <c r="AK398" s="21">
        <v>3002000</v>
      </c>
      <c r="AL398" s="21">
        <v>9202000</v>
      </c>
      <c r="AM398" s="21">
        <v>22996000</v>
      </c>
      <c r="AN398" s="21">
        <v>26253000</v>
      </c>
      <c r="AO398" s="21">
        <v>17187000</v>
      </c>
      <c r="AP398" s="21">
        <v>5928000</v>
      </c>
      <c r="AQ398" s="21">
        <v>23558000</v>
      </c>
    </row>
    <row r="399" spans="1:43" s="20" customFormat="1" ht="13.5">
      <c r="A399" s="17" t="s">
        <v>407</v>
      </c>
      <c r="B399" s="21">
        <v>1363600</v>
      </c>
      <c r="C399" s="21">
        <v>1161700</v>
      </c>
      <c r="D399" s="21">
        <v>87600</v>
      </c>
      <c r="E399" s="21">
        <v>74000</v>
      </c>
      <c r="F399" s="21">
        <v>55600</v>
      </c>
      <c r="G399" s="21">
        <v>120500</v>
      </c>
      <c r="H399" s="21">
        <v>34100</v>
      </c>
      <c r="I399" s="21">
        <v>50500</v>
      </c>
      <c r="J399" s="21">
        <v>84400</v>
      </c>
      <c r="K399" s="21">
        <v>284500</v>
      </c>
      <c r="L399" s="21">
        <v>160800</v>
      </c>
      <c r="M399" s="21">
        <v>155000</v>
      </c>
      <c r="N399" s="21">
        <v>54700</v>
      </c>
      <c r="O399" s="21">
        <v>201900</v>
      </c>
      <c r="P399" s="21">
        <v>14210500</v>
      </c>
      <c r="Q399" s="21">
        <v>12114400</v>
      </c>
      <c r="R399" s="21">
        <v>1069500</v>
      </c>
      <c r="S399" s="21">
        <v>982600</v>
      </c>
      <c r="T399" s="21">
        <v>669200</v>
      </c>
      <c r="U399" s="21">
        <v>1395300</v>
      </c>
      <c r="V399" s="21">
        <v>706000</v>
      </c>
      <c r="W399" s="21">
        <v>235200</v>
      </c>
      <c r="X399" s="21">
        <v>918000</v>
      </c>
      <c r="Y399" s="21">
        <v>2140800</v>
      </c>
      <c r="Z399" s="21">
        <v>1941300</v>
      </c>
      <c r="AA399" s="21">
        <v>1559300</v>
      </c>
      <c r="AB399" s="21">
        <v>497200</v>
      </c>
      <c r="AC399" s="21">
        <v>2096100</v>
      </c>
      <c r="AD399" s="21">
        <v>159392000</v>
      </c>
      <c r="AE399" s="21">
        <v>136190000</v>
      </c>
      <c r="AF399" s="21">
        <v>9065000</v>
      </c>
      <c r="AG399" s="21">
        <v>13020000</v>
      </c>
      <c r="AH399" s="21">
        <v>6213000</v>
      </c>
      <c r="AI399" s="21">
        <v>15686200</v>
      </c>
      <c r="AJ399" s="21">
        <v>7118300</v>
      </c>
      <c r="AK399" s="21">
        <v>3033000</v>
      </c>
      <c r="AL399" s="21">
        <v>9277000</v>
      </c>
      <c r="AM399" s="21">
        <v>23028000</v>
      </c>
      <c r="AN399" s="21">
        <v>26130000</v>
      </c>
      <c r="AO399" s="21">
        <v>17623000</v>
      </c>
      <c r="AP399" s="21">
        <v>5996000</v>
      </c>
      <c r="AQ399" s="21">
        <v>23202000</v>
      </c>
    </row>
    <row r="400" spans="1:43" s="20" customFormat="1" ht="13.5">
      <c r="A400" s="17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</row>
    <row r="401" spans="1:49" s="20" customFormat="1" ht="13.5">
      <c r="A401" s="47" t="s">
        <v>408</v>
      </c>
      <c r="B401" s="18">
        <f>+B399-B398</f>
        <v>4900</v>
      </c>
      <c r="C401" s="18">
        <f t="shared" ref="C401:AQ401" si="2">+C399-C398</f>
        <v>4300</v>
      </c>
      <c r="D401" s="18">
        <f t="shared" si="2"/>
        <v>1600</v>
      </c>
      <c r="E401" s="18">
        <f t="shared" si="2"/>
        <v>800</v>
      </c>
      <c r="F401" s="18">
        <f t="shared" si="2"/>
        <v>400</v>
      </c>
      <c r="G401" s="18">
        <f t="shared" si="2"/>
        <v>900</v>
      </c>
      <c r="H401" s="18">
        <f t="shared" si="2"/>
        <v>-100</v>
      </c>
      <c r="I401" s="18">
        <f t="shared" si="2"/>
        <v>0</v>
      </c>
      <c r="J401" s="18">
        <f t="shared" si="2"/>
        <v>300</v>
      </c>
      <c r="K401" s="18">
        <f t="shared" si="2"/>
        <v>-1100</v>
      </c>
      <c r="L401" s="18">
        <f t="shared" si="2"/>
        <v>700</v>
      </c>
      <c r="M401" s="18">
        <f t="shared" si="2"/>
        <v>400</v>
      </c>
      <c r="N401" s="18">
        <f t="shared" si="2"/>
        <v>400</v>
      </c>
      <c r="O401" s="18">
        <f t="shared" si="2"/>
        <v>600</v>
      </c>
      <c r="P401" s="18">
        <f t="shared" si="2"/>
        <v>7200</v>
      </c>
      <c r="Q401" s="18">
        <f t="shared" si="2"/>
        <v>36700</v>
      </c>
      <c r="R401" s="18">
        <f t="shared" si="2"/>
        <v>16300</v>
      </c>
      <c r="S401" s="18">
        <f t="shared" si="2"/>
        <v>9600</v>
      </c>
      <c r="T401" s="18">
        <f t="shared" si="2"/>
        <v>600</v>
      </c>
      <c r="U401" s="18">
        <f t="shared" si="2"/>
        <v>1800</v>
      </c>
      <c r="V401" s="18">
        <f t="shared" si="2"/>
        <v>400</v>
      </c>
      <c r="W401" s="18">
        <f t="shared" si="2"/>
        <v>400</v>
      </c>
      <c r="X401" s="18">
        <f t="shared" si="2"/>
        <v>1500</v>
      </c>
      <c r="Y401" s="18">
        <f t="shared" si="2"/>
        <v>-1600</v>
      </c>
      <c r="Z401" s="18">
        <f t="shared" si="2"/>
        <v>-4800</v>
      </c>
      <c r="AA401" s="18">
        <f t="shared" si="2"/>
        <v>8400</v>
      </c>
      <c r="AB401" s="18">
        <f t="shared" si="2"/>
        <v>4100</v>
      </c>
      <c r="AC401" s="18">
        <f t="shared" si="2"/>
        <v>-29500</v>
      </c>
      <c r="AD401" s="18">
        <f t="shared" si="2"/>
        <v>547000</v>
      </c>
      <c r="AE401" s="18">
        <f t="shared" si="2"/>
        <v>903000</v>
      </c>
      <c r="AF401" s="18">
        <f t="shared" si="2"/>
        <v>167000</v>
      </c>
      <c r="AG401" s="18">
        <f t="shared" si="2"/>
        <v>84000</v>
      </c>
      <c r="AH401" s="18">
        <f t="shared" si="2"/>
        <v>48200</v>
      </c>
      <c r="AI401" s="18">
        <f t="shared" si="2"/>
        <v>76700</v>
      </c>
      <c r="AJ401" s="18">
        <f t="shared" si="2"/>
        <v>7500</v>
      </c>
      <c r="AK401" s="18">
        <f t="shared" si="2"/>
        <v>31000</v>
      </c>
      <c r="AL401" s="18">
        <f t="shared" si="2"/>
        <v>75000</v>
      </c>
      <c r="AM401" s="18">
        <f t="shared" si="2"/>
        <v>32000</v>
      </c>
      <c r="AN401" s="18">
        <f t="shared" si="2"/>
        <v>-123000</v>
      </c>
      <c r="AO401" s="18">
        <f t="shared" si="2"/>
        <v>436000</v>
      </c>
      <c r="AP401" s="18">
        <f t="shared" si="2"/>
        <v>68000</v>
      </c>
      <c r="AQ401" s="18">
        <f t="shared" si="2"/>
        <v>-356000</v>
      </c>
    </row>
    <row r="402" spans="1:49" s="20" customFormat="1" ht="13.5">
      <c r="A402" s="54"/>
      <c r="B402" s="25">
        <f>+B401/B398</f>
        <v>3.6063884595569293E-3</v>
      </c>
      <c r="C402" s="25">
        <f t="shared" ref="C402:AQ402" si="3">+C401/C398</f>
        <v>3.7152237774321756E-3</v>
      </c>
      <c r="D402" s="25">
        <f t="shared" si="3"/>
        <v>1.8604651162790697E-2</v>
      </c>
      <c r="E402" s="25">
        <f t="shared" si="3"/>
        <v>1.092896174863388E-2</v>
      </c>
      <c r="F402" s="25">
        <f t="shared" si="3"/>
        <v>7.246376811594203E-3</v>
      </c>
      <c r="G402" s="25">
        <f t="shared" si="3"/>
        <v>7.525083612040134E-3</v>
      </c>
      <c r="H402" s="25">
        <f t="shared" si="3"/>
        <v>-2.9239766081871343E-3</v>
      </c>
      <c r="I402" s="25">
        <f t="shared" si="3"/>
        <v>0</v>
      </c>
      <c r="J402" s="25">
        <f t="shared" si="3"/>
        <v>3.5671819262782403E-3</v>
      </c>
      <c r="K402" s="25">
        <f t="shared" si="3"/>
        <v>-3.8515406162464988E-3</v>
      </c>
      <c r="L402" s="25">
        <f t="shared" si="3"/>
        <v>4.3722673329169267E-3</v>
      </c>
      <c r="M402" s="25">
        <f t="shared" si="3"/>
        <v>2.5873221216041399E-3</v>
      </c>
      <c r="N402" s="25">
        <f t="shared" si="3"/>
        <v>7.3664825046040518E-3</v>
      </c>
      <c r="O402" s="25">
        <f t="shared" si="3"/>
        <v>2.9806259314456036E-3</v>
      </c>
      <c r="P402" s="25">
        <f t="shared" si="3"/>
        <v>5.0692444713552485E-4</v>
      </c>
      <c r="Q402" s="25">
        <f t="shared" si="3"/>
        <v>3.0386580226367602E-3</v>
      </c>
      <c r="R402" s="25">
        <f t="shared" si="3"/>
        <v>1.5476642612988986E-2</v>
      </c>
      <c r="S402" s="25">
        <f t="shared" si="3"/>
        <v>9.8663926002055501E-3</v>
      </c>
      <c r="T402" s="25">
        <f t="shared" si="3"/>
        <v>8.9739754711337118E-4</v>
      </c>
      <c r="U402" s="25">
        <f t="shared" si="3"/>
        <v>1.2917115177610333E-3</v>
      </c>
      <c r="V402" s="25">
        <f t="shared" si="3"/>
        <v>5.6689342403628119E-4</v>
      </c>
      <c r="W402" s="25">
        <f t="shared" si="3"/>
        <v>1.7035775127768314E-3</v>
      </c>
      <c r="X402" s="25">
        <f t="shared" si="3"/>
        <v>1.6366612111292963E-3</v>
      </c>
      <c r="Y402" s="25">
        <f t="shared" si="3"/>
        <v>-7.468259895444362E-4</v>
      </c>
      <c r="Z402" s="25">
        <f t="shared" si="3"/>
        <v>-2.466471404347156E-3</v>
      </c>
      <c r="AA402" s="25">
        <f t="shared" si="3"/>
        <v>5.416209942613966E-3</v>
      </c>
      <c r="AB402" s="25">
        <f t="shared" si="3"/>
        <v>8.3147434597444746E-3</v>
      </c>
      <c r="AC402" s="25">
        <f t="shared" si="3"/>
        <v>-1.3878434324426044E-2</v>
      </c>
      <c r="AD402" s="25">
        <f t="shared" si="3"/>
        <v>3.4436085492146433E-3</v>
      </c>
      <c r="AE402" s="25">
        <f t="shared" si="3"/>
        <v>6.6746989732938125E-3</v>
      </c>
      <c r="AF402" s="25">
        <f t="shared" si="3"/>
        <v>1.876826253090582E-2</v>
      </c>
      <c r="AG402" s="25">
        <f t="shared" si="3"/>
        <v>6.4935064935064939E-3</v>
      </c>
      <c r="AH402" s="25">
        <f t="shared" si="3"/>
        <v>7.8185829223981311E-3</v>
      </c>
      <c r="AI402" s="25">
        <f t="shared" si="3"/>
        <v>4.9136743649700505E-3</v>
      </c>
      <c r="AJ402" s="25">
        <f t="shared" si="3"/>
        <v>1.0547336445969511E-3</v>
      </c>
      <c r="AK402" s="25">
        <f t="shared" si="3"/>
        <v>1.0326449033977348E-2</v>
      </c>
      <c r="AL402" s="25">
        <f t="shared" si="3"/>
        <v>8.1504020865029343E-3</v>
      </c>
      <c r="AM402" s="25">
        <f t="shared" si="3"/>
        <v>1.3915463558879806E-3</v>
      </c>
      <c r="AN402" s="25">
        <f t="shared" si="3"/>
        <v>-4.6851788367043767E-3</v>
      </c>
      <c r="AO402" s="25">
        <f t="shared" si="3"/>
        <v>2.5368010705765987E-2</v>
      </c>
      <c r="AP402" s="25">
        <f t="shared" si="3"/>
        <v>1.1470985155195682E-2</v>
      </c>
      <c r="AQ402" s="25">
        <f t="shared" si="3"/>
        <v>-1.5111639358179812E-2</v>
      </c>
    </row>
    <row r="403" spans="1:49" s="20" customFormat="1" ht="13.5">
      <c r="A403" s="26" t="s">
        <v>368</v>
      </c>
      <c r="B403" s="27">
        <f>+P402</f>
        <v>5.0692444713552485E-4</v>
      </c>
      <c r="C403" s="27">
        <f t="shared" ref="C403:O403" si="4">+Q402</f>
        <v>3.0386580226367602E-3</v>
      </c>
      <c r="D403" s="27">
        <f t="shared" si="4"/>
        <v>1.5476642612988986E-2</v>
      </c>
      <c r="E403" s="27">
        <f t="shared" si="4"/>
        <v>9.8663926002055501E-3</v>
      </c>
      <c r="F403" s="27">
        <f t="shared" si="4"/>
        <v>8.9739754711337118E-4</v>
      </c>
      <c r="G403" s="27">
        <f t="shared" si="4"/>
        <v>1.2917115177610333E-3</v>
      </c>
      <c r="H403" s="27">
        <f t="shared" si="4"/>
        <v>5.6689342403628119E-4</v>
      </c>
      <c r="I403" s="27">
        <f t="shared" si="4"/>
        <v>1.7035775127768314E-3</v>
      </c>
      <c r="J403" s="27">
        <f t="shared" si="4"/>
        <v>1.6366612111292963E-3</v>
      </c>
      <c r="K403" s="27">
        <f t="shared" si="4"/>
        <v>-7.468259895444362E-4</v>
      </c>
      <c r="L403" s="27">
        <f t="shared" si="4"/>
        <v>-2.466471404347156E-3</v>
      </c>
      <c r="M403" s="27">
        <f t="shared" si="4"/>
        <v>5.416209942613966E-3</v>
      </c>
      <c r="N403" s="27">
        <f t="shared" si="4"/>
        <v>8.3147434597444746E-3</v>
      </c>
      <c r="O403" s="27">
        <f t="shared" si="4"/>
        <v>-1.3878434324426044E-2</v>
      </c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</row>
    <row r="404" spans="1:49" s="20" customFormat="1" ht="13.5">
      <c r="A404" s="28" t="s">
        <v>369</v>
      </c>
      <c r="B404" s="29">
        <f>+AD402</f>
        <v>3.4436085492146433E-3</v>
      </c>
      <c r="C404" s="29">
        <f t="shared" ref="C404:O404" si="5">+AE402</f>
        <v>6.6746989732938125E-3</v>
      </c>
      <c r="D404" s="29">
        <f t="shared" si="5"/>
        <v>1.876826253090582E-2</v>
      </c>
      <c r="E404" s="29">
        <f t="shared" si="5"/>
        <v>6.4935064935064939E-3</v>
      </c>
      <c r="F404" s="29">
        <f t="shared" si="5"/>
        <v>7.8185829223981311E-3</v>
      </c>
      <c r="G404" s="29">
        <f t="shared" si="5"/>
        <v>4.9136743649700505E-3</v>
      </c>
      <c r="H404" s="29">
        <f t="shared" si="5"/>
        <v>1.0547336445969511E-3</v>
      </c>
      <c r="I404" s="29">
        <f t="shared" si="5"/>
        <v>1.0326449033977348E-2</v>
      </c>
      <c r="J404" s="29">
        <f t="shared" si="5"/>
        <v>8.1504020865029343E-3</v>
      </c>
      <c r="K404" s="29">
        <f t="shared" si="5"/>
        <v>1.3915463558879806E-3</v>
      </c>
      <c r="L404" s="29">
        <f t="shared" si="5"/>
        <v>-4.6851788367043767E-3</v>
      </c>
      <c r="M404" s="29">
        <f t="shared" si="5"/>
        <v>2.5368010705765987E-2</v>
      </c>
      <c r="N404" s="29">
        <f t="shared" si="5"/>
        <v>1.1470985155195682E-2</v>
      </c>
      <c r="O404" s="29">
        <f t="shared" si="5"/>
        <v>-1.5111639358179812E-2</v>
      </c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</row>
    <row r="405" spans="1:49" s="20" customFormat="1" ht="13.5">
      <c r="A405" s="28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</row>
    <row r="406" spans="1:49" s="20" customFormat="1" ht="13.5" customHeight="1">
      <c r="A406" s="49" t="s">
        <v>409</v>
      </c>
      <c r="B406" s="30">
        <f>+B399-B387</f>
        <v>22500</v>
      </c>
      <c r="C406" s="30">
        <f t="shared" ref="C406:AQ406" si="6">+C399-C387</f>
        <v>16500</v>
      </c>
      <c r="D406" s="30">
        <f t="shared" si="6"/>
        <v>3900</v>
      </c>
      <c r="E406" s="30">
        <f t="shared" si="6"/>
        <v>200</v>
      </c>
      <c r="F406" s="30">
        <f t="shared" si="6"/>
        <v>0</v>
      </c>
      <c r="G406" s="30">
        <f t="shared" si="6"/>
        <v>2100</v>
      </c>
      <c r="H406" s="30">
        <f t="shared" si="6"/>
        <v>1000</v>
      </c>
      <c r="I406" s="30">
        <f t="shared" si="6"/>
        <v>-2200</v>
      </c>
      <c r="J406" s="30">
        <f t="shared" si="6"/>
        <v>1200</v>
      </c>
      <c r="K406" s="30">
        <f t="shared" si="6"/>
        <v>-1900</v>
      </c>
      <c r="L406" s="30">
        <f t="shared" si="6"/>
        <v>5900</v>
      </c>
      <c r="M406" s="30">
        <f t="shared" si="6"/>
        <v>4100</v>
      </c>
      <c r="N406" s="30">
        <f t="shared" si="6"/>
        <v>2200</v>
      </c>
      <c r="O406" s="30">
        <f t="shared" si="6"/>
        <v>6000</v>
      </c>
      <c r="P406" s="30">
        <f t="shared" si="6"/>
        <v>274300</v>
      </c>
      <c r="Q406" s="30">
        <f t="shared" si="6"/>
        <v>210000</v>
      </c>
      <c r="R406" s="30">
        <f t="shared" si="6"/>
        <v>26900</v>
      </c>
      <c r="S406" s="30">
        <f t="shared" si="6"/>
        <v>20000</v>
      </c>
      <c r="T406" s="30">
        <f t="shared" si="6"/>
        <v>5000</v>
      </c>
      <c r="U406" s="30">
        <f t="shared" si="6"/>
        <v>4300</v>
      </c>
      <c r="V406" s="30">
        <f t="shared" si="6"/>
        <v>12100</v>
      </c>
      <c r="W406" s="30">
        <f t="shared" si="6"/>
        <v>-200</v>
      </c>
      <c r="X406" s="30">
        <f t="shared" si="6"/>
        <v>10800</v>
      </c>
      <c r="Y406" s="30">
        <f t="shared" si="6"/>
        <v>26100</v>
      </c>
      <c r="Z406" s="30">
        <f t="shared" si="6"/>
        <v>54600</v>
      </c>
      <c r="AA406" s="30">
        <f t="shared" si="6"/>
        <v>32700</v>
      </c>
      <c r="AB406" s="30">
        <f t="shared" si="6"/>
        <v>17700</v>
      </c>
      <c r="AC406" s="30">
        <f t="shared" si="6"/>
        <v>64300</v>
      </c>
      <c r="AD406" s="30">
        <f t="shared" si="6"/>
        <v>2550000</v>
      </c>
      <c r="AE406" s="30">
        <f t="shared" si="6"/>
        <v>1957000</v>
      </c>
      <c r="AF406" s="30">
        <f t="shared" si="6"/>
        <v>223000</v>
      </c>
      <c r="AG406" s="30">
        <f t="shared" si="6"/>
        <v>2000</v>
      </c>
      <c r="AH406" s="30">
        <f t="shared" si="6"/>
        <v>77900</v>
      </c>
      <c r="AI406" s="30">
        <f t="shared" si="6"/>
        <v>95800</v>
      </c>
      <c r="AJ406" s="30">
        <f t="shared" si="6"/>
        <v>41900</v>
      </c>
      <c r="AK406" s="30">
        <f t="shared" si="6"/>
        <v>-30000</v>
      </c>
      <c r="AL406" s="30">
        <f t="shared" si="6"/>
        <v>31000</v>
      </c>
      <c r="AM406" s="30">
        <f t="shared" si="6"/>
        <v>66000</v>
      </c>
      <c r="AN406" s="30">
        <f t="shared" si="6"/>
        <v>1051000</v>
      </c>
      <c r="AO406" s="30">
        <f t="shared" si="6"/>
        <v>303000</v>
      </c>
      <c r="AP406" s="30">
        <f t="shared" si="6"/>
        <v>95000</v>
      </c>
      <c r="AQ406" s="30">
        <f t="shared" si="6"/>
        <v>593000</v>
      </c>
    </row>
    <row r="407" spans="1:49" s="20" customFormat="1" ht="13.5">
      <c r="A407" s="50"/>
      <c r="B407" s="25">
        <f>+B406/B387</f>
        <v>1.6777272388337931E-2</v>
      </c>
      <c r="C407" s="25">
        <f t="shared" ref="C407:AQ407" si="7">+C406/C387</f>
        <v>1.4407963674467342E-2</v>
      </c>
      <c r="D407" s="25">
        <f t="shared" si="7"/>
        <v>4.6594982078853049E-2</v>
      </c>
      <c r="E407" s="25">
        <f t="shared" si="7"/>
        <v>2.7100271002710027E-3</v>
      </c>
      <c r="F407" s="25">
        <f t="shared" si="7"/>
        <v>0</v>
      </c>
      <c r="G407" s="25">
        <f t="shared" si="7"/>
        <v>1.7736486486486486E-2</v>
      </c>
      <c r="H407" s="25">
        <f t="shared" si="7"/>
        <v>3.0211480362537766E-2</v>
      </c>
      <c r="I407" s="25">
        <f t="shared" si="7"/>
        <v>-4.1745730550284632E-2</v>
      </c>
      <c r="J407" s="25">
        <f t="shared" si="7"/>
        <v>1.4423076923076924E-2</v>
      </c>
      <c r="K407" s="25">
        <f t="shared" si="7"/>
        <v>-6.6340782122905027E-3</v>
      </c>
      <c r="L407" s="25">
        <f t="shared" si="7"/>
        <v>3.8089089735313109E-2</v>
      </c>
      <c r="M407" s="25">
        <f t="shared" si="7"/>
        <v>2.7170311464546057E-2</v>
      </c>
      <c r="N407" s="25">
        <f t="shared" si="7"/>
        <v>4.1904761904761903E-2</v>
      </c>
      <c r="O407" s="25">
        <f t="shared" si="7"/>
        <v>3.0627871362940276E-2</v>
      </c>
      <c r="P407" s="25">
        <f t="shared" si="7"/>
        <v>1.9682553350267647E-2</v>
      </c>
      <c r="Q407" s="25">
        <f t="shared" si="7"/>
        <v>1.7640536272302679E-2</v>
      </c>
      <c r="R407" s="25">
        <f t="shared" si="7"/>
        <v>2.5800882409361212E-2</v>
      </c>
      <c r="S407" s="25">
        <f t="shared" si="7"/>
        <v>2.0777062123415749E-2</v>
      </c>
      <c r="T407" s="25">
        <f t="shared" si="7"/>
        <v>7.527853056308341E-3</v>
      </c>
      <c r="U407" s="25">
        <f t="shared" si="7"/>
        <v>3.0913012221423434E-3</v>
      </c>
      <c r="V407" s="25">
        <f t="shared" si="7"/>
        <v>1.7437671134169188E-2</v>
      </c>
      <c r="W407" s="25">
        <f t="shared" si="7"/>
        <v>-8.4961767204757861E-4</v>
      </c>
      <c r="X407" s="25">
        <f t="shared" si="7"/>
        <v>1.1904761904761904E-2</v>
      </c>
      <c r="Y407" s="25">
        <f t="shared" si="7"/>
        <v>1.2342176195204994E-2</v>
      </c>
      <c r="Z407" s="25">
        <f t="shared" si="7"/>
        <v>2.8939418031483543E-2</v>
      </c>
      <c r="AA407" s="25">
        <f t="shared" si="7"/>
        <v>2.1420149351500065E-2</v>
      </c>
      <c r="AB407" s="25">
        <f t="shared" si="7"/>
        <v>3.6913451511991657E-2</v>
      </c>
      <c r="AC407" s="25">
        <f t="shared" si="7"/>
        <v>3.1646815631459789E-2</v>
      </c>
      <c r="AD407" s="25">
        <f t="shared" si="7"/>
        <v>1.6258400173422935E-2</v>
      </c>
      <c r="AE407" s="25">
        <f t="shared" si="7"/>
        <v>1.4579127338284922E-2</v>
      </c>
      <c r="AF407" s="25">
        <f t="shared" si="7"/>
        <v>2.5220538339742141E-2</v>
      </c>
      <c r="AG407" s="25">
        <f t="shared" si="7"/>
        <v>1.5363343063450608E-4</v>
      </c>
      <c r="AH407" s="25">
        <f t="shared" si="7"/>
        <v>1.2697429544750697E-2</v>
      </c>
      <c r="AI407" s="25">
        <f t="shared" si="7"/>
        <v>6.1448070607553369E-3</v>
      </c>
      <c r="AJ407" s="25">
        <f t="shared" si="7"/>
        <v>5.9210898196823247E-3</v>
      </c>
      <c r="AK407" s="25">
        <f t="shared" si="7"/>
        <v>-9.7943192948090115E-3</v>
      </c>
      <c r="AL407" s="25">
        <f t="shared" si="7"/>
        <v>3.3528012113346311E-3</v>
      </c>
      <c r="AM407" s="25">
        <f t="shared" si="7"/>
        <v>2.8743140841390124E-3</v>
      </c>
      <c r="AN407" s="25">
        <f t="shared" si="7"/>
        <v>4.1907572072251688E-2</v>
      </c>
      <c r="AO407" s="25">
        <f t="shared" si="7"/>
        <v>1.7494226327944572E-2</v>
      </c>
      <c r="AP407" s="25">
        <f t="shared" si="7"/>
        <v>1.6098966276902219E-2</v>
      </c>
      <c r="AQ407" s="25">
        <f t="shared" si="7"/>
        <v>2.6228493077977796E-2</v>
      </c>
    </row>
    <row r="408" spans="1:49" s="20" customFormat="1" ht="13.5">
      <c r="A408" s="26" t="s">
        <v>368</v>
      </c>
      <c r="B408" s="27">
        <f>+P407</f>
        <v>1.9682553350267647E-2</v>
      </c>
      <c r="C408" s="27">
        <f t="shared" ref="C408:O408" si="8">+Q407</f>
        <v>1.7640536272302679E-2</v>
      </c>
      <c r="D408" s="27">
        <f t="shared" si="8"/>
        <v>2.5800882409361212E-2</v>
      </c>
      <c r="E408" s="27">
        <f t="shared" si="8"/>
        <v>2.0777062123415749E-2</v>
      </c>
      <c r="F408" s="27">
        <f t="shared" si="8"/>
        <v>7.527853056308341E-3</v>
      </c>
      <c r="G408" s="27">
        <f t="shared" si="8"/>
        <v>3.0913012221423434E-3</v>
      </c>
      <c r="H408" s="27">
        <f t="shared" si="8"/>
        <v>1.7437671134169188E-2</v>
      </c>
      <c r="I408" s="27">
        <f t="shared" si="8"/>
        <v>-8.4961767204757861E-4</v>
      </c>
      <c r="J408" s="27">
        <f t="shared" si="8"/>
        <v>1.1904761904761904E-2</v>
      </c>
      <c r="K408" s="27">
        <f t="shared" si="8"/>
        <v>1.2342176195204994E-2</v>
      </c>
      <c r="L408" s="27">
        <f t="shared" si="8"/>
        <v>2.8939418031483543E-2</v>
      </c>
      <c r="M408" s="27">
        <f t="shared" si="8"/>
        <v>2.1420149351500065E-2</v>
      </c>
      <c r="N408" s="27">
        <f t="shared" si="8"/>
        <v>3.6913451511991657E-2</v>
      </c>
      <c r="O408" s="27">
        <f t="shared" si="8"/>
        <v>3.1646815631459789E-2</v>
      </c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</row>
    <row r="409" spans="1:49" s="20" customFormat="1" ht="13.5">
      <c r="A409" s="28" t="s">
        <v>369</v>
      </c>
      <c r="B409" s="29">
        <f>+AD407</f>
        <v>1.6258400173422935E-2</v>
      </c>
      <c r="C409" s="29">
        <f t="shared" ref="C409:O409" si="9">+AE407</f>
        <v>1.4579127338284922E-2</v>
      </c>
      <c r="D409" s="29">
        <f t="shared" si="9"/>
        <v>2.5220538339742141E-2</v>
      </c>
      <c r="E409" s="29">
        <f t="shared" si="9"/>
        <v>1.5363343063450608E-4</v>
      </c>
      <c r="F409" s="29">
        <f t="shared" si="9"/>
        <v>1.2697429544750697E-2</v>
      </c>
      <c r="G409" s="29">
        <f t="shared" si="9"/>
        <v>6.1448070607553369E-3</v>
      </c>
      <c r="H409" s="29">
        <f t="shared" si="9"/>
        <v>5.9210898196823247E-3</v>
      </c>
      <c r="I409" s="29">
        <f t="shared" si="9"/>
        <v>-9.7943192948090115E-3</v>
      </c>
      <c r="J409" s="29">
        <f t="shared" si="9"/>
        <v>3.3528012113346311E-3</v>
      </c>
      <c r="K409" s="29">
        <f t="shared" si="9"/>
        <v>2.8743140841390124E-3</v>
      </c>
      <c r="L409" s="29">
        <f t="shared" si="9"/>
        <v>4.1907572072251688E-2</v>
      </c>
      <c r="M409" s="29">
        <f t="shared" si="9"/>
        <v>1.7494226327944572E-2</v>
      </c>
      <c r="N409" s="29">
        <f t="shared" si="9"/>
        <v>1.6098966276902219E-2</v>
      </c>
      <c r="O409" s="29">
        <f t="shared" si="9"/>
        <v>2.6228493077977796E-2</v>
      </c>
      <c r="P409" s="17"/>
      <c r="Q409" s="17"/>
      <c r="R409" s="17"/>
      <c r="S409" s="30"/>
      <c r="T409" s="30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W409" s="17"/>
    </row>
    <row r="410" spans="1:49" s="20" customFormat="1" ht="13.5">
      <c r="A410" s="17"/>
      <c r="B410" s="31"/>
      <c r="C410" s="31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31"/>
      <c r="Q410" s="17"/>
      <c r="R410" s="17"/>
      <c r="S410" s="30"/>
      <c r="T410" s="30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</row>
    <row r="411" spans="1:49" s="20" customFormat="1" ht="13.5">
      <c r="A411" s="47" t="s">
        <v>410</v>
      </c>
      <c r="B411" s="22">
        <f>+B399-B347</f>
        <v>218800</v>
      </c>
      <c r="C411" s="22">
        <f t="shared" ref="C411:AP411" si="10">+C399-C347</f>
        <v>209500</v>
      </c>
      <c r="D411" s="22">
        <f t="shared" si="10"/>
        <v>17300</v>
      </c>
      <c r="E411" s="22">
        <f t="shared" si="10"/>
        <v>10100</v>
      </c>
      <c r="F411" s="22">
        <f t="shared" si="10"/>
        <v>9400</v>
      </c>
      <c r="G411" s="22">
        <f t="shared" si="10"/>
        <v>10800</v>
      </c>
      <c r="H411" s="22">
        <f t="shared" si="10"/>
        <v>9600</v>
      </c>
      <c r="I411" s="22">
        <f t="shared" si="10"/>
        <v>10200</v>
      </c>
      <c r="J411" s="22">
        <f t="shared" si="10"/>
        <v>15900</v>
      </c>
      <c r="K411" s="22">
        <f t="shared" si="10"/>
        <v>72000</v>
      </c>
      <c r="L411" s="22">
        <f t="shared" si="10"/>
        <v>26300</v>
      </c>
      <c r="M411" s="22">
        <f t="shared" si="10"/>
        <v>20700</v>
      </c>
      <c r="N411" s="22">
        <f t="shared" si="10"/>
        <v>7200</v>
      </c>
      <c r="O411" s="22">
        <f t="shared" si="10"/>
        <v>9300</v>
      </c>
      <c r="P411" s="22">
        <f t="shared" si="10"/>
        <v>1285000</v>
      </c>
      <c r="Q411" s="22">
        <f t="shared" si="10"/>
        <v>1215800</v>
      </c>
      <c r="R411" s="22">
        <f t="shared" si="10"/>
        <v>57900</v>
      </c>
      <c r="S411" s="22">
        <f t="shared" si="10"/>
        <v>72800</v>
      </c>
      <c r="T411" s="22">
        <f t="shared" si="10"/>
        <v>66200</v>
      </c>
      <c r="U411" s="22">
        <f t="shared" si="10"/>
        <v>91800</v>
      </c>
      <c r="V411" s="22">
        <f t="shared" si="10"/>
        <v>111900</v>
      </c>
      <c r="W411" s="22">
        <f t="shared" si="10"/>
        <v>23400</v>
      </c>
      <c r="X411" s="22">
        <f t="shared" si="10"/>
        <v>102400</v>
      </c>
      <c r="Y411" s="22">
        <f t="shared" si="10"/>
        <v>304400</v>
      </c>
      <c r="Z411" s="22">
        <f t="shared" si="10"/>
        <v>165000</v>
      </c>
      <c r="AA411" s="22">
        <f t="shared" si="10"/>
        <v>170500</v>
      </c>
      <c r="AB411" s="22">
        <f t="shared" si="10"/>
        <v>49500</v>
      </c>
      <c r="AC411" s="22">
        <f t="shared" si="10"/>
        <v>69200</v>
      </c>
      <c r="AD411" s="22">
        <f t="shared" si="10"/>
        <v>8425000</v>
      </c>
      <c r="AE411" s="22">
        <f t="shared" si="10"/>
        <v>8317000</v>
      </c>
      <c r="AF411" s="22">
        <f t="shared" si="10"/>
        <v>1112000</v>
      </c>
      <c r="AG411" s="22">
        <f t="shared" si="10"/>
        <v>293000</v>
      </c>
      <c r="AH411" s="22">
        <f t="shared" si="10"/>
        <v>354300</v>
      </c>
      <c r="AI411" s="22">
        <f t="shared" si="10"/>
        <v>394000</v>
      </c>
      <c r="AJ411" s="22">
        <f t="shared" si="10"/>
        <v>827400</v>
      </c>
      <c r="AK411" s="22">
        <f t="shared" si="10"/>
        <v>139000</v>
      </c>
      <c r="AL411" s="22">
        <f t="shared" si="10"/>
        <v>457000</v>
      </c>
      <c r="AM411" s="22">
        <f t="shared" si="10"/>
        <v>1833000</v>
      </c>
      <c r="AN411" s="22">
        <f t="shared" si="10"/>
        <v>1462000</v>
      </c>
      <c r="AO411" s="22">
        <f t="shared" si="10"/>
        <v>1331000</v>
      </c>
      <c r="AP411" s="22">
        <f t="shared" si="10"/>
        <v>114000</v>
      </c>
      <c r="AQ411" s="22">
        <f>+AQ399-AQ347</f>
        <v>108000</v>
      </c>
    </row>
    <row r="412" spans="1:49" s="20" customFormat="1" ht="13.5">
      <c r="A412" s="48"/>
      <c r="B412" s="25">
        <f>+B411/B347</f>
        <v>0.19112508735150244</v>
      </c>
      <c r="C412" s="25">
        <f t="shared" ref="C412:AQ412" si="11">+C411/C347</f>
        <v>0.22001680319260661</v>
      </c>
      <c r="D412" s="25">
        <f t="shared" si="11"/>
        <v>0.24608819345661451</v>
      </c>
      <c r="E412" s="25">
        <f t="shared" si="11"/>
        <v>0.15805946791862285</v>
      </c>
      <c r="F412" s="25">
        <f t="shared" si="11"/>
        <v>0.20346320346320346</v>
      </c>
      <c r="G412" s="25">
        <f t="shared" si="11"/>
        <v>9.8450319051959889E-2</v>
      </c>
      <c r="H412" s="25">
        <f t="shared" si="11"/>
        <v>0.39183673469387753</v>
      </c>
      <c r="I412" s="25">
        <f t="shared" si="11"/>
        <v>0.25310173697270472</v>
      </c>
      <c r="J412" s="25">
        <f t="shared" si="11"/>
        <v>0.23211678832116789</v>
      </c>
      <c r="K412" s="25">
        <f t="shared" si="11"/>
        <v>0.33882352941176469</v>
      </c>
      <c r="L412" s="25">
        <f t="shared" si="11"/>
        <v>0.19553903345724907</v>
      </c>
      <c r="M412" s="25">
        <f t="shared" si="11"/>
        <v>0.154132539091586</v>
      </c>
      <c r="N412" s="25">
        <f t="shared" si="11"/>
        <v>0.15157894736842106</v>
      </c>
      <c r="O412" s="25">
        <f t="shared" si="11"/>
        <v>4.8286604361370715E-2</v>
      </c>
      <c r="P412" s="25">
        <f t="shared" si="11"/>
        <v>9.9415883331399169E-2</v>
      </c>
      <c r="Q412" s="25">
        <f t="shared" si="11"/>
        <v>0.11155561264749601</v>
      </c>
      <c r="R412" s="25">
        <f t="shared" si="11"/>
        <v>5.7236061684460264E-2</v>
      </c>
      <c r="S412" s="25">
        <f t="shared" si="11"/>
        <v>8.001758628269949E-2</v>
      </c>
      <c r="T412" s="25">
        <f t="shared" si="11"/>
        <v>0.10978441127694859</v>
      </c>
      <c r="U412" s="25">
        <f t="shared" si="11"/>
        <v>7.0425776754890673E-2</v>
      </c>
      <c r="V412" s="25">
        <f t="shared" si="11"/>
        <v>0.18835212927116646</v>
      </c>
      <c r="W412" s="25">
        <f t="shared" si="11"/>
        <v>0.11048158640226628</v>
      </c>
      <c r="X412" s="25">
        <f t="shared" si="11"/>
        <v>0.12555174104953409</v>
      </c>
      <c r="Y412" s="25">
        <f t="shared" si="11"/>
        <v>0.16575909387932913</v>
      </c>
      <c r="Z412" s="25">
        <f t="shared" si="11"/>
        <v>9.2889714575240673E-2</v>
      </c>
      <c r="AA412" s="25">
        <f t="shared" si="11"/>
        <v>0.12276785714285714</v>
      </c>
      <c r="AB412" s="25">
        <f t="shared" si="11"/>
        <v>0.11056511056511056</v>
      </c>
      <c r="AC412" s="25">
        <f t="shared" si="11"/>
        <v>3.414080615718585E-2</v>
      </c>
      <c r="AD412" s="25">
        <f t="shared" si="11"/>
        <v>5.5806898196294558E-2</v>
      </c>
      <c r="AE412" s="25">
        <f t="shared" si="11"/>
        <v>6.5041095461903606E-2</v>
      </c>
      <c r="AF412" s="25">
        <f t="shared" si="11"/>
        <v>0.13982145102477053</v>
      </c>
      <c r="AG412" s="25">
        <f t="shared" si="11"/>
        <v>2.3021921898326393E-2</v>
      </c>
      <c r="AH412" s="25">
        <f t="shared" si="11"/>
        <v>6.0474166623995088E-2</v>
      </c>
      <c r="AI412" s="25">
        <f t="shared" si="11"/>
        <v>2.5764768967185887E-2</v>
      </c>
      <c r="AJ412" s="25">
        <f t="shared" si="11"/>
        <v>0.13152331144987203</v>
      </c>
      <c r="AK412" s="25">
        <f t="shared" si="11"/>
        <v>4.8030407740152041E-2</v>
      </c>
      <c r="AL412" s="25">
        <f t="shared" si="11"/>
        <v>5.1814058956916098E-2</v>
      </c>
      <c r="AM412" s="25">
        <f t="shared" si="11"/>
        <v>8.6482661004953998E-2</v>
      </c>
      <c r="AN412" s="25">
        <f t="shared" si="11"/>
        <v>5.9267066645046211E-2</v>
      </c>
      <c r="AO412" s="25">
        <f t="shared" si="11"/>
        <v>8.1696538178246986E-2</v>
      </c>
      <c r="AP412" s="25">
        <f t="shared" si="11"/>
        <v>1.9381162869772185E-2</v>
      </c>
      <c r="AQ412" s="25">
        <f t="shared" si="11"/>
        <v>4.6765393608729543E-3</v>
      </c>
    </row>
    <row r="413" spans="1:49" s="20" customFormat="1" ht="13.5">
      <c r="A413" s="26" t="s">
        <v>368</v>
      </c>
      <c r="B413" s="27">
        <f>+P412</f>
        <v>9.9415883331399169E-2</v>
      </c>
      <c r="C413" s="27">
        <f t="shared" ref="C413:O413" si="12">+Q412</f>
        <v>0.11155561264749601</v>
      </c>
      <c r="D413" s="27">
        <f t="shared" si="12"/>
        <v>5.7236061684460264E-2</v>
      </c>
      <c r="E413" s="27">
        <f t="shared" si="12"/>
        <v>8.001758628269949E-2</v>
      </c>
      <c r="F413" s="27">
        <f t="shared" si="12"/>
        <v>0.10978441127694859</v>
      </c>
      <c r="G413" s="27">
        <f t="shared" si="12"/>
        <v>7.0425776754890673E-2</v>
      </c>
      <c r="H413" s="27">
        <f t="shared" si="12"/>
        <v>0.18835212927116646</v>
      </c>
      <c r="I413" s="27">
        <f t="shared" si="12"/>
        <v>0.11048158640226628</v>
      </c>
      <c r="J413" s="27">
        <f t="shared" si="12"/>
        <v>0.12555174104953409</v>
      </c>
      <c r="K413" s="27">
        <f t="shared" si="12"/>
        <v>0.16575909387932913</v>
      </c>
      <c r="L413" s="27">
        <f t="shared" si="12"/>
        <v>9.2889714575240673E-2</v>
      </c>
      <c r="M413" s="27">
        <f t="shared" si="12"/>
        <v>0.12276785714285714</v>
      </c>
      <c r="N413" s="27">
        <f t="shared" si="12"/>
        <v>0.11056511056511056</v>
      </c>
      <c r="O413" s="27">
        <f t="shared" si="12"/>
        <v>3.414080615718585E-2</v>
      </c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spans="1:49" s="20" customFormat="1" ht="13.5">
      <c r="A414" s="28" t="s">
        <v>369</v>
      </c>
      <c r="B414" s="29">
        <f>+AD412</f>
        <v>5.5806898196294558E-2</v>
      </c>
      <c r="C414" s="29">
        <f t="shared" ref="C414:O414" si="13">+AE412</f>
        <v>6.5041095461903606E-2</v>
      </c>
      <c r="D414" s="29">
        <f t="shared" si="13"/>
        <v>0.13982145102477053</v>
      </c>
      <c r="E414" s="29">
        <f t="shared" si="13"/>
        <v>2.3021921898326393E-2</v>
      </c>
      <c r="F414" s="29">
        <f t="shared" si="13"/>
        <v>6.0474166623995088E-2</v>
      </c>
      <c r="G414" s="29">
        <f t="shared" si="13"/>
        <v>2.5764768967185887E-2</v>
      </c>
      <c r="H414" s="29">
        <f t="shared" si="13"/>
        <v>0.13152331144987203</v>
      </c>
      <c r="I414" s="29">
        <f t="shared" si="13"/>
        <v>4.8030407740152041E-2</v>
      </c>
      <c r="J414" s="29">
        <f t="shared" si="13"/>
        <v>5.1814058956916098E-2</v>
      </c>
      <c r="K414" s="29">
        <f t="shared" si="13"/>
        <v>8.6482661004953998E-2</v>
      </c>
      <c r="L414" s="29">
        <f t="shared" si="13"/>
        <v>5.9267066645046211E-2</v>
      </c>
      <c r="M414" s="29">
        <f t="shared" si="13"/>
        <v>8.1696538178246986E-2</v>
      </c>
      <c r="N414" s="29">
        <f t="shared" si="13"/>
        <v>1.9381162869772185E-2</v>
      </c>
      <c r="O414" s="29">
        <f t="shared" si="13"/>
        <v>4.6765393608729543E-3</v>
      </c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</row>
    <row r="416" spans="1:49">
      <c r="B416" s="3"/>
      <c r="C416" s="4"/>
      <c r="F416" s="2"/>
    </row>
    <row r="417" spans="1:1" ht="13.5">
      <c r="A417" s="33" t="s">
        <v>396</v>
      </c>
    </row>
    <row r="418" spans="1:1" ht="13.5">
      <c r="A418" s="6" t="s">
        <v>397</v>
      </c>
    </row>
    <row r="419" spans="1:1" ht="13.5">
      <c r="A419" s="6" t="s">
        <v>398</v>
      </c>
    </row>
    <row r="420" spans="1:1" ht="13.5">
      <c r="A420" s="6" t="s">
        <v>399</v>
      </c>
    </row>
    <row r="421" spans="1:1" ht="13.5">
      <c r="A421" s="32" t="s">
        <v>400</v>
      </c>
    </row>
  </sheetData>
  <mergeCells count="7">
    <mergeCell ref="AD6:AQ6"/>
    <mergeCell ref="A411:A412"/>
    <mergeCell ref="A406:A407"/>
    <mergeCell ref="B2:G2"/>
    <mergeCell ref="B6:O6"/>
    <mergeCell ref="P6:AC6"/>
    <mergeCell ref="A401:A402"/>
  </mergeCells>
  <phoneticPr fontId="0" type="noConversion"/>
  <hyperlinks>
    <hyperlink ref="B4" r:id="rId1" xr:uid="{00000000-0004-0000-0000-000000000000}"/>
    <hyperlink ref="B3" r:id="rId2" xr:uid="{1DCD527F-A755-499B-BBA0-D57F0C1C1D37}"/>
    <hyperlink ref="A421" r:id="rId3" xr:uid="{1434B0BC-B065-420E-9F0B-8EEB2B4DB5C4}"/>
  </hyperlinks>
  <pageMargins left="0.7" right="0.7" top="0.75" bottom="0.75" header="0.3" footer="0.3"/>
  <pageSetup scale="51" fitToWidth="3" fitToHeight="6" orientation="landscape" r:id="rId4"/>
  <headerFooter alignWithMargins="0"/>
  <rowBreaks count="5" manualBreakCount="5">
    <brk id="81" min="1" max="42" man="1"/>
    <brk id="141" min="1" max="42" man="1"/>
    <brk id="201" min="1" max="42" man="1"/>
    <brk id="261" min="1" max="42" man="1"/>
    <brk id="321" min="1" max="42" man="1"/>
  </rowBreaks>
  <colBreaks count="2" manualBreakCount="2">
    <brk id="15" min="7" max="414" man="1"/>
    <brk id="29" min="7" max="4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394"/>
  <sheetViews>
    <sheetView zoomScaleNormal="100" workbookViewId="0">
      <pane xSplit="1" ySplit="3" topLeftCell="B268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2.75"/>
  <cols>
    <col min="1" max="1" width="10.42578125" style="1" customWidth="1"/>
    <col min="2" max="13" width="16.7109375" style="1" customWidth="1"/>
  </cols>
  <sheetData>
    <row r="1" spans="1:13" s="8" customFormat="1" ht="14.25">
      <c r="A1" s="16"/>
      <c r="B1" s="55" t="s">
        <v>370</v>
      </c>
      <c r="C1" s="55"/>
      <c r="D1" s="55"/>
      <c r="E1" s="55" t="s">
        <v>371</v>
      </c>
      <c r="F1" s="55"/>
      <c r="G1" s="55"/>
      <c r="H1" s="55" t="s">
        <v>372</v>
      </c>
      <c r="I1" s="55"/>
      <c r="J1" s="55"/>
      <c r="K1" s="55" t="s">
        <v>373</v>
      </c>
      <c r="L1" s="55"/>
      <c r="M1" s="55"/>
    </row>
    <row r="2" spans="1:13" s="8" customFormat="1" ht="14.25">
      <c r="A2" s="6"/>
      <c r="B2" s="16" t="s">
        <v>5</v>
      </c>
      <c r="C2" s="16" t="s">
        <v>6</v>
      </c>
      <c r="D2" s="16" t="s">
        <v>7</v>
      </c>
      <c r="E2" s="16" t="s">
        <v>5</v>
      </c>
      <c r="F2" s="16" t="s">
        <v>6</v>
      </c>
      <c r="G2" s="16" t="s">
        <v>7</v>
      </c>
      <c r="H2" s="16" t="str">
        <f>+'Data NSA'!B6</f>
        <v>Austin MSA</v>
      </c>
      <c r="I2" s="16" t="str">
        <f>+'Data NSA'!P6</f>
        <v>Texas</v>
      </c>
      <c r="J2" s="16" t="str">
        <f>+'Data NSA'!AD6</f>
        <v>United States</v>
      </c>
      <c r="K2" s="16" t="s">
        <v>5</v>
      </c>
      <c r="L2" s="16" t="s">
        <v>6</v>
      </c>
      <c r="M2" s="16" t="s">
        <v>7</v>
      </c>
    </row>
    <row r="3" spans="1:13" s="8" customFormat="1" ht="14.25">
      <c r="A3" s="6"/>
      <c r="B3" s="16" t="s">
        <v>8</v>
      </c>
      <c r="C3" s="16" t="s">
        <v>8</v>
      </c>
      <c r="D3" s="16" t="s">
        <v>8</v>
      </c>
      <c r="E3" s="16" t="s">
        <v>8</v>
      </c>
      <c r="F3" s="16" t="s">
        <v>8</v>
      </c>
      <c r="G3" s="16" t="s">
        <v>8</v>
      </c>
      <c r="H3" s="16" t="str">
        <f>+'Data NSA'!B7</f>
        <v>Total nonfarm</v>
      </c>
      <c r="I3" s="16" t="str">
        <f>+'Data NSA'!P7</f>
        <v>Total nonfarm</v>
      </c>
      <c r="J3" s="16" t="str">
        <f>+'Data NSA'!AD7</f>
        <v>Total nonfarm</v>
      </c>
      <c r="K3" s="6"/>
      <c r="L3" s="6"/>
      <c r="M3" s="6"/>
    </row>
    <row r="4" spans="1:13" s="20" customFormat="1" ht="13.5">
      <c r="A4" s="17">
        <v>1991</v>
      </c>
      <c r="B4" s="22">
        <f>+'Data NSA'!B9-'Data NSA'!B8</f>
        <v>12800</v>
      </c>
      <c r="C4" s="22">
        <f>+'Data NSA'!P9-'Data NSA'!P8</f>
        <v>79000</v>
      </c>
      <c r="D4" s="22">
        <f>+'Data NSA'!AD9-'Data NSA'!AD8</f>
        <v>-1102000</v>
      </c>
      <c r="E4" s="25">
        <f>+B4/'Data NSA'!B8</f>
        <v>3.2323232323232323E-2</v>
      </c>
      <c r="F4" s="25">
        <f>+C4/'Data NSA'!P8</f>
        <v>1.1087252466562812E-2</v>
      </c>
      <c r="G4" s="25">
        <f>+D4/'Data NSA'!AD8</f>
        <v>-1.0061446036137208E-2</v>
      </c>
      <c r="H4" s="25"/>
      <c r="I4" s="25"/>
      <c r="J4" s="25"/>
      <c r="K4" s="17"/>
      <c r="L4" s="17"/>
      <c r="M4" s="17"/>
    </row>
    <row r="5" spans="1:13" s="20" customFormat="1" ht="13.5">
      <c r="A5" s="17">
        <v>1992</v>
      </c>
      <c r="B5" s="22">
        <f>+'Data NSA'!B10-'Data NSA'!B9</f>
        <v>22000</v>
      </c>
      <c r="C5" s="22">
        <f>+'Data NSA'!P10-'Data NSA'!P9</f>
        <v>96700</v>
      </c>
      <c r="D5" s="22">
        <f>+'Data NSA'!AD10-'Data NSA'!AD9</f>
        <v>374000</v>
      </c>
      <c r="E5" s="25">
        <f>+B5/'Data NSA'!B9</f>
        <v>5.3816046966731895E-2</v>
      </c>
      <c r="F5" s="25">
        <f>+C5/'Data NSA'!P9</f>
        <v>1.3422539316796912E-2</v>
      </c>
      <c r="G5" s="25">
        <f>+D5/'Data NSA'!AD9</f>
        <v>3.4493889785566058E-3</v>
      </c>
      <c r="H5" s="25"/>
      <c r="I5" s="25"/>
      <c r="J5" s="25"/>
      <c r="K5" s="17"/>
      <c r="L5" s="17"/>
      <c r="M5" s="17"/>
    </row>
    <row r="6" spans="1:13" s="20" customFormat="1" ht="13.5">
      <c r="A6" s="17">
        <v>1993</v>
      </c>
      <c r="B6" s="22">
        <f>+'Data NSA'!B11-'Data NSA'!B10</f>
        <v>30200</v>
      </c>
      <c r="C6" s="22">
        <f>+'Data NSA'!P11-'Data NSA'!P10</f>
        <v>214100</v>
      </c>
      <c r="D6" s="22">
        <f>+'Data NSA'!AD11-'Data NSA'!AD10</f>
        <v>2132000</v>
      </c>
      <c r="E6" s="25">
        <f>+B6/'Data NSA'!B10</f>
        <v>7.010213556174559E-2</v>
      </c>
      <c r="F6" s="25">
        <f>+C6/'Data NSA'!P10</f>
        <v>2.9324750034241884E-2</v>
      </c>
      <c r="G6" s="25">
        <f>+D6/'Data NSA'!AD10</f>
        <v>1.9595768343459039E-2</v>
      </c>
      <c r="H6" s="25"/>
      <c r="I6" s="25"/>
      <c r="J6" s="25"/>
      <c r="K6" s="17"/>
      <c r="L6" s="17"/>
      <c r="M6" s="17"/>
    </row>
    <row r="7" spans="1:13" s="20" customFormat="1" ht="13.5">
      <c r="A7" s="17">
        <v>1994</v>
      </c>
      <c r="B7" s="22">
        <f>+'Data NSA'!B12-'Data NSA'!B11</f>
        <v>31000</v>
      </c>
      <c r="C7" s="22">
        <f>+'Data NSA'!P12-'Data NSA'!P11</f>
        <v>271000</v>
      </c>
      <c r="D7" s="22">
        <f>+'Data NSA'!AD12-'Data NSA'!AD11</f>
        <v>3462000</v>
      </c>
      <c r="E7" s="25">
        <f>+B7/'Data NSA'!B11</f>
        <v>6.7245119305856832E-2</v>
      </c>
      <c r="F7" s="25">
        <f>+C7/'Data NSA'!P11</f>
        <v>3.6060731061462924E-2</v>
      </c>
      <c r="G7" s="25">
        <f>+D7/'Data NSA'!AD11</f>
        <v>3.1208589122968332E-2</v>
      </c>
      <c r="H7" s="25"/>
      <c r="I7" s="25"/>
      <c r="J7" s="25"/>
      <c r="K7" s="17"/>
      <c r="L7" s="17"/>
      <c r="M7" s="17"/>
    </row>
    <row r="8" spans="1:13" s="20" customFormat="1" ht="13.5">
      <c r="A8" s="17">
        <v>1995</v>
      </c>
      <c r="B8" s="22">
        <f>+'Data NSA'!B13-'Data NSA'!B12</f>
        <v>32900</v>
      </c>
      <c r="C8" s="22">
        <f>+'Data NSA'!P13-'Data NSA'!P12</f>
        <v>272600</v>
      </c>
      <c r="D8" s="22">
        <f>+'Data NSA'!AD13-'Data NSA'!AD12</f>
        <v>3008000</v>
      </c>
      <c r="E8" s="25">
        <f>+B8/'Data NSA'!B12</f>
        <v>6.6869918699186986E-2</v>
      </c>
      <c r="F8" s="25">
        <f>+C8/'Data NSA'!P12</f>
        <v>3.5011109541362169E-2</v>
      </c>
      <c r="G8" s="25">
        <f>+D8/'Data NSA'!AD12</f>
        <v>2.6295315272787671E-2</v>
      </c>
      <c r="H8" s="25"/>
      <c r="I8" s="25"/>
      <c r="J8" s="25"/>
      <c r="K8" s="17"/>
      <c r="L8" s="17"/>
      <c r="M8" s="17"/>
    </row>
    <row r="9" spans="1:13" s="20" customFormat="1" ht="13.5">
      <c r="A9" s="17">
        <v>1996</v>
      </c>
      <c r="B9" s="22">
        <f>+'Data NSA'!B14-'Data NSA'!B13</f>
        <v>24800</v>
      </c>
      <c r="C9" s="22">
        <f>+'Data NSA'!P14-'Data NSA'!P13</f>
        <v>232900</v>
      </c>
      <c r="D9" s="22">
        <f>+'Data NSA'!AD14-'Data NSA'!AD13</f>
        <v>2427000</v>
      </c>
      <c r="E9" s="25">
        <f>+B9/'Data NSA'!B13</f>
        <v>4.7247094684701847E-2</v>
      </c>
      <c r="F9" s="25">
        <f>+C9/'Data NSA'!P13</f>
        <v>2.8900442999491235E-2</v>
      </c>
      <c r="G9" s="25">
        <f>+D9/'Data NSA'!AD13</f>
        <v>2.0672737029497193E-2</v>
      </c>
      <c r="H9" s="25"/>
      <c r="I9" s="25"/>
      <c r="J9" s="25"/>
      <c r="K9" s="17"/>
      <c r="L9" s="17"/>
      <c r="M9" s="17"/>
    </row>
    <row r="10" spans="1:13" s="20" customFormat="1" ht="13.5">
      <c r="A10" s="17">
        <v>1997</v>
      </c>
      <c r="B10" s="22">
        <f>+'Data NSA'!B15-'Data NSA'!B14</f>
        <v>25800</v>
      </c>
      <c r="C10" s="22">
        <f>+'Data NSA'!P15-'Data NSA'!P14</f>
        <v>351300</v>
      </c>
      <c r="D10" s="22">
        <f>+'Data NSA'!AD15-'Data NSA'!AD14</f>
        <v>3113000</v>
      </c>
      <c r="E10" s="25">
        <f>+B10/'Data NSA'!B14</f>
        <v>4.6934691649990902E-2</v>
      </c>
      <c r="F10" s="25">
        <f>+C10/'Data NSA'!P14</f>
        <v>4.2368179844662068E-2</v>
      </c>
      <c r="G10" s="25">
        <f>+D10/'Data NSA'!AD14</f>
        <v>2.5978903094435356E-2</v>
      </c>
      <c r="H10" s="25"/>
      <c r="I10" s="25"/>
      <c r="J10" s="25"/>
      <c r="K10" s="17"/>
      <c r="L10" s="17"/>
      <c r="M10" s="17"/>
    </row>
    <row r="11" spans="1:13" s="20" customFormat="1" ht="13.5">
      <c r="A11" s="17">
        <v>1998</v>
      </c>
      <c r="B11" s="22">
        <f>+'Data NSA'!B16-'Data NSA'!B15</f>
        <v>35000</v>
      </c>
      <c r="C11" s="22">
        <f>+'Data NSA'!P16-'Data NSA'!P15</f>
        <v>331000</v>
      </c>
      <c r="D11" s="22">
        <f>+'Data NSA'!AD16-'Data NSA'!AD15</f>
        <v>3205000</v>
      </c>
      <c r="E11" s="25">
        <f>+B11/'Data NSA'!B15</f>
        <v>6.0816681146828845E-2</v>
      </c>
      <c r="F11" s="25">
        <f>+C11/'Data NSA'!P15</f>
        <v>3.8297330757037569E-2</v>
      </c>
      <c r="G11" s="25">
        <f>+D11/'Data NSA'!AD15</f>
        <v>2.6069415410644132E-2</v>
      </c>
      <c r="H11" s="25"/>
      <c r="I11" s="25"/>
      <c r="J11" s="25"/>
      <c r="K11" s="17"/>
      <c r="L11" s="17"/>
      <c r="M11" s="17"/>
    </row>
    <row r="12" spans="1:13" s="20" customFormat="1" ht="13.5">
      <c r="A12" s="17">
        <v>1999</v>
      </c>
      <c r="B12" s="22">
        <f>+'Data NSA'!B17-'Data NSA'!B16</f>
        <v>35400</v>
      </c>
      <c r="C12" s="22">
        <f>+'Data NSA'!P17-'Data NSA'!P16</f>
        <v>216000</v>
      </c>
      <c r="D12" s="22">
        <f>+'Data NSA'!AD17-'Data NSA'!AD16</f>
        <v>3082000</v>
      </c>
      <c r="E12" s="25">
        <f>+B12/'Data NSA'!B16</f>
        <v>5.7985257985257985E-2</v>
      </c>
      <c r="F12" s="25">
        <f>+C12/'Data NSA'!P16</f>
        <v>2.4069802427038413E-2</v>
      </c>
      <c r="G12" s="25">
        <f>+D12/'Data NSA'!AD16</f>
        <v>2.4432007356555104E-2</v>
      </c>
      <c r="H12" s="25"/>
      <c r="I12" s="25"/>
      <c r="J12" s="25"/>
      <c r="K12" s="17"/>
      <c r="L12" s="17"/>
      <c r="M12" s="17"/>
    </row>
    <row r="13" spans="1:13" s="20" customFormat="1" ht="13.5">
      <c r="A13" s="17">
        <v>2000</v>
      </c>
      <c r="B13" s="22">
        <f>+'Data NSA'!B18-'Data NSA'!B17</f>
        <v>38100</v>
      </c>
      <c r="C13" s="22">
        <f>+'Data NSA'!P18-'Data NSA'!P17</f>
        <v>271800</v>
      </c>
      <c r="D13" s="22">
        <f>+'Data NSA'!AD18-'Data NSA'!AD17</f>
        <v>2783000</v>
      </c>
      <c r="E13" s="25">
        <f>+B13/'Data NSA'!B17</f>
        <v>5.8987459359033906E-2</v>
      </c>
      <c r="F13" s="25">
        <f>+C13/'Data NSA'!P17</f>
        <v>2.9575947507589854E-2</v>
      </c>
      <c r="G13" s="25">
        <f>+D13/'Data NSA'!AD17</f>
        <v>2.153558052434457E-2</v>
      </c>
      <c r="H13" s="25"/>
      <c r="I13" s="25"/>
      <c r="J13" s="25"/>
      <c r="K13" s="17"/>
      <c r="L13" s="17"/>
      <c r="M13" s="17"/>
    </row>
    <row r="14" spans="1:13" s="20" customFormat="1" ht="13.5">
      <c r="A14" s="17">
        <v>2001</v>
      </c>
      <c r="B14" s="22">
        <f>+'Data NSA'!B19-'Data NSA'!B18</f>
        <v>1300</v>
      </c>
      <c r="C14" s="22">
        <f>+'Data NSA'!P19-'Data NSA'!P18</f>
        <v>82600</v>
      </c>
      <c r="D14" s="22">
        <f>+'Data NSA'!AD19-'Data NSA'!AD18</f>
        <v>62000</v>
      </c>
      <c r="E14" s="25">
        <f>+B14/'Data NSA'!B18</f>
        <v>1.9005847953216374E-3</v>
      </c>
      <c r="F14" s="25">
        <f>+C14/'Data NSA'!P18</f>
        <v>8.7299322531891738E-3</v>
      </c>
      <c r="G14" s="25">
        <f>+D14/'Data NSA'!AD18</f>
        <v>4.6965783154434099E-4</v>
      </c>
      <c r="H14" s="25"/>
      <c r="I14" s="25"/>
      <c r="J14" s="25"/>
      <c r="K14" s="17"/>
      <c r="L14" s="17"/>
      <c r="M14" s="17"/>
    </row>
    <row r="15" spans="1:13" s="20" customFormat="1" ht="13.5">
      <c r="A15" s="17">
        <v>2002</v>
      </c>
      <c r="B15" s="22">
        <f>+'Data NSA'!B20-'Data NSA'!B19</f>
        <v>-16000</v>
      </c>
      <c r="C15" s="22">
        <f>+'Data NSA'!P20-'Data NSA'!P19</f>
        <v>-97600</v>
      </c>
      <c r="D15" s="22">
        <f>+'Data NSA'!AD20-'Data NSA'!AD19</f>
        <v>-1439000</v>
      </c>
      <c r="E15" s="25">
        <f>+B15/'Data NSA'!B19</f>
        <v>-2.3347439077776158E-2</v>
      </c>
      <c r="F15" s="25">
        <f>+C15/'Data NSA'!P19</f>
        <v>-1.0225998763659986E-2</v>
      </c>
      <c r="G15" s="25">
        <f>+D15/'Data NSA'!AD19</f>
        <v>-1.0895489615591378E-2</v>
      </c>
      <c r="H15" s="25"/>
      <c r="I15" s="25"/>
      <c r="J15" s="25"/>
      <c r="K15" s="17"/>
      <c r="L15" s="17"/>
      <c r="M15" s="17"/>
    </row>
    <row r="16" spans="1:13" s="20" customFormat="1" ht="13.5">
      <c r="A16" s="17">
        <v>2003</v>
      </c>
      <c r="B16" s="22">
        <f>+'Data NSA'!B21-'Data NSA'!B20</f>
        <v>-5400</v>
      </c>
      <c r="C16" s="22">
        <f>+'Data NSA'!P21-'Data NSA'!P20</f>
        <v>-45300</v>
      </c>
      <c r="D16" s="22">
        <f>+'Data NSA'!AD21-'Data NSA'!AD20</f>
        <v>-304000</v>
      </c>
      <c r="E16" s="25">
        <f>+B16/'Data NSA'!B20</f>
        <v>-8.0681308830121024E-3</v>
      </c>
      <c r="F16" s="25">
        <f>+C16/'Data NSA'!P20</f>
        <v>-4.7953253517101207E-3</v>
      </c>
      <c r="G16" s="25">
        <f>+D16/'Data NSA'!AD20</f>
        <v>-2.3271123903424837E-3</v>
      </c>
      <c r="H16" s="25"/>
      <c r="I16" s="25"/>
      <c r="J16" s="25"/>
      <c r="K16" s="17"/>
      <c r="L16" s="17"/>
      <c r="M16" s="17"/>
    </row>
    <row r="17" spans="1:13" s="20" customFormat="1" ht="13.5">
      <c r="A17" s="17">
        <v>2004</v>
      </c>
      <c r="B17" s="22">
        <f>+'Data NSA'!B22-'Data NSA'!B21</f>
        <v>15100</v>
      </c>
      <c r="C17" s="22">
        <f>+'Data NSA'!P22-'Data NSA'!P21</f>
        <v>127100</v>
      </c>
      <c r="D17" s="22">
        <f>+'Data NSA'!AD22-'Data NSA'!AD21</f>
        <v>1439000</v>
      </c>
      <c r="E17" s="25">
        <f>+B17/'Data NSA'!B21</f>
        <v>2.2744389215243261E-2</v>
      </c>
      <c r="F17" s="25">
        <f>+C17/'Data NSA'!P21</f>
        <v>1.3519263088476185E-2</v>
      </c>
      <c r="G17" s="25">
        <f>+D17/'Data NSA'!AD21</f>
        <v>1.1041203099823526E-2</v>
      </c>
      <c r="H17" s="25"/>
      <c r="I17" s="25"/>
      <c r="J17" s="25"/>
      <c r="K17" s="17"/>
      <c r="L17" s="17"/>
      <c r="M17" s="17"/>
    </row>
    <row r="18" spans="1:13" s="20" customFormat="1" ht="13.5">
      <c r="A18" s="17">
        <v>2005</v>
      </c>
      <c r="B18" s="22">
        <f>+'Data NSA'!B23-'Data NSA'!B22</f>
        <v>25700</v>
      </c>
      <c r="C18" s="22">
        <f>+'Data NSA'!P23-'Data NSA'!P22</f>
        <v>244200</v>
      </c>
      <c r="D18" s="22">
        <f>+'Data NSA'!AD23-'Data NSA'!AD22</f>
        <v>2264000</v>
      </c>
      <c r="E18" s="25">
        <f>+B18/'Data NSA'!B22</f>
        <v>3.7849779086892486E-2</v>
      </c>
      <c r="F18" s="25">
        <f>+C18/'Data NSA'!P22</f>
        <v>2.5628378023823267E-2</v>
      </c>
      <c r="G18" s="25">
        <f>+D18/'Data NSA'!AD22</f>
        <v>1.7181582921628E-2</v>
      </c>
      <c r="H18" s="25"/>
      <c r="I18" s="25"/>
      <c r="J18" s="25"/>
      <c r="K18" s="17"/>
      <c r="L18" s="17"/>
      <c r="M18" s="17"/>
    </row>
    <row r="19" spans="1:13" s="20" customFormat="1" ht="13.5">
      <c r="A19" s="17">
        <v>2006</v>
      </c>
      <c r="B19" s="22">
        <f>+'Data NSA'!B24-'Data NSA'!B23</f>
        <v>31800</v>
      </c>
      <c r="C19" s="22">
        <f>+'Data NSA'!P24-'Data NSA'!P23</f>
        <v>326900</v>
      </c>
      <c r="D19" s="22">
        <f>+'Data NSA'!AD24-'Data NSA'!AD23</f>
        <v>2402000</v>
      </c>
      <c r="E19" s="25">
        <f>+B19/'Data NSA'!B23</f>
        <v>4.5125585355470413E-2</v>
      </c>
      <c r="F19" s="25">
        <f>+C19/'Data NSA'!P23</f>
        <v>3.3450325907886255E-2</v>
      </c>
      <c r="G19" s="25">
        <f>+D19/'Data NSA'!AD23</f>
        <v>1.7920959763640297E-2</v>
      </c>
      <c r="H19" s="25"/>
      <c r="I19" s="25"/>
      <c r="J19" s="25"/>
      <c r="K19" s="17"/>
      <c r="L19" s="17"/>
      <c r="M19" s="17"/>
    </row>
    <row r="20" spans="1:13" s="20" customFormat="1" ht="13.5">
      <c r="A20" s="17">
        <v>2007</v>
      </c>
      <c r="B20" s="22">
        <f>+'Data NSA'!B25-'Data NSA'!B24</f>
        <v>35800</v>
      </c>
      <c r="C20" s="22">
        <f>+'Data NSA'!P25-'Data NSA'!P24</f>
        <v>330500</v>
      </c>
      <c r="D20" s="22">
        <f>+'Data NSA'!AD25-'Data NSA'!AD24</f>
        <v>1546000</v>
      </c>
      <c r="E20" s="25">
        <f>+B20/'Data NSA'!B24</f>
        <v>4.8608282416836388E-2</v>
      </c>
      <c r="F20" s="25">
        <f>+C20/'Data NSA'!P24</f>
        <v>3.2724068279931878E-2</v>
      </c>
      <c r="G20" s="25">
        <f>+D20/'Data NSA'!AD24</f>
        <v>1.1331403232308425E-2</v>
      </c>
      <c r="H20" s="25"/>
      <c r="I20" s="25"/>
      <c r="J20" s="25"/>
      <c r="K20" s="17"/>
      <c r="L20" s="17"/>
      <c r="M20" s="17"/>
    </row>
    <row r="21" spans="1:13" s="20" customFormat="1" ht="13.5">
      <c r="A21" s="17">
        <v>2008</v>
      </c>
      <c r="B21" s="22">
        <f>+'Data NSA'!B26-'Data NSA'!B25</f>
        <v>19000</v>
      </c>
      <c r="C21" s="22">
        <f>+'Data NSA'!P26-'Data NSA'!P25</f>
        <v>214700</v>
      </c>
      <c r="D21" s="22">
        <f>+'Data NSA'!AD26-'Data NSA'!AD25</f>
        <v>-757000</v>
      </c>
      <c r="E21" s="25">
        <f>+B21/'Data NSA'!B25</f>
        <v>2.4601838663731709E-2</v>
      </c>
      <c r="F21" s="25">
        <f>+C21/'Data NSA'!P25</f>
        <v>2.0584654030162703E-2</v>
      </c>
      <c r="G21" s="25">
        <f>+D21/'Data NSA'!AD25</f>
        <v>-5.4862626013726526E-3</v>
      </c>
      <c r="H21" s="25"/>
      <c r="I21" s="25"/>
      <c r="J21" s="25"/>
      <c r="K21" s="17"/>
      <c r="L21" s="17"/>
      <c r="M21" s="17"/>
    </row>
    <row r="22" spans="1:13" s="20" customFormat="1" ht="13.5">
      <c r="A22" s="17">
        <v>2009</v>
      </c>
      <c r="B22" s="22">
        <f>+'Data NSA'!B27-'Data NSA'!B26</f>
        <v>-16700</v>
      </c>
      <c r="C22" s="22">
        <f>+'Data NSA'!P27-'Data NSA'!P26</f>
        <v>-301000</v>
      </c>
      <c r="D22" s="22">
        <f>+'Data NSA'!AD27-'Data NSA'!AD26</f>
        <v>-5928000</v>
      </c>
      <c r="E22" s="25">
        <f>+B22/'Data NSA'!B26</f>
        <v>-2.1104511563250349E-2</v>
      </c>
      <c r="F22" s="25">
        <f>+C22/'Data NSA'!P26</f>
        <v>-2.8276717270404327E-2</v>
      </c>
      <c r="G22" s="25">
        <f>+D22/'Data NSA'!AD26</f>
        <v>-4.3199440331137408E-2</v>
      </c>
      <c r="H22" s="25"/>
      <c r="I22" s="25"/>
      <c r="J22" s="25"/>
      <c r="K22" s="17"/>
      <c r="L22" s="17"/>
      <c r="M22" s="17"/>
    </row>
    <row r="23" spans="1:13" s="20" customFormat="1" ht="13.5">
      <c r="A23" s="17">
        <v>2010</v>
      </c>
      <c r="B23" s="22">
        <f>+'Data NSA'!B28-'Data NSA'!B27</f>
        <v>11400</v>
      </c>
      <c r="C23" s="22">
        <f>+'Data NSA'!P28-'Data NSA'!P27</f>
        <v>34100</v>
      </c>
      <c r="D23" s="22">
        <f>+'Data NSA'!AD28-'Data NSA'!AD27</f>
        <v>-951000</v>
      </c>
      <c r="E23" s="25">
        <f>+B23/'Data NSA'!B27</f>
        <v>1.4717273431448489E-2</v>
      </c>
      <c r="F23" s="25">
        <f>+C23/'Data NSA'!P27</f>
        <v>3.2966608016396295E-3</v>
      </c>
      <c r="G23" s="25">
        <f>+D23/'Data NSA'!AD27</f>
        <v>-7.2431757250792103E-3</v>
      </c>
      <c r="H23" s="25"/>
      <c r="I23" s="25"/>
      <c r="J23" s="25"/>
      <c r="K23" s="17"/>
      <c r="L23" s="17"/>
      <c r="M23" s="17"/>
    </row>
    <row r="24" spans="1:13" s="20" customFormat="1" ht="13.5">
      <c r="A24" s="17">
        <v>2011</v>
      </c>
      <c r="B24" s="22">
        <f>+'Data NSA'!B29-'Data NSA'!B28</f>
        <v>26700</v>
      </c>
      <c r="C24" s="22">
        <f>+'Data NSA'!P29-'Data NSA'!P28</f>
        <v>230600</v>
      </c>
      <c r="D24" s="22">
        <f>+'Data NSA'!AD29-'Data NSA'!AD28</f>
        <v>1569000</v>
      </c>
      <c r="E24" s="25">
        <f>+B24/'Data NSA'!B28</f>
        <v>3.396946564885496E-2</v>
      </c>
      <c r="F24" s="25">
        <f>+C24/'Data NSA'!P28</f>
        <v>2.2220295050058295E-2</v>
      </c>
      <c r="G24" s="25">
        <f>+D24/'Data NSA'!AD28</f>
        <v>1.2037285664966051E-2</v>
      </c>
      <c r="H24" s="25"/>
      <c r="I24" s="25"/>
      <c r="J24" s="25"/>
      <c r="K24" s="17"/>
      <c r="L24" s="17"/>
      <c r="M24" s="17"/>
    </row>
    <row r="25" spans="1:13" s="20" customFormat="1" ht="13.5">
      <c r="A25" s="17">
        <v>2012</v>
      </c>
      <c r="B25" s="22">
        <f>+'Data NSA'!B30-'Data NSA'!B29</f>
        <v>32700</v>
      </c>
      <c r="C25" s="22">
        <f>+'Data NSA'!P30-'Data NSA'!P29</f>
        <v>309400</v>
      </c>
      <c r="D25" s="22">
        <f>+'Data NSA'!AD30-'Data NSA'!AD29</f>
        <v>2243000</v>
      </c>
      <c r="E25" s="25">
        <f>+B25/'Data NSA'!B29</f>
        <v>4.0236249538575117E-2</v>
      </c>
      <c r="F25" s="25">
        <f>+C25/'Data NSA'!P29</f>
        <v>2.9165291982843945E-2</v>
      </c>
      <c r="G25" s="25">
        <f>+D25/'Data NSA'!AD29</f>
        <v>1.7003502281789651E-2</v>
      </c>
      <c r="H25" s="25"/>
      <c r="I25" s="25"/>
      <c r="J25" s="25"/>
      <c r="K25" s="17"/>
      <c r="L25" s="17"/>
      <c r="M25" s="17"/>
    </row>
    <row r="26" spans="1:13" s="20" customFormat="1" ht="13.5">
      <c r="A26" s="17">
        <v>2013</v>
      </c>
      <c r="B26" s="22">
        <f>+'Data NSA'!B31-'Data NSA'!B30</f>
        <v>39700</v>
      </c>
      <c r="C26" s="22">
        <f>+'Data NSA'!P31-'Data NSA'!P30</f>
        <v>326800</v>
      </c>
      <c r="D26" s="22">
        <f>+'Data NSA'!AD31-'Data NSA'!AD30</f>
        <v>2206000</v>
      </c>
      <c r="E26" s="25">
        <f>+B26/'Data NSA'!B30</f>
        <v>4.696001892595221E-2</v>
      </c>
      <c r="F26" s="25">
        <f>+C26/'Data NSA'!P30</f>
        <v>2.9932496176004544E-2</v>
      </c>
      <c r="G26" s="25">
        <f>+D26/'Data NSA'!AD30</f>
        <v>1.6443420768204417E-2</v>
      </c>
      <c r="H26" s="25"/>
      <c r="I26" s="25"/>
      <c r="J26" s="25"/>
      <c r="K26" s="17"/>
      <c r="L26" s="17"/>
      <c r="M26" s="17"/>
    </row>
    <row r="27" spans="1:13" s="20" customFormat="1" ht="13.5">
      <c r="A27" s="17">
        <v>2014</v>
      </c>
      <c r="B27" s="22">
        <f>+'Data NSA'!B32-'Data NSA'!B31</f>
        <v>39300</v>
      </c>
      <c r="C27" s="22">
        <f>+'Data NSA'!P32-'Data NSA'!P31</f>
        <v>352600</v>
      </c>
      <c r="D27" s="22">
        <f>+'Data NSA'!AD32-'Data NSA'!AD31</f>
        <v>2576000</v>
      </c>
      <c r="E27" s="25">
        <f>+B27/'Data NSA'!B31</f>
        <v>4.4401762512710427E-2</v>
      </c>
      <c r="F27" s="25">
        <f>+C27/'Data NSA'!P31</f>
        <v>3.1356994850907538E-2</v>
      </c>
      <c r="G27" s="25">
        <f>+D27/'Data NSA'!AD31</f>
        <v>1.889075482352251E-2</v>
      </c>
      <c r="H27" s="25"/>
      <c r="I27" s="25"/>
      <c r="J27" s="25"/>
      <c r="K27" s="17"/>
      <c r="L27" s="17"/>
      <c r="M27" s="17"/>
    </row>
    <row r="28" spans="1:13" s="20" customFormat="1" ht="13.5">
      <c r="A28" s="17">
        <v>2015</v>
      </c>
      <c r="B28" s="22">
        <f>+'Data NSA'!B33-'Data NSA'!B32</f>
        <v>40500</v>
      </c>
      <c r="C28" s="22">
        <f>+'Data NSA'!P33-'Data NSA'!P32</f>
        <v>272500</v>
      </c>
      <c r="D28" s="22">
        <f>+'Data NSA'!AD33-'Data NSA'!AD32</f>
        <v>2885000</v>
      </c>
      <c r="E28" s="25">
        <f>+B28/'Data NSA'!B32</f>
        <v>4.3812202509736047E-2</v>
      </c>
      <c r="F28" s="25">
        <f>+C28/'Data NSA'!P32</f>
        <v>2.3496848404369983E-2</v>
      </c>
      <c r="G28" s="25">
        <f>+D28/'Data NSA'!AD32</f>
        <v>2.0764508165453905E-2</v>
      </c>
      <c r="H28" s="25"/>
      <c r="I28" s="25"/>
      <c r="J28" s="25"/>
      <c r="K28" s="17"/>
      <c r="L28" s="17"/>
      <c r="M28" s="17"/>
    </row>
    <row r="29" spans="1:13" s="20" customFormat="1" ht="13.5">
      <c r="A29" s="17">
        <v>2016</v>
      </c>
      <c r="B29" s="22">
        <f>+'Data NSA'!B34-'Data NSA'!B33</f>
        <v>37800</v>
      </c>
      <c r="C29" s="22">
        <f>+'Data NSA'!P34-'Data NSA'!P33</f>
        <v>147800</v>
      </c>
      <c r="D29" s="22">
        <f>+'Data NSA'!AD34-'Data NSA'!AD33</f>
        <v>2511000</v>
      </c>
      <c r="E29" s="25">
        <f>+B29/'Data NSA'!B33</f>
        <v>3.9175044046015128E-2</v>
      </c>
      <c r="F29" s="25">
        <f>+C29/'Data NSA'!P33</f>
        <v>1.2451768353299971E-2</v>
      </c>
      <c r="G29" s="25">
        <f>+D29/'Data NSA'!AD33</f>
        <v>1.7705042870036099E-2</v>
      </c>
      <c r="H29" s="25"/>
      <c r="I29" s="25"/>
      <c r="J29" s="25"/>
      <c r="K29" s="17"/>
      <c r="L29" s="17"/>
      <c r="M29" s="17"/>
    </row>
    <row r="30" spans="1:13" s="20" customFormat="1" ht="13.5">
      <c r="A30" s="17">
        <v>2017</v>
      </c>
      <c r="B30" s="22">
        <f>+'Data NSA'!B35-'Data NSA'!B34</f>
        <v>34300</v>
      </c>
      <c r="C30" s="22">
        <f>+'Data NSA'!P35-'Data NSA'!P34</f>
        <v>214600</v>
      </c>
      <c r="D30" s="22">
        <f>+'Data NSA'!AD35-'Data NSA'!AD34</f>
        <v>2272000</v>
      </c>
      <c r="E30" s="25">
        <f>+B30/'Data NSA'!B34</f>
        <v>3.4207639373691034E-2</v>
      </c>
      <c r="F30" s="25">
        <f>+C30/'Data NSA'!P34</f>
        <v>1.7857142857142856E-2</v>
      </c>
      <c r="G30" s="25">
        <f>+D30/'Data NSA'!AD34</f>
        <v>1.5741157723351926E-2</v>
      </c>
      <c r="H30" s="25"/>
      <c r="I30" s="25"/>
      <c r="J30" s="25"/>
      <c r="K30" s="17"/>
      <c r="L30" s="17"/>
      <c r="M30" s="17"/>
    </row>
    <row r="31" spans="1:13" s="20" customFormat="1" ht="13.5">
      <c r="A31" s="17">
        <v>2018</v>
      </c>
      <c r="B31" s="22">
        <f>+'Data NSA'!B36-'Data NSA'!B35</f>
        <v>40900</v>
      </c>
      <c r="C31" s="22">
        <f>+'Data NSA'!P36-'Data NSA'!P35</f>
        <v>291100</v>
      </c>
      <c r="D31" s="22">
        <f>+'Data NSA'!AD36-'Data NSA'!AD35</f>
        <v>2301000</v>
      </c>
      <c r="E31" s="25">
        <f>+B31/'Data NSA'!B35</f>
        <v>3.9440694310511087E-2</v>
      </c>
      <c r="F31" s="25">
        <f>+C31/'Data NSA'!P35</f>
        <v>2.3797845031964814E-2</v>
      </c>
      <c r="G31" s="25">
        <f>+D31/'Data NSA'!AD35</f>
        <v>1.5695021383699277E-2</v>
      </c>
      <c r="H31" s="25"/>
      <c r="I31" s="25"/>
      <c r="J31" s="25"/>
      <c r="K31" s="17"/>
      <c r="L31" s="17"/>
      <c r="M31" s="17"/>
    </row>
    <row r="32" spans="1:13" s="20" customFormat="1" ht="13.5">
      <c r="A32" s="17">
        <v>2019</v>
      </c>
      <c r="B32" s="22">
        <f>+'Data NSA'!B37-'Data NSA'!B36</f>
        <v>42400</v>
      </c>
      <c r="C32" s="22">
        <f>+'Data NSA'!P37-'Data NSA'!P36</f>
        <v>290300</v>
      </c>
      <c r="D32" s="22">
        <f>+'Data NSA'!AD37-'Data NSA'!AD36</f>
        <v>1996000</v>
      </c>
      <c r="E32" s="25">
        <f>+B32/'Data NSA'!B36</f>
        <v>3.9335745430930512E-2</v>
      </c>
      <c r="F32" s="25">
        <f>+C32/'Data NSA'!P36</f>
        <v>2.3180791005565627E-2</v>
      </c>
      <c r="G32" s="25">
        <f>+D32/'Data NSA'!AD36</f>
        <v>1.3404249603782201E-2</v>
      </c>
      <c r="H32" s="25"/>
      <c r="I32" s="25"/>
      <c r="J32" s="25"/>
      <c r="K32" s="17"/>
      <c r="L32" s="17"/>
      <c r="M32" s="17"/>
    </row>
    <row r="33" spans="1:13" s="20" customFormat="1" ht="13.5">
      <c r="A33" s="17">
        <v>2020</v>
      </c>
      <c r="B33" s="22">
        <f>+'Data NSA'!B38-'Data NSA'!B37</f>
        <v>-28900</v>
      </c>
      <c r="C33" s="22">
        <f>+'Data NSA'!P38-'Data NSA'!P37</f>
        <v>-538100</v>
      </c>
      <c r="D33" s="22">
        <f>+'Data NSA'!AD38-'Data NSA'!AD37</f>
        <v>-8718000</v>
      </c>
      <c r="E33" s="25">
        <f>+B33/'Data NSA'!B37</f>
        <v>-2.5796661608497723E-2</v>
      </c>
      <c r="F33" s="25">
        <f>+C33/'Data NSA'!P37</f>
        <v>-4.1994443403883371E-2</v>
      </c>
      <c r="G33" s="25">
        <f>+D33/'Data NSA'!AD37</f>
        <v>-5.7771828447224727E-2</v>
      </c>
      <c r="H33" s="25"/>
      <c r="I33" s="25"/>
      <c r="J33" s="25"/>
      <c r="K33" s="17"/>
      <c r="L33" s="17"/>
      <c r="M33" s="17"/>
    </row>
    <row r="34" spans="1:13" s="20" customFormat="1" ht="13.5">
      <c r="A34" s="17">
        <v>2021</v>
      </c>
      <c r="B34" s="22">
        <f>+'Data NSA'!B39-'Data NSA'!B38</f>
        <v>80700</v>
      </c>
      <c r="C34" s="22">
        <f>+'Data NSA'!P39-'Data NSA'!P38</f>
        <v>447300</v>
      </c>
      <c r="D34" s="22">
        <f>+'Data NSA'!AD39-'Data NSA'!AD38</f>
        <v>4099000</v>
      </c>
      <c r="E34" s="25">
        <f>+B34/'Data NSA'!B38</f>
        <v>7.3941726223199555E-2</v>
      </c>
      <c r="F34" s="25">
        <f>+C34/'Data NSA'!P38</f>
        <v>3.6438434279662743E-2</v>
      </c>
      <c r="G34" s="25">
        <f>+D34/'Data NSA'!AD38</f>
        <v>2.8828435992291786E-2</v>
      </c>
      <c r="H34" s="25"/>
      <c r="I34" s="25"/>
      <c r="J34" s="25"/>
      <c r="K34" s="17"/>
      <c r="L34" s="17"/>
      <c r="M34" s="17"/>
    </row>
    <row r="35" spans="1:13" s="20" customFormat="1" ht="13.5">
      <c r="A35" s="17">
        <v>2022</v>
      </c>
      <c r="B35" s="22">
        <f>+'Data NSA'!B40-'Data NSA'!B39</f>
        <v>103800</v>
      </c>
      <c r="C35" s="22">
        <f>+'Data NSA'!P40-'Data NSA'!P39</f>
        <v>740300</v>
      </c>
      <c r="D35" s="22">
        <f>+'Data NSA'!AD40-'Data NSA'!AD39</f>
        <v>6235000</v>
      </c>
      <c r="E35" s="25">
        <f>+B35/'Data NSA'!B39</f>
        <v>8.8558996672638848E-2</v>
      </c>
      <c r="F35" s="25">
        <f>+C35/'Data NSA'!P39</f>
        <v>5.8186877102524605E-2</v>
      </c>
      <c r="G35" s="25">
        <f>+D35/'Data NSA'!AD39</f>
        <v>4.2622278429093892E-2</v>
      </c>
      <c r="H35" s="25"/>
      <c r="I35" s="25"/>
      <c r="J35" s="25"/>
      <c r="K35" s="17"/>
      <c r="L35" s="17"/>
      <c r="M35" s="17"/>
    </row>
    <row r="36" spans="1:13" s="20" customFormat="1" ht="13.5">
      <c r="A36" s="17">
        <v>2023</v>
      </c>
      <c r="B36" s="22">
        <f>+'Data NSA'!B41-'Data NSA'!B40</f>
        <v>57100</v>
      </c>
      <c r="C36" s="22">
        <f>+'Data NSA'!P41-'Data NSA'!P40</f>
        <v>449600</v>
      </c>
      <c r="D36" s="22">
        <f>+'Data NSA'!AD41-'Data NSA'!AD40</f>
        <v>3531000</v>
      </c>
      <c r="E36" s="25">
        <f>+B36/'Data NSA'!B40</f>
        <v>4.4752723567677719E-2</v>
      </c>
      <c r="F36" s="25">
        <f>+C36/'Data NSA'!P40</f>
        <v>3.3394983324791468E-2</v>
      </c>
      <c r="G36" s="25">
        <f>+D36/'Data NSA'!AD40</f>
        <v>2.3151062155782848E-2</v>
      </c>
      <c r="H36" s="25"/>
      <c r="I36" s="25"/>
      <c r="J36" s="25"/>
      <c r="K36" s="17"/>
      <c r="L36" s="17"/>
      <c r="M36" s="17"/>
    </row>
    <row r="37" spans="1:13" s="20" customFormat="1" ht="13.5">
      <c r="A37" s="17"/>
      <c r="B37" s="22"/>
      <c r="C37" s="22"/>
      <c r="D37" s="22"/>
      <c r="E37" s="22"/>
      <c r="F37" s="22"/>
      <c r="G37" s="22"/>
      <c r="H37" s="25"/>
      <c r="I37" s="25"/>
      <c r="J37" s="25"/>
      <c r="K37" s="17"/>
      <c r="L37" s="17"/>
      <c r="M37" s="17"/>
    </row>
    <row r="38" spans="1:13" s="20" customFormat="1" ht="13.5">
      <c r="A38" s="17" t="s">
        <v>374</v>
      </c>
      <c r="B38" s="22">
        <f>+'Data NSA'!B44-'Data NSA'!B43</f>
        <v>28616.666666666511</v>
      </c>
      <c r="C38" s="22">
        <f>+'Data NSA'!P44-'Data NSA'!P43</f>
        <v>287800</v>
      </c>
      <c r="D38" s="22">
        <f>+'Data NSA'!AD44-'Data NSA'!AD43</f>
        <v>2749666.6666666865</v>
      </c>
      <c r="E38" s="25">
        <f>+B38/'Data NSA'!B43</f>
        <v>2.1641311334904531E-2</v>
      </c>
      <c r="F38" s="25">
        <f>+C38/'Data NSA'!P43</f>
        <v>2.0835746553921002E-2</v>
      </c>
      <c r="G38" s="25">
        <f>+D38/'Data NSA'!AD43</f>
        <v>1.7760161389465248E-2</v>
      </c>
      <c r="H38" s="25"/>
      <c r="I38" s="25"/>
      <c r="J38" s="25"/>
      <c r="K38" s="17"/>
      <c r="L38" s="17"/>
      <c r="M38" s="17"/>
    </row>
    <row r="39" spans="1:13" s="20" customFormat="1" ht="13.5">
      <c r="A39" s="17"/>
      <c r="B39" s="17"/>
      <c r="C39" s="17"/>
      <c r="D39" s="17"/>
      <c r="E39" s="17"/>
      <c r="F39" s="17"/>
      <c r="G39" s="17"/>
      <c r="H39" s="25"/>
      <c r="I39" s="25"/>
      <c r="J39" s="25"/>
      <c r="K39" s="17"/>
      <c r="L39" s="17"/>
      <c r="M39" s="17"/>
    </row>
    <row r="40" spans="1:13" s="20" customFormat="1" ht="13.5">
      <c r="A40" s="17" t="s">
        <v>25</v>
      </c>
      <c r="B40" s="17"/>
      <c r="C40" s="17"/>
      <c r="D40" s="17"/>
      <c r="E40" s="31"/>
      <c r="F40" s="17"/>
      <c r="G40" s="17"/>
      <c r="H40" s="25"/>
      <c r="I40" s="25"/>
      <c r="J40" s="25"/>
      <c r="K40" s="17"/>
      <c r="L40" s="17"/>
      <c r="M40" s="17"/>
    </row>
    <row r="41" spans="1:13" s="20" customFormat="1" ht="13.5">
      <c r="A41" s="17" t="s">
        <v>26</v>
      </c>
      <c r="B41" s="22"/>
      <c r="C41" s="22"/>
      <c r="D41" s="22"/>
      <c r="E41" s="22"/>
      <c r="F41" s="22"/>
      <c r="G41" s="22"/>
      <c r="H41" s="25">
        <f>(+'Data NSA'!B47-'Data NSA'!B46)/'Data NSA'!B46</f>
        <v>1.5025701858442072E-2</v>
      </c>
      <c r="I41" s="25">
        <f>(+'Data NSA'!P47-'Data NSA'!P46)/'Data NSA'!P46</f>
        <v>7.7305145185939889E-3</v>
      </c>
      <c r="J41" s="25">
        <f>(+'Data NSA'!AD47-'Data NSA'!AD46)/'Data NSA'!AD46</f>
        <v>5.7563996336836599E-3</v>
      </c>
      <c r="K41" s="17"/>
      <c r="L41" s="17"/>
      <c r="M41" s="17"/>
    </row>
    <row r="42" spans="1:13" s="20" customFormat="1" ht="13.5">
      <c r="A42" s="17" t="s">
        <v>27</v>
      </c>
      <c r="B42" s="22"/>
      <c r="C42" s="22"/>
      <c r="D42" s="22"/>
      <c r="E42" s="31"/>
      <c r="F42" s="22"/>
      <c r="G42" s="22"/>
      <c r="H42" s="25">
        <f>(+'Data NSA'!B48-'Data NSA'!B47)/'Data NSA'!B47</f>
        <v>6.6225165562913907E-3</v>
      </c>
      <c r="I42" s="25">
        <f>(+'Data NSA'!P48-'Data NSA'!P47)/'Data NSA'!P47</f>
        <v>6.6096275607567577E-3</v>
      </c>
      <c r="J42" s="25">
        <f>(+'Data NSA'!AD48-'Data NSA'!AD47)/'Data NSA'!AD47</f>
        <v>6.5559554264406194E-3</v>
      </c>
      <c r="K42" s="17"/>
      <c r="L42" s="17"/>
      <c r="M42" s="17"/>
    </row>
    <row r="43" spans="1:13" s="20" customFormat="1" ht="13.5">
      <c r="A43" s="17" t="s">
        <v>28</v>
      </c>
      <c r="B43" s="22"/>
      <c r="C43" s="22"/>
      <c r="D43" s="22"/>
      <c r="E43" s="22"/>
      <c r="F43" s="22"/>
      <c r="G43" s="22"/>
      <c r="H43" s="25">
        <f>(+'Data NSA'!B49-'Data NSA'!B48)/'Data NSA'!B48</f>
        <v>8.3204334365325084E-3</v>
      </c>
      <c r="I43" s="25">
        <f>(+'Data NSA'!P49-'Data NSA'!P48)/'Data NSA'!P48</f>
        <v>4.3691148775894537E-3</v>
      </c>
      <c r="J43" s="25">
        <f>(+'Data NSA'!AD49-'Data NSA'!AD48)/'Data NSA'!AD48</f>
        <v>7.1594110501331078E-3</v>
      </c>
      <c r="K43" s="17"/>
      <c r="L43" s="17"/>
      <c r="M43" s="17"/>
    </row>
    <row r="44" spans="1:13" s="20" customFormat="1" ht="13.5">
      <c r="A44" s="17" t="s">
        <v>29</v>
      </c>
      <c r="B44" s="22"/>
      <c r="C44" s="22"/>
      <c r="D44" s="22"/>
      <c r="E44" s="22"/>
      <c r="F44" s="22"/>
      <c r="G44" s="22"/>
      <c r="H44" s="25">
        <f>(+'Data NSA'!B50-'Data NSA'!B49)/'Data NSA'!B49</f>
        <v>8.0598733448474374E-3</v>
      </c>
      <c r="I44" s="25">
        <f>(+'Data NSA'!P50-'Data NSA'!P49)/'Data NSA'!P49</f>
        <v>6.4001600040001E-3</v>
      </c>
      <c r="J44" s="25">
        <f>(+'Data NSA'!AD50-'Data NSA'!AD49)/'Data NSA'!AD49</f>
        <v>6.1846674992728952E-3</v>
      </c>
      <c r="K44" s="17"/>
      <c r="L44" s="17"/>
      <c r="M44" s="17"/>
    </row>
    <row r="45" spans="1:13" s="20" customFormat="1" ht="13.5">
      <c r="A45" s="17" t="s">
        <v>30</v>
      </c>
      <c r="B45" s="22"/>
      <c r="C45" s="22"/>
      <c r="D45" s="22"/>
      <c r="E45" s="22"/>
      <c r="F45" s="22"/>
      <c r="G45" s="22"/>
      <c r="H45" s="25">
        <f>(+'Data NSA'!B51-'Data NSA'!B50)/'Data NSA'!B50</f>
        <v>-7.6146963639824863E-4</v>
      </c>
      <c r="I45" s="25">
        <f>(+'Data NSA'!P51-'Data NSA'!P50)/'Data NSA'!P50</f>
        <v>4.8813811948826237E-3</v>
      </c>
      <c r="J45" s="25">
        <f>(+'Data NSA'!AD51-'Data NSA'!AD50)/'Data NSA'!AD50</f>
        <v>6.0786397449521783E-3</v>
      </c>
      <c r="K45" s="17"/>
      <c r="L45" s="17"/>
      <c r="M45" s="17"/>
    </row>
    <row r="46" spans="1:13" s="20" customFormat="1" ht="13.5">
      <c r="A46" s="17" t="s">
        <v>31</v>
      </c>
      <c r="B46" s="22"/>
      <c r="C46" s="22"/>
      <c r="D46" s="22"/>
      <c r="E46" s="22"/>
      <c r="F46" s="22"/>
      <c r="G46" s="22"/>
      <c r="H46" s="25">
        <f>(+'Data NSA'!B52-'Data NSA'!B51)/'Data NSA'!B51</f>
        <v>-2.1718422556677462E-2</v>
      </c>
      <c r="I46" s="25">
        <f>(+'Data NSA'!P52-'Data NSA'!P51)/'Data NSA'!P51</f>
        <v>-6.8971484370171686E-3</v>
      </c>
      <c r="J46" s="25">
        <f>(+'Data NSA'!AD52-'Data NSA'!AD51)/'Data NSA'!AD51</f>
        <v>-1.0427581544701707E-2</v>
      </c>
      <c r="K46" s="17"/>
      <c r="L46" s="17"/>
      <c r="M46" s="17"/>
    </row>
    <row r="47" spans="1:13" s="20" customFormat="1" ht="13.5">
      <c r="A47" s="17" t="s">
        <v>32</v>
      </c>
      <c r="B47" s="22"/>
      <c r="C47" s="22"/>
      <c r="D47" s="22"/>
      <c r="E47" s="22"/>
      <c r="F47" s="22"/>
      <c r="G47" s="22"/>
      <c r="H47" s="25">
        <f>(+'Data NSA'!B53-'Data NSA'!B52)/'Data NSA'!B52</f>
        <v>9.7370983446932822E-3</v>
      </c>
      <c r="I47" s="25">
        <f>(+'Data NSA'!P53-'Data NSA'!P52)/'Data NSA'!P52</f>
        <v>5.2150102682183086E-3</v>
      </c>
      <c r="J47" s="25">
        <f>(+'Data NSA'!AD53-'Data NSA'!AD52)/'Data NSA'!AD52</f>
        <v>2.2543678376855157E-3</v>
      </c>
      <c r="K47" s="17"/>
      <c r="L47" s="17"/>
      <c r="M47" s="17"/>
    </row>
    <row r="48" spans="1:13" s="20" customFormat="1" ht="13.5">
      <c r="A48" s="17" t="s">
        <v>33</v>
      </c>
      <c r="B48" s="22"/>
      <c r="C48" s="22"/>
      <c r="D48" s="22"/>
      <c r="E48" s="22"/>
      <c r="F48" s="22"/>
      <c r="G48" s="22"/>
      <c r="H48" s="25">
        <f>(+'Data NSA'!B54-'Data NSA'!B53)/'Data NSA'!B53</f>
        <v>3.2594021215043394E-2</v>
      </c>
      <c r="I48" s="25">
        <f>(+'Data NSA'!P54-'Data NSA'!P53)/'Data NSA'!P53</f>
        <v>6.2032588777177948E-3</v>
      </c>
      <c r="J48" s="25">
        <f>(+'Data NSA'!AD54-'Data NSA'!AD53)/'Data NSA'!AD53</f>
        <v>7.804379313282781E-3</v>
      </c>
      <c r="K48" s="17"/>
      <c r="L48" s="17"/>
      <c r="M48" s="17"/>
    </row>
    <row r="49" spans="1:13" s="20" customFormat="1" ht="13.5">
      <c r="A49" s="17" t="s">
        <v>34</v>
      </c>
      <c r="B49" s="22"/>
      <c r="C49" s="22"/>
      <c r="D49" s="22"/>
      <c r="E49" s="22"/>
      <c r="F49" s="22"/>
      <c r="G49" s="22"/>
      <c r="H49" s="25">
        <f>(+'Data NSA'!B55-'Data NSA'!B54)/'Data NSA'!B54</f>
        <v>5.0429585356742621E-3</v>
      </c>
      <c r="I49" s="25">
        <f>(+'Data NSA'!P55-'Data NSA'!P54)/'Data NSA'!P54</f>
        <v>3.6547098997108227E-3</v>
      </c>
      <c r="J49" s="25">
        <f>(+'Data NSA'!AD55-'Data NSA'!AD54)/'Data NSA'!AD54</f>
        <v>5.0893596875369864E-3</v>
      </c>
      <c r="K49" s="17"/>
      <c r="L49" s="17"/>
      <c r="M49" s="17"/>
    </row>
    <row r="50" spans="1:13" s="20" customFormat="1" ht="13.5">
      <c r="A50" s="17" t="s">
        <v>35</v>
      </c>
      <c r="B50" s="22"/>
      <c r="C50" s="22"/>
      <c r="D50" s="22"/>
      <c r="E50" s="22"/>
      <c r="F50" s="22"/>
      <c r="G50" s="22"/>
      <c r="H50" s="25">
        <f>(+'Data NSA'!B56-'Data NSA'!B55)/'Data NSA'!B55</f>
        <v>6.8760453447314629E-3</v>
      </c>
      <c r="I50" s="25">
        <f>(+'Data NSA'!P56-'Data NSA'!P55)/'Data NSA'!P55</f>
        <v>5.0023295161962678E-3</v>
      </c>
      <c r="J50" s="25">
        <f>(+'Data NSA'!AD56-'Data NSA'!AD55)/'Data NSA'!AD55</f>
        <v>1.9934728483951281E-3</v>
      </c>
      <c r="K50" s="17"/>
      <c r="L50" s="17"/>
      <c r="M50" s="17"/>
    </row>
    <row r="51" spans="1:13" s="20" customFormat="1" ht="13.5">
      <c r="A51" s="17" t="s">
        <v>36</v>
      </c>
      <c r="B51" s="22"/>
      <c r="C51" s="22"/>
      <c r="D51" s="22"/>
      <c r="E51" s="22"/>
      <c r="F51" s="22"/>
      <c r="G51" s="22"/>
      <c r="H51" s="25">
        <f>(+'Data NSA'!B57-'Data NSA'!B56)/'Data NSA'!B56</f>
        <v>3.3222591362126247E-3</v>
      </c>
      <c r="I51" s="25">
        <f>(+'Data NSA'!P57-'Data NSA'!P56)/'Data NSA'!P56</f>
        <v>5.5874100280590457E-3</v>
      </c>
      <c r="J51" s="25">
        <f>(+'Data NSA'!AD57-'Data NSA'!AD56)/'Data NSA'!AD56</f>
        <v>-1.6789087093389298E-5</v>
      </c>
      <c r="K51" s="17"/>
      <c r="L51" s="17"/>
      <c r="M51" s="17"/>
    </row>
    <row r="52" spans="1:13" s="20" customFormat="1" ht="13.5">
      <c r="A52" s="17" t="s">
        <v>37</v>
      </c>
      <c r="B52" s="22">
        <f>+'Data NSA'!B58-'Data NSA'!B46</f>
        <v>27500</v>
      </c>
      <c r="C52" s="22">
        <f>+'Data NSA'!P58-'Data NSA'!P46</f>
        <v>212500</v>
      </c>
      <c r="D52" s="22">
        <f>+'Data NSA'!AD58-'Data NSA'!AD46</f>
        <v>1768000</v>
      </c>
      <c r="E52" s="25">
        <f>+B52/'Data NSA'!B46</f>
        <v>5.4369315935152235E-2</v>
      </c>
      <c r="F52" s="25">
        <f>+C52/'Data NSA'!P46</f>
        <v>2.706316861946001E-2</v>
      </c>
      <c r="G52" s="25">
        <f>+D52/'Data NSA'!AD46</f>
        <v>1.5420173564170773E-2</v>
      </c>
      <c r="H52" s="25">
        <f>(+'Data NSA'!B58-'Data NSA'!B57)/'Data NSA'!B57</f>
        <v>-1.8947755702722589E-2</v>
      </c>
      <c r="I52" s="25">
        <f>(+'Data NSA'!P58-'Data NSA'!P57)/'Data NSA'!P57</f>
        <v>-2.1630999175037607E-2</v>
      </c>
      <c r="J52" s="25">
        <f>(+'Data NSA'!AD58-'Data NSA'!AD57)/'Data NSA'!AD57</f>
        <v>-2.2665648111615724E-2</v>
      </c>
      <c r="K52" s="34">
        <f>AVERAGE(H41:H52)</f>
        <v>4.5144383230558442E-3</v>
      </c>
      <c r="L52" s="34">
        <f>AVERAGE(I41:I52)</f>
        <v>2.2604474278058659E-3</v>
      </c>
      <c r="M52" s="34">
        <f>AVERAGE(J41:J52)</f>
        <v>1.3138861914976706E-3</v>
      </c>
    </row>
    <row r="53" spans="1:13" s="20" customFormat="1" ht="13.5">
      <c r="A53" s="17" t="s">
        <v>38</v>
      </c>
      <c r="B53" s="22">
        <f>+'Data NSA'!B59-'Data NSA'!B47</f>
        <v>27300</v>
      </c>
      <c r="C53" s="22">
        <f>+'Data NSA'!P59-'Data NSA'!P47</f>
        <v>201500</v>
      </c>
      <c r="D53" s="22">
        <f>+'Data NSA'!AD59-'Data NSA'!AD47</f>
        <v>2049000</v>
      </c>
      <c r="E53" s="25">
        <f>+B53/'Data NSA'!B47</f>
        <v>5.3174912349045582E-2</v>
      </c>
      <c r="F53" s="25">
        <f>+C53/'Data NSA'!P47</f>
        <v>2.546539108016227E-2</v>
      </c>
      <c r="G53" s="25">
        <f>+D53/'Data NSA'!AD47</f>
        <v>1.7768720461345013E-2</v>
      </c>
      <c r="H53" s="25">
        <f>(+'Data NSA'!B59-'Data NSA'!B58)/'Data NSA'!B58</f>
        <v>1.3875867241702606E-2</v>
      </c>
      <c r="I53" s="25">
        <f>(+'Data NSA'!P59-'Data NSA'!P58)/'Data NSA'!P58</f>
        <v>6.1628123256246515E-3</v>
      </c>
      <c r="J53" s="25">
        <f>(+'Data NSA'!AD59-'Data NSA'!AD58)/'Data NSA'!AD58</f>
        <v>8.0825953634591097E-3</v>
      </c>
      <c r="K53" s="34">
        <f t="shared" ref="K53:K116" si="0">AVERAGE(H42:H53)</f>
        <v>4.4186187716608897E-3</v>
      </c>
      <c r="L53" s="34">
        <f t="shared" ref="L53:L116" si="1">AVERAGE(I42:I53)</f>
        <v>2.129805578391754E-3</v>
      </c>
      <c r="M53" s="34">
        <f t="shared" ref="M53:M116" si="2">AVERAGE(J42:J53)</f>
        <v>1.5077358356456259E-3</v>
      </c>
    </row>
    <row r="54" spans="1:13" s="20" customFormat="1" ht="13.5">
      <c r="A54" s="17" t="s">
        <v>39</v>
      </c>
      <c r="B54" s="22">
        <f>+'Data NSA'!B60-'Data NSA'!B48</f>
        <v>28200</v>
      </c>
      <c r="C54" s="22">
        <f>+'Data NSA'!P60-'Data NSA'!P48</f>
        <v>203700</v>
      </c>
      <c r="D54" s="22">
        <f>+'Data NSA'!AD60-'Data NSA'!AD48</f>
        <v>2096000</v>
      </c>
      <c r="E54" s="25">
        <f>+B54/'Data NSA'!B48</f>
        <v>5.4566563467492259E-2</v>
      </c>
      <c r="F54" s="25">
        <f>+C54/'Data NSA'!P48</f>
        <v>2.5574387947269302E-2</v>
      </c>
      <c r="G54" s="25">
        <f>+D54/'Data NSA'!AD48</f>
        <v>1.8057912829216601E-2</v>
      </c>
      <c r="H54" s="25">
        <f>(+'Data NSA'!B60-'Data NSA'!B59)/'Data NSA'!B59</f>
        <v>7.9526539670797119E-3</v>
      </c>
      <c r="I54" s="25">
        <f>(+'Data NSA'!P60-'Data NSA'!P59)/'Data NSA'!P59</f>
        <v>6.7166202459885138E-3</v>
      </c>
      <c r="J54" s="25">
        <f>(+'Data NSA'!AD60-'Data NSA'!AD59)/'Data NSA'!AD59</f>
        <v>6.841961759994547E-3</v>
      </c>
      <c r="K54" s="34">
        <f t="shared" si="0"/>
        <v>4.529463555893249E-3</v>
      </c>
      <c r="L54" s="34">
        <f t="shared" si="1"/>
        <v>2.1387216354944007E-3</v>
      </c>
      <c r="M54" s="34">
        <f t="shared" si="2"/>
        <v>1.5315696967751196E-3</v>
      </c>
    </row>
    <row r="55" spans="1:13" s="20" customFormat="1" ht="13.5">
      <c r="A55" s="17" t="s">
        <v>40</v>
      </c>
      <c r="B55" s="22">
        <f>+'Data NSA'!B61-'Data NSA'!B49</f>
        <v>28900</v>
      </c>
      <c r="C55" s="22">
        <f>+'Data NSA'!P61-'Data NSA'!P49</f>
        <v>227600</v>
      </c>
      <c r="D55" s="22">
        <f>+'Data NSA'!AD61-'Data NSA'!AD49</f>
        <v>2103000</v>
      </c>
      <c r="E55" s="25">
        <f>+B55/'Data NSA'!B49</f>
        <v>5.5459604682402609E-2</v>
      </c>
      <c r="F55" s="25">
        <f>+C55/'Data NSA'!P49</f>
        <v>2.8450711267781696E-2</v>
      </c>
      <c r="G55" s="25">
        <f>+D55/'Data NSA'!AD49</f>
        <v>1.7989427041453523E-2</v>
      </c>
      <c r="H55" s="25">
        <f>(+'Data NSA'!B61-'Data NSA'!B60)/'Data NSA'!B60</f>
        <v>9.1743119266055051E-3</v>
      </c>
      <c r="I55" s="25">
        <f>(+'Data NSA'!P61-'Data NSA'!P60)/'Data NSA'!P60</f>
        <v>7.1859659431733327E-3</v>
      </c>
      <c r="J55" s="25">
        <f>(+'Data NSA'!AD61-'Data NSA'!AD60)/'Data NSA'!AD60</f>
        <v>7.0916584156321136E-3</v>
      </c>
      <c r="K55" s="34">
        <f t="shared" si="0"/>
        <v>4.6006200967326659E-3</v>
      </c>
      <c r="L55" s="34">
        <f t="shared" si="1"/>
        <v>2.3734592242930573E-3</v>
      </c>
      <c r="M55" s="34">
        <f t="shared" si="2"/>
        <v>1.5259236439000366E-3</v>
      </c>
    </row>
    <row r="56" spans="1:13" s="20" customFormat="1" ht="13.5">
      <c r="A56" s="17" t="s">
        <v>41</v>
      </c>
      <c r="B56" s="22">
        <f>+'Data NSA'!B62-'Data NSA'!B50</f>
        <v>26100</v>
      </c>
      <c r="C56" s="22">
        <f>+'Data NSA'!P62-'Data NSA'!P50</f>
        <v>238000</v>
      </c>
      <c r="D56" s="22">
        <f>+'Data NSA'!AD62-'Data NSA'!AD50</f>
        <v>2507000</v>
      </c>
      <c r="E56" s="25">
        <f>+B56/'Data NSA'!B50</f>
        <v>4.9685893774985723E-2</v>
      </c>
      <c r="F56" s="25">
        <f>+C56/'Data NSA'!P50</f>
        <v>2.9561545149670847E-2</v>
      </c>
      <c r="G56" s="25">
        <f>+D56/'Data NSA'!AD50</f>
        <v>2.1313496280552603E-2</v>
      </c>
      <c r="H56" s="25">
        <f>(+'Data NSA'!B62-'Data NSA'!B61)/'Data NSA'!B61</f>
        <v>2.5454545454545456E-3</v>
      </c>
      <c r="I56" s="25">
        <f>(+'Data NSA'!P62-'Data NSA'!P61)/'Data NSA'!P61</f>
        <v>7.4871769939470548E-3</v>
      </c>
      <c r="J56" s="25">
        <f>(+'Data NSA'!AD62-'Data NSA'!AD61)/'Data NSA'!AD61</f>
        <v>9.4701903281374736E-3</v>
      </c>
      <c r="K56" s="34">
        <f t="shared" si="0"/>
        <v>4.1410851967832582E-3</v>
      </c>
      <c r="L56" s="34">
        <f t="shared" si="1"/>
        <v>2.4640439734553033E-3</v>
      </c>
      <c r="M56" s="34">
        <f t="shared" si="2"/>
        <v>1.7997172129720844E-3</v>
      </c>
    </row>
    <row r="57" spans="1:13" s="20" customFormat="1" ht="13.5">
      <c r="A57" s="17" t="s">
        <v>42</v>
      </c>
      <c r="B57" s="22">
        <f>+'Data NSA'!B63-'Data NSA'!B51</f>
        <v>23500</v>
      </c>
      <c r="C57" s="22">
        <f>+'Data NSA'!P63-'Data NSA'!P51</f>
        <v>217700</v>
      </c>
      <c r="D57" s="22">
        <f>+'Data NSA'!AD63-'Data NSA'!AD51</f>
        <v>2455000</v>
      </c>
      <c r="E57" s="25">
        <f>+B57/'Data NSA'!B51</f>
        <v>4.4770432463326348E-2</v>
      </c>
      <c r="F57" s="25">
        <f>+C57/'Data NSA'!P51</f>
        <v>2.6908767289222896E-2</v>
      </c>
      <c r="G57" s="25">
        <f>+D57/'Data NSA'!AD51</f>
        <v>2.0745310123373332E-2</v>
      </c>
      <c r="H57" s="25">
        <f>(+'Data NSA'!B63-'Data NSA'!B62)/'Data NSA'!B62</f>
        <v>-5.4406964091403701E-3</v>
      </c>
      <c r="I57" s="25">
        <f>(+'Data NSA'!P63-'Data NSA'!P62)/'Data NSA'!P62</f>
        <v>2.2921944746048979E-3</v>
      </c>
      <c r="J57" s="25">
        <f>(+'Data NSA'!AD63-'Data NSA'!AD62)/'Data NSA'!AD62</f>
        <v>5.5189291779043055E-3</v>
      </c>
      <c r="K57" s="34">
        <f t="shared" si="0"/>
        <v>3.7511496323880812E-3</v>
      </c>
      <c r="L57" s="34">
        <f t="shared" si="1"/>
        <v>2.2482784134321599E-3</v>
      </c>
      <c r="M57" s="34">
        <f t="shared" si="2"/>
        <v>1.7530746657180949E-3</v>
      </c>
    </row>
    <row r="58" spans="1:13" s="20" customFormat="1" ht="13.5">
      <c r="A58" s="17" t="s">
        <v>43</v>
      </c>
      <c r="B58" s="22">
        <f>+'Data NSA'!B64-'Data NSA'!B52</f>
        <v>25900</v>
      </c>
      <c r="C58" s="22">
        <f>+'Data NSA'!P64-'Data NSA'!P52</f>
        <v>235900</v>
      </c>
      <c r="D58" s="22">
        <f>+'Data NSA'!AD64-'Data NSA'!AD52</f>
        <v>2652000</v>
      </c>
      <c r="E58" s="25">
        <f>+B58/'Data NSA'!B52</f>
        <v>5.0438169425511201E-2</v>
      </c>
      <c r="F58" s="25">
        <f>+C58/'Data NSA'!P52</f>
        <v>2.9360881199825752E-2</v>
      </c>
      <c r="G58" s="25">
        <f>+D58/'Data NSA'!AD52</f>
        <v>2.2646149642204499E-2</v>
      </c>
      <c r="H58" s="25">
        <f>(+'Data NSA'!B64-'Data NSA'!B63)/'Data NSA'!B63</f>
        <v>-1.6411378555798686E-2</v>
      </c>
      <c r="I58" s="25">
        <f>(+'Data NSA'!P64-'Data NSA'!P63)/'Data NSA'!P63</f>
        <v>-4.525758305247954E-3</v>
      </c>
      <c r="J58" s="25">
        <f>(+'Data NSA'!AD64-'Data NSA'!AD63)/'Data NSA'!AD63</f>
        <v>-8.5847924169046731E-3</v>
      </c>
      <c r="K58" s="34">
        <f t="shared" si="0"/>
        <v>4.1934032991279785E-3</v>
      </c>
      <c r="L58" s="34">
        <f t="shared" si="1"/>
        <v>2.4458942577462602E-3</v>
      </c>
      <c r="M58" s="34">
        <f t="shared" si="2"/>
        <v>1.9066404263678484E-3</v>
      </c>
    </row>
    <row r="59" spans="1:13" s="20" customFormat="1" ht="13.5">
      <c r="A59" s="17" t="s">
        <v>44</v>
      </c>
      <c r="B59" s="22">
        <f>+'Data NSA'!B65-'Data NSA'!B53</f>
        <v>27200</v>
      </c>
      <c r="C59" s="22">
        <f>+'Data NSA'!P65-'Data NSA'!P53</f>
        <v>236500</v>
      </c>
      <c r="D59" s="22">
        <f>+'Data NSA'!AD65-'Data NSA'!AD53</f>
        <v>2681000</v>
      </c>
      <c r="E59" s="25">
        <f>+B59/'Data NSA'!B53</f>
        <v>5.2459016393442623E-2</v>
      </c>
      <c r="F59" s="25">
        <f>+C59/'Data NSA'!P53</f>
        <v>2.9282848794017137E-2</v>
      </c>
      <c r="G59" s="25">
        <f>+D59/'Data NSA'!AD53</f>
        <v>2.284229360143137E-2</v>
      </c>
      <c r="H59" s="25">
        <f>(+'Data NSA'!B65-'Data NSA'!B64)/'Data NSA'!B64</f>
        <v>1.1679644048943271E-2</v>
      </c>
      <c r="I59" s="25">
        <f>(+'Data NSA'!P65-'Data NSA'!P64)/'Data NSA'!P64</f>
        <v>5.1388082801315533E-3</v>
      </c>
      <c r="J59" s="25">
        <f>(+'Data NSA'!AD65-'Data NSA'!AD64)/'Data NSA'!AD64</f>
        <v>2.4466006446333438E-3</v>
      </c>
      <c r="K59" s="34">
        <f t="shared" si="0"/>
        <v>4.3552821078154782E-3</v>
      </c>
      <c r="L59" s="34">
        <f t="shared" si="1"/>
        <v>2.439544092072365E-3</v>
      </c>
      <c r="M59" s="34">
        <f t="shared" si="2"/>
        <v>1.9226598269468332E-3</v>
      </c>
    </row>
    <row r="60" spans="1:13" s="20" customFormat="1" ht="13.5">
      <c r="A60" s="17" t="s">
        <v>45</v>
      </c>
      <c r="B60" s="22">
        <f>+'Data NSA'!B66-'Data NSA'!B54</f>
        <v>20200</v>
      </c>
      <c r="C60" s="22">
        <f>+'Data NSA'!P66-'Data NSA'!P54</f>
        <v>215900</v>
      </c>
      <c r="D60" s="22">
        <f>+'Data NSA'!AD66-'Data NSA'!AD54</f>
        <v>2509000</v>
      </c>
      <c r="E60" s="25">
        <f>+B60/'Data NSA'!B54</f>
        <v>3.7728800896525964E-2</v>
      </c>
      <c r="F60" s="25">
        <f>+C60/'Data NSA'!P54</f>
        <v>2.6567402940995508E-2</v>
      </c>
      <c r="G60" s="25">
        <f>+D60/'Data NSA'!AD54</f>
        <v>2.1211301421977243E-2</v>
      </c>
      <c r="H60" s="25">
        <f>(+'Data NSA'!B66-'Data NSA'!B65)/'Data NSA'!B65</f>
        <v>1.8141836173721827E-2</v>
      </c>
      <c r="I60" s="25">
        <f>(+'Data NSA'!P66-'Data NSA'!P65)/'Data NSA'!P65</f>
        <v>3.5487014158717173E-3</v>
      </c>
      <c r="J60" s="25">
        <f>(+'Data NSA'!AD66-'Data NSA'!AD65)/'Data NSA'!AD65</f>
        <v>6.1973661193992554E-3</v>
      </c>
      <c r="K60" s="34">
        <f t="shared" si="0"/>
        <v>3.1509333543720147E-3</v>
      </c>
      <c r="L60" s="34">
        <f t="shared" si="1"/>
        <v>2.2183309702518582E-3</v>
      </c>
      <c r="M60" s="34">
        <f t="shared" si="2"/>
        <v>1.7887420607898728E-3</v>
      </c>
    </row>
    <row r="61" spans="1:13" s="20" customFormat="1" ht="13.5">
      <c r="A61" s="17" t="s">
        <v>46</v>
      </c>
      <c r="B61" s="22">
        <f>+'Data NSA'!B67-'Data NSA'!B55</f>
        <v>21600</v>
      </c>
      <c r="C61" s="22">
        <f>+'Data NSA'!P67-'Data NSA'!P55</f>
        <v>267100</v>
      </c>
      <c r="D61" s="22">
        <f>+'Data NSA'!AD67-'Data NSA'!AD55</f>
        <v>2628000</v>
      </c>
      <c r="E61" s="25">
        <f>+B61/'Data NSA'!B55</f>
        <v>4.0141237688162051E-2</v>
      </c>
      <c r="F61" s="25">
        <f>+C61/'Data NSA'!P55</f>
        <v>3.2748093474902526E-2</v>
      </c>
      <c r="G61" s="25">
        <f>+D61/'Data NSA'!AD55</f>
        <v>2.2104838167014331E-2</v>
      </c>
      <c r="H61" s="25">
        <f>(+'Data NSA'!B67-'Data NSA'!B66)/'Data NSA'!B66</f>
        <v>7.3794096472282215E-3</v>
      </c>
      <c r="I61" s="25">
        <f>(+'Data NSA'!P67-'Data NSA'!P66)/'Data NSA'!P66</f>
        <v>9.697449175297277E-3</v>
      </c>
      <c r="J61" s="25">
        <f>(+'Data NSA'!AD67-'Data NSA'!AD66)/'Data NSA'!AD66</f>
        <v>5.968790098927936E-3</v>
      </c>
      <c r="K61" s="34">
        <f t="shared" si="0"/>
        <v>3.3456376136681773E-3</v>
      </c>
      <c r="L61" s="34">
        <f t="shared" si="1"/>
        <v>2.7218925765507291E-3</v>
      </c>
      <c r="M61" s="34">
        <f t="shared" si="2"/>
        <v>1.8620279284057857E-3</v>
      </c>
    </row>
    <row r="62" spans="1:13" s="20" customFormat="1" ht="13.5">
      <c r="A62" s="17" t="s">
        <v>47</v>
      </c>
      <c r="B62" s="22">
        <f>+'Data NSA'!B68-'Data NSA'!B56</f>
        <v>21700</v>
      </c>
      <c r="C62" s="22">
        <f>+'Data NSA'!P68-'Data NSA'!P56</f>
        <v>279800</v>
      </c>
      <c r="D62" s="22">
        <f>+'Data NSA'!AD68-'Data NSA'!AD56</f>
        <v>2851000</v>
      </c>
      <c r="E62" s="25">
        <f>+B62/'Data NSA'!B56</f>
        <v>4.0051679586563305E-2</v>
      </c>
      <c r="F62" s="25">
        <f>+C62/'Data NSA'!P56</f>
        <v>3.4134439429059409E-2</v>
      </c>
      <c r="G62" s="25">
        <f>+D62/'Data NSA'!AD56</f>
        <v>2.3932843651626443E-2</v>
      </c>
      <c r="H62" s="25">
        <f>(+'Data NSA'!B68-'Data NSA'!B67)/'Data NSA'!B67</f>
        <v>6.7893514382705022E-3</v>
      </c>
      <c r="I62" s="25">
        <f>(+'Data NSA'!P68-'Data NSA'!P67)/'Data NSA'!P67</f>
        <v>6.3514299621288571E-3</v>
      </c>
      <c r="J62" s="25">
        <f>(+'Data NSA'!AD68-'Data NSA'!AD67)/'Data NSA'!AD67</f>
        <v>3.7855097271141248E-3</v>
      </c>
      <c r="K62" s="34">
        <f t="shared" si="0"/>
        <v>3.3384131214630971E-3</v>
      </c>
      <c r="L62" s="34">
        <f t="shared" si="1"/>
        <v>2.8343176137117787E-3</v>
      </c>
      <c r="M62" s="34">
        <f t="shared" si="2"/>
        <v>2.0113643349657022E-3</v>
      </c>
    </row>
    <row r="63" spans="1:13" s="20" customFormat="1" ht="13.5">
      <c r="A63" s="17" t="s">
        <v>48</v>
      </c>
      <c r="B63" s="22">
        <f>+'Data NSA'!B69-'Data NSA'!B57</f>
        <v>20400</v>
      </c>
      <c r="C63" s="22">
        <f>+'Data NSA'!P69-'Data NSA'!P57</f>
        <v>258300</v>
      </c>
      <c r="D63" s="22">
        <f>+'Data NSA'!AD69-'Data NSA'!AD57</f>
        <v>2832000</v>
      </c>
      <c r="E63" s="25">
        <f>+B63/'Data NSA'!B57</f>
        <v>3.7527593818984545E-2</v>
      </c>
      <c r="F63" s="25">
        <f>+C63/'Data NSA'!P57</f>
        <v>3.1336439074101032E-2</v>
      </c>
      <c r="G63" s="25">
        <f>+D63/'Data NSA'!AD57</f>
        <v>2.377374646373916E-2</v>
      </c>
      <c r="H63" s="25">
        <f>(+'Data NSA'!B69-'Data NSA'!B68)/'Data NSA'!B68</f>
        <v>8.8731144631765753E-4</v>
      </c>
      <c r="I63" s="25">
        <f>(+'Data NSA'!P69-'Data NSA'!P68)/'Data NSA'!P68</f>
        <v>2.8666477916194791E-3</v>
      </c>
      <c r="J63" s="25">
        <f>(+'Data NSA'!AD69-'Data NSA'!AD68)/'Data NSA'!AD68</f>
        <v>-1.7216501606873483E-4</v>
      </c>
      <c r="K63" s="34">
        <f t="shared" si="0"/>
        <v>3.1355008139718507E-3</v>
      </c>
      <c r="L63" s="34">
        <f t="shared" si="1"/>
        <v>2.6075874273418145E-3</v>
      </c>
      <c r="M63" s="34">
        <f t="shared" si="2"/>
        <v>1.9984163408844229E-3</v>
      </c>
    </row>
    <row r="64" spans="1:13" s="20" customFormat="1" ht="13.5">
      <c r="A64" s="17" t="s">
        <v>49</v>
      </c>
      <c r="B64" s="22">
        <f>+'Data NSA'!B70-'Data NSA'!B58</f>
        <v>19900</v>
      </c>
      <c r="C64" s="22">
        <f>+'Data NSA'!P70-'Data NSA'!P58</f>
        <v>293300</v>
      </c>
      <c r="D64" s="22">
        <f>+'Data NSA'!AD70-'Data NSA'!AD58</f>
        <v>2990000</v>
      </c>
      <c r="E64" s="25">
        <f>+B64/'Data NSA'!B58</f>
        <v>3.7314832177011065E-2</v>
      </c>
      <c r="F64" s="25">
        <f>+C64/'Data NSA'!P58</f>
        <v>3.6369272738545476E-2</v>
      </c>
      <c r="G64" s="25">
        <f>+D64/'Data NSA'!AD58</f>
        <v>2.5682210559769117E-2</v>
      </c>
      <c r="H64" s="25">
        <f>(+'Data NSA'!B70-'Data NSA'!B69)/'Data NSA'!B69</f>
        <v>-1.9148936170212766E-2</v>
      </c>
      <c r="I64" s="25">
        <f>(+'Data NSA'!P70-'Data NSA'!P69)/'Data NSA'!P69</f>
        <v>-1.6856642081612968E-2</v>
      </c>
      <c r="J64" s="25">
        <f>(+'Data NSA'!AD70-'Data NSA'!AD69)/'Data NSA'!AD69</f>
        <v>-2.0843753843630849E-2</v>
      </c>
      <c r="K64" s="34">
        <f t="shared" si="0"/>
        <v>3.1187357750143353E-3</v>
      </c>
      <c r="L64" s="34">
        <f t="shared" si="1"/>
        <v>3.0054505184605347E-3</v>
      </c>
      <c r="M64" s="34">
        <f t="shared" si="2"/>
        <v>2.1502408632164969E-3</v>
      </c>
    </row>
    <row r="65" spans="1:13" s="20" customFormat="1" ht="13.5">
      <c r="A65" s="17" t="s">
        <v>50</v>
      </c>
      <c r="B65" s="22">
        <f>+'Data NSA'!B71-'Data NSA'!B59</f>
        <v>22900</v>
      </c>
      <c r="C65" s="22">
        <f>+'Data NSA'!P71-'Data NSA'!P59</f>
        <v>323200</v>
      </c>
      <c r="D65" s="22">
        <f>+'Data NSA'!AD71-'Data NSA'!AD59</f>
        <v>2910000</v>
      </c>
      <c r="E65" s="25">
        <f>+B65/'Data NSA'!B59</f>
        <v>4.2352506010726834E-2</v>
      </c>
      <c r="F65" s="25">
        <f>+C65/'Data NSA'!P59</f>
        <v>3.9831406669788766E-2</v>
      </c>
      <c r="G65" s="25">
        <f>+D65/'Data NSA'!AD59</f>
        <v>2.4794655942196927E-2</v>
      </c>
      <c r="H65" s="25">
        <f>(+'Data NSA'!B71-'Data NSA'!B70)/'Data NSA'!B70</f>
        <v>1.8799710773680405E-2</v>
      </c>
      <c r="I65" s="25">
        <f>(+'Data NSA'!P71-'Data NSA'!P70)/'Data NSA'!P70</f>
        <v>9.5240374261169203E-3</v>
      </c>
      <c r="J65" s="25">
        <f>(+'Data NSA'!AD71-'Data NSA'!AD70)/'Data NSA'!AD70</f>
        <v>7.2102702385837391E-3</v>
      </c>
      <c r="K65" s="34">
        <f t="shared" si="0"/>
        <v>3.5290560693458186E-3</v>
      </c>
      <c r="L65" s="34">
        <f t="shared" si="1"/>
        <v>3.2855526101682234E-3</v>
      </c>
      <c r="M65" s="34">
        <f t="shared" si="2"/>
        <v>2.0775471028102147E-3</v>
      </c>
    </row>
    <row r="66" spans="1:13" s="20" customFormat="1" ht="13.5">
      <c r="A66" s="17" t="s">
        <v>51</v>
      </c>
      <c r="B66" s="22">
        <f>+'Data NSA'!B72-'Data NSA'!B60</f>
        <v>22600</v>
      </c>
      <c r="C66" s="22">
        <f>+'Data NSA'!P72-'Data NSA'!P60</f>
        <v>342200</v>
      </c>
      <c r="D66" s="22">
        <f>+'Data NSA'!AD72-'Data NSA'!AD60</f>
        <v>2988000</v>
      </c>
      <c r="E66" s="25">
        <f>+B66/'Data NSA'!B60</f>
        <v>4.146788990825688E-2</v>
      </c>
      <c r="F66" s="25">
        <f>+C66/'Data NSA'!P60</f>
        <v>4.1891610660202971E-2</v>
      </c>
      <c r="G66" s="25">
        <f>+D66/'Data NSA'!AD60</f>
        <v>2.528624742948539E-2</v>
      </c>
      <c r="H66" s="25">
        <f>(+'Data NSA'!B72-'Data NSA'!B71)/'Data NSA'!B71</f>
        <v>7.0972320794889989E-3</v>
      </c>
      <c r="I66" s="25">
        <f>(+'Data NSA'!P72-'Data NSA'!P71)/'Data NSA'!P71</f>
        <v>8.7112143551330984E-3</v>
      </c>
      <c r="J66" s="25">
        <f>(+'Data NSA'!AD72-'Data NSA'!AD71)/'Data NSA'!AD71</f>
        <v>7.324941383840231E-3</v>
      </c>
      <c r="K66" s="34">
        <f t="shared" si="0"/>
        <v>3.457770912046593E-3</v>
      </c>
      <c r="L66" s="34">
        <f t="shared" si="1"/>
        <v>3.4517687859302718E-3</v>
      </c>
      <c r="M66" s="34">
        <f t="shared" si="2"/>
        <v>2.1177954047973558E-3</v>
      </c>
    </row>
    <row r="67" spans="1:13" s="20" customFormat="1" ht="13.5">
      <c r="A67" s="17" t="s">
        <v>52</v>
      </c>
      <c r="B67" s="22">
        <f>+'Data NSA'!B73-'Data NSA'!B61</f>
        <v>21500</v>
      </c>
      <c r="C67" s="22">
        <f>+'Data NSA'!P73-'Data NSA'!P61</f>
        <v>334300</v>
      </c>
      <c r="D67" s="22">
        <f>+'Data NSA'!AD73-'Data NSA'!AD61</f>
        <v>3127000</v>
      </c>
      <c r="E67" s="25">
        <f>+B67/'Data NSA'!B61</f>
        <v>3.9090909090909093E-2</v>
      </c>
      <c r="F67" s="25">
        <f>+C67/'Data NSA'!P61</f>
        <v>4.0632520601891244E-2</v>
      </c>
      <c r="G67" s="25">
        <f>+D67/'Data NSA'!AD61</f>
        <v>2.627620688206378E-2</v>
      </c>
      <c r="H67" s="25">
        <f>(+'Data NSA'!B73-'Data NSA'!B72)/'Data NSA'!B72</f>
        <v>6.8710359408033824E-3</v>
      </c>
      <c r="I67" s="25">
        <f>(+'Data NSA'!P73-'Data NSA'!P72)/'Data NSA'!P72</f>
        <v>5.9688164588938891E-3</v>
      </c>
      <c r="J67" s="25">
        <f>(+'Data NSA'!AD73-'Data NSA'!AD72)/'Data NSA'!AD72</f>
        <v>8.0640501836490453E-3</v>
      </c>
      <c r="K67" s="34">
        <f t="shared" si="0"/>
        <v>3.2658312465630827E-3</v>
      </c>
      <c r="L67" s="34">
        <f t="shared" si="1"/>
        <v>3.3503396622403189E-3</v>
      </c>
      <c r="M67" s="34">
        <f t="shared" si="2"/>
        <v>2.1988280521321002E-3</v>
      </c>
    </row>
    <row r="68" spans="1:13" s="20" customFormat="1" ht="13.5">
      <c r="A68" s="17" t="s">
        <v>53</v>
      </c>
      <c r="B68" s="22">
        <f>+'Data NSA'!B74-'Data NSA'!B62</f>
        <v>21200</v>
      </c>
      <c r="C68" s="22">
        <f>+'Data NSA'!P74-'Data NSA'!P62</f>
        <v>344800</v>
      </c>
      <c r="D68" s="22">
        <f>+'Data NSA'!AD74-'Data NSA'!AD62</f>
        <v>3079000</v>
      </c>
      <c r="E68" s="25">
        <f>+B68/'Data NSA'!B62</f>
        <v>3.8447587957925279E-2</v>
      </c>
      <c r="F68" s="25">
        <f>+C68/'Data NSA'!P62</f>
        <v>4.1597297623356254E-2</v>
      </c>
      <c r="G68" s="25">
        <f>+D68/'Data NSA'!AD62</f>
        <v>2.5630140179136285E-2</v>
      </c>
      <c r="H68" s="25">
        <f>(+'Data NSA'!B74-'Data NSA'!B73)/'Data NSA'!B73</f>
        <v>1.9247594050743656E-3</v>
      </c>
      <c r="I68" s="25">
        <f>(+'Data NSA'!P74-'Data NSA'!P73)/'Data NSA'!P73</f>
        <v>8.4212247567655961E-3</v>
      </c>
      <c r="J68" s="25">
        <f>(+'Data NSA'!AD74-'Data NSA'!AD73)/'Data NSA'!AD73</f>
        <v>8.8347034356270268E-3</v>
      </c>
      <c r="K68" s="34">
        <f t="shared" si="0"/>
        <v>3.2141066515314013E-3</v>
      </c>
      <c r="L68" s="34">
        <f t="shared" si="1"/>
        <v>3.4281769758085306E-3</v>
      </c>
      <c r="M68" s="34">
        <f t="shared" si="2"/>
        <v>2.1458708110895625E-3</v>
      </c>
    </row>
    <row r="69" spans="1:13" s="20" customFormat="1" ht="13.5">
      <c r="A69" s="17" t="s">
        <v>54</v>
      </c>
      <c r="B69" s="22">
        <f>+'Data NSA'!B75-'Data NSA'!B63</f>
        <v>23400</v>
      </c>
      <c r="C69" s="22">
        <f>+'Data NSA'!P75-'Data NSA'!P63</f>
        <v>366800</v>
      </c>
      <c r="D69" s="22">
        <f>+'Data NSA'!AD75-'Data NSA'!AD63</f>
        <v>3066000</v>
      </c>
      <c r="E69" s="25">
        <f>+B69/'Data NSA'!B63</f>
        <v>4.2669584245076587E-2</v>
      </c>
      <c r="F69" s="25">
        <f>+C69/'Data NSA'!P63</f>
        <v>4.4150216658642272E-2</v>
      </c>
      <c r="G69" s="25">
        <f>+D69/'Data NSA'!AD63</f>
        <v>2.5381845275052776E-2</v>
      </c>
      <c r="H69" s="25">
        <f>(+'Data NSA'!B75-'Data NSA'!B74)/'Data NSA'!B74</f>
        <v>-1.3971358714634998E-3</v>
      </c>
      <c r="I69" s="25">
        <f>(+'Data NSA'!P75-'Data NSA'!P74)/'Data NSA'!P74</f>
        <v>4.7487780583288933E-3</v>
      </c>
      <c r="J69" s="25">
        <f>(+'Data NSA'!AD75-'Data NSA'!AD74)/'Data NSA'!AD74</f>
        <v>5.2755029989205509E-3</v>
      </c>
      <c r="K69" s="34">
        <f t="shared" si="0"/>
        <v>3.5510700296711405E-3</v>
      </c>
      <c r="L69" s="34">
        <f t="shared" si="1"/>
        <v>3.6328922744521971E-3</v>
      </c>
      <c r="M69" s="34">
        <f t="shared" si="2"/>
        <v>2.1255852961742498E-3</v>
      </c>
    </row>
    <row r="70" spans="1:13" s="20" customFormat="1" ht="13.5">
      <c r="A70" s="17" t="s">
        <v>55</v>
      </c>
      <c r="B70" s="22">
        <f>+'Data NSA'!B76-'Data NSA'!B64</f>
        <v>29700</v>
      </c>
      <c r="C70" s="22">
        <f>+'Data NSA'!P76-'Data NSA'!P64</f>
        <v>353100</v>
      </c>
      <c r="D70" s="22">
        <f>+'Data NSA'!AD76-'Data NSA'!AD64</f>
        <v>3118000</v>
      </c>
      <c r="E70" s="25">
        <f>+B70/'Data NSA'!B64</f>
        <v>5.5061179087875417E-2</v>
      </c>
      <c r="F70" s="25">
        <f>+C70/'Data NSA'!P64</f>
        <v>4.2694428322692976E-2</v>
      </c>
      <c r="G70" s="25">
        <f>+D70/'Data NSA'!AD64</f>
        <v>2.6035838941866098E-2</v>
      </c>
      <c r="H70" s="25">
        <f>(+'Data NSA'!B76-'Data NSA'!B75)/'Data NSA'!B75</f>
        <v>-4.7219307450157401E-3</v>
      </c>
      <c r="I70" s="25">
        <f>(+'Data NSA'!P76-'Data NSA'!P75)/'Data NSA'!P75</f>
        <v>-5.9136810070549179E-3</v>
      </c>
      <c r="J70" s="25">
        <f>(+'Data NSA'!AD76-'Data NSA'!AD75)/'Data NSA'!AD75</f>
        <v>-7.9524628414109361E-3</v>
      </c>
      <c r="K70" s="34">
        <f t="shared" si="0"/>
        <v>4.5251906805697196E-3</v>
      </c>
      <c r="L70" s="34">
        <f t="shared" si="1"/>
        <v>3.5172320493016157E-3</v>
      </c>
      <c r="M70" s="34">
        <f t="shared" si="2"/>
        <v>2.1782794274653947E-3</v>
      </c>
    </row>
    <row r="71" spans="1:13" s="20" customFormat="1" ht="13.5">
      <c r="A71" s="17" t="s">
        <v>56</v>
      </c>
      <c r="B71" s="22">
        <f>+'Data NSA'!B77-'Data NSA'!B65</f>
        <v>28100</v>
      </c>
      <c r="C71" s="22">
        <f>+'Data NSA'!P77-'Data NSA'!P65</f>
        <v>366800</v>
      </c>
      <c r="D71" s="22">
        <f>+'Data NSA'!AD77-'Data NSA'!AD65</f>
        <v>2893000</v>
      </c>
      <c r="E71" s="25">
        <f>+B71/'Data NSA'!B65</f>
        <v>5.1493494594099319E-2</v>
      </c>
      <c r="F71" s="25">
        <f>+C71/'Data NSA'!P65</f>
        <v>4.4124192520059183E-2</v>
      </c>
      <c r="G71" s="25">
        <f>+D71/'Data NSA'!AD65</f>
        <v>2.4098091644384471E-2</v>
      </c>
      <c r="H71" s="25">
        <f>(+'Data NSA'!B77-'Data NSA'!B76)/'Data NSA'!B76</f>
        <v>8.2586540151115793E-3</v>
      </c>
      <c r="I71" s="25">
        <f>(+'Data NSA'!P77-'Data NSA'!P76)/'Data NSA'!P76</f>
        <v>6.5170754334087089E-3</v>
      </c>
      <c r="J71" s="25">
        <f>(+'Data NSA'!AD77-'Data NSA'!AD76)/'Data NSA'!AD76</f>
        <v>5.5340343110127279E-4</v>
      </c>
      <c r="K71" s="34">
        <f t="shared" si="0"/>
        <v>4.2401081777504119E-3</v>
      </c>
      <c r="L71" s="34">
        <f t="shared" si="1"/>
        <v>3.6320876454080456E-3</v>
      </c>
      <c r="M71" s="34">
        <f t="shared" si="2"/>
        <v>2.0205129930043887E-3</v>
      </c>
    </row>
    <row r="72" spans="1:13" s="20" customFormat="1" ht="13.5">
      <c r="A72" s="17" t="s">
        <v>57</v>
      </c>
      <c r="B72" s="22">
        <f>+'Data NSA'!B78-'Data NSA'!B66</f>
        <v>30700</v>
      </c>
      <c r="C72" s="22">
        <f>+'Data NSA'!P78-'Data NSA'!P66</f>
        <v>401800</v>
      </c>
      <c r="D72" s="22">
        <f>+'Data NSA'!AD78-'Data NSA'!AD66</f>
        <v>3153000</v>
      </c>
      <c r="E72" s="25">
        <f>+B72/'Data NSA'!B66</f>
        <v>5.5255579553635706E-2</v>
      </c>
      <c r="F72" s="25">
        <f>+C72/'Data NSA'!P66</f>
        <v>4.8163598005370158E-2</v>
      </c>
      <c r="G72" s="25">
        <f>+D72/'Data NSA'!AD66</f>
        <v>2.6102073761331182E-2</v>
      </c>
      <c r="H72" s="25">
        <f>(+'Data NSA'!B78-'Data NSA'!B77)/'Data NSA'!B77</f>
        <v>2.1784593935169048E-2</v>
      </c>
      <c r="I72" s="25">
        <f>(+'Data NSA'!P78-'Data NSA'!P77)/'Data NSA'!P77</f>
        <v>7.4311324124105675E-3</v>
      </c>
      <c r="J72" s="25">
        <f>(+'Data NSA'!AD78-'Data NSA'!AD77)/'Data NSA'!AD77</f>
        <v>8.1663196251952116E-3</v>
      </c>
      <c r="K72" s="34">
        <f t="shared" si="0"/>
        <v>4.5436713245376797E-3</v>
      </c>
      <c r="L72" s="34">
        <f t="shared" si="1"/>
        <v>3.9556235617862834E-3</v>
      </c>
      <c r="M72" s="34">
        <f t="shared" si="2"/>
        <v>2.1845924518207184E-3</v>
      </c>
    </row>
    <row r="73" spans="1:13" s="20" customFormat="1" ht="13.5">
      <c r="A73" s="17" t="s">
        <v>58</v>
      </c>
      <c r="B73" s="22">
        <f>+'Data NSA'!B79-'Data NSA'!B67</f>
        <v>29100</v>
      </c>
      <c r="C73" s="22">
        <f>+'Data NSA'!P79-'Data NSA'!P67</f>
        <v>362800</v>
      </c>
      <c r="D73" s="22">
        <f>+'Data NSA'!AD79-'Data NSA'!AD67</f>
        <v>3335000</v>
      </c>
      <c r="E73" s="25">
        <f>+B73/'Data NSA'!B67</f>
        <v>5.1992138645703054E-2</v>
      </c>
      <c r="F73" s="25">
        <f>+C73/'Data NSA'!P67</f>
        <v>4.3071005425427092E-2</v>
      </c>
      <c r="G73" s="25">
        <f>+D73/'Data NSA'!AD67</f>
        <v>2.7444945521577405E-2</v>
      </c>
      <c r="H73" s="25">
        <f>(+'Data NSA'!B79-'Data NSA'!B78)/'Data NSA'!B78</f>
        <v>4.2640286542725567E-3</v>
      </c>
      <c r="I73" s="25">
        <f>(+'Data NSA'!P79-'Data NSA'!P78)/'Data NSA'!P78</f>
        <v>4.7917476727430755E-3</v>
      </c>
      <c r="J73" s="25">
        <f>(+'Data NSA'!AD79-'Data NSA'!AD78)/'Data NSA'!AD78</f>
        <v>7.2853131958563267E-3</v>
      </c>
      <c r="K73" s="34">
        <f t="shared" si="0"/>
        <v>4.2840562417913739E-3</v>
      </c>
      <c r="L73" s="34">
        <f t="shared" si="1"/>
        <v>3.5468151032400992E-3</v>
      </c>
      <c r="M73" s="34">
        <f t="shared" si="2"/>
        <v>2.2943027098980841E-3</v>
      </c>
    </row>
    <row r="74" spans="1:13" s="20" customFormat="1" ht="13.5">
      <c r="A74" s="17" t="s">
        <v>59</v>
      </c>
      <c r="B74" s="22">
        <f>+'Data NSA'!B80-'Data NSA'!B68</f>
        <v>30800</v>
      </c>
      <c r="C74" s="22">
        <f>+'Data NSA'!P80-'Data NSA'!P68</f>
        <v>355100</v>
      </c>
      <c r="D74" s="22">
        <f>+'Data NSA'!AD80-'Data NSA'!AD68</f>
        <v>3269000</v>
      </c>
      <c r="E74" s="25">
        <f>+B74/'Data NSA'!B68</f>
        <v>5.46583850931677E-2</v>
      </c>
      <c r="F74" s="25">
        <f>+C74/'Data NSA'!P68</f>
        <v>4.1890807852019631E-2</v>
      </c>
      <c r="G74" s="25">
        <f>+D74/'Data NSA'!AD68</f>
        <v>2.6800354168033055E-2</v>
      </c>
      <c r="H74" s="25">
        <f>(+'Data NSA'!B80-'Data NSA'!B79)/'Data NSA'!B79</f>
        <v>9.341032608695652E-3</v>
      </c>
      <c r="I74" s="25">
        <f>(+'Data NSA'!P80-'Data NSA'!P79)/'Data NSA'!P79</f>
        <v>5.2127792763569727E-3</v>
      </c>
      <c r="J74" s="25">
        <f>(+'Data NSA'!AD80-'Data NSA'!AD79)/'Data NSA'!AD79</f>
        <v>3.1557616679081463E-3</v>
      </c>
      <c r="K74" s="34">
        <f t="shared" si="0"/>
        <v>4.4966963393268033E-3</v>
      </c>
      <c r="L74" s="34">
        <f t="shared" si="1"/>
        <v>3.4519275460924426E-3</v>
      </c>
      <c r="M74" s="34">
        <f t="shared" si="2"/>
        <v>2.2418237049642523E-3</v>
      </c>
    </row>
    <row r="75" spans="1:13" s="20" customFormat="1" ht="13.5">
      <c r="A75" s="17" t="s">
        <v>60</v>
      </c>
      <c r="B75" s="22">
        <f>+'Data NSA'!B81-'Data NSA'!B69</f>
        <v>29700</v>
      </c>
      <c r="C75" s="22">
        <f>+'Data NSA'!P81-'Data NSA'!P69</f>
        <v>372400</v>
      </c>
      <c r="D75" s="22">
        <f>+'Data NSA'!AD81-'Data NSA'!AD69</f>
        <v>3428000</v>
      </c>
      <c r="E75" s="25">
        <f>+B75/'Data NSA'!B69</f>
        <v>5.2659574468085106E-2</v>
      </c>
      <c r="F75" s="25">
        <f>+C75/'Data NSA'!P69</f>
        <v>4.3806095681735303E-2</v>
      </c>
      <c r="G75" s="25">
        <f>+D75/'Data NSA'!AD69</f>
        <v>2.8108728629412487E-2</v>
      </c>
      <c r="H75" s="25">
        <f>(+'Data NSA'!B81-'Data NSA'!B80)/'Data NSA'!B80</f>
        <v>-1.0095911155981827E-3</v>
      </c>
      <c r="I75" s="25">
        <f>(+'Data NSA'!P81-'Data NSA'!P80)/'Data NSA'!P80</f>
        <v>4.710198258585355E-3</v>
      </c>
      <c r="J75" s="25">
        <f>(+'Data NSA'!AD81-'Data NSA'!AD80)/'Data NSA'!AD80</f>
        <v>1.1018403928300532E-3</v>
      </c>
      <c r="K75" s="34">
        <f t="shared" si="0"/>
        <v>4.3386211258338173E-3</v>
      </c>
      <c r="L75" s="34">
        <f t="shared" si="1"/>
        <v>3.6055567516729329E-3</v>
      </c>
      <c r="M75" s="34">
        <f t="shared" si="2"/>
        <v>2.3479908223724851E-3</v>
      </c>
    </row>
    <row r="76" spans="1:13" s="20" customFormat="1" ht="13.5">
      <c r="A76" s="17" t="s">
        <v>61</v>
      </c>
      <c r="B76" s="22">
        <f>+'Data NSA'!B82-'Data NSA'!B70</f>
        <v>34200</v>
      </c>
      <c r="C76" s="22">
        <f>+'Data NSA'!P82-'Data NSA'!P70</f>
        <v>377500</v>
      </c>
      <c r="D76" s="22">
        <f>+'Data NSA'!AD82-'Data NSA'!AD70</f>
        <v>3419000</v>
      </c>
      <c r="E76" s="25">
        <f>+B76/'Data NSA'!B70</f>
        <v>6.1822125813449022E-2</v>
      </c>
      <c r="F76" s="25">
        <f>+C76/'Data NSA'!P70</f>
        <v>4.5167388547225344E-2</v>
      </c>
      <c r="G76" s="25">
        <f>+D76/'Data NSA'!AD70</f>
        <v>2.8631723514190247E-2</v>
      </c>
      <c r="H76" s="25">
        <f>(+'Data NSA'!B82-'Data NSA'!B81)/'Data NSA'!B81</f>
        <v>-1.0611419909044972E-2</v>
      </c>
      <c r="I76" s="25">
        <f>(+'Data NSA'!P82-'Data NSA'!P81)/'Data NSA'!P81</f>
        <v>-1.5574463289570068E-2</v>
      </c>
      <c r="J76" s="25">
        <f>(+'Data NSA'!AD82-'Data NSA'!AD81)/'Data NSA'!AD81</f>
        <v>-2.0345660895017666E-2</v>
      </c>
      <c r="K76" s="34">
        <f t="shared" si="0"/>
        <v>5.0500808142644659E-3</v>
      </c>
      <c r="L76" s="34">
        <f t="shared" si="1"/>
        <v>3.7124049843431741E-3</v>
      </c>
      <c r="M76" s="34">
        <f t="shared" si="2"/>
        <v>2.3894985680902505E-3</v>
      </c>
    </row>
    <row r="77" spans="1:13" s="20" customFormat="1" ht="13.5">
      <c r="A77" s="17" t="s">
        <v>62</v>
      </c>
      <c r="B77" s="22">
        <f>+'Data NSA'!B83-'Data NSA'!B71</f>
        <v>32700</v>
      </c>
      <c r="C77" s="22">
        <f>+'Data NSA'!P83-'Data NSA'!P71</f>
        <v>368500</v>
      </c>
      <c r="D77" s="22">
        <f>+'Data NSA'!AD83-'Data NSA'!AD71</f>
        <v>3334000</v>
      </c>
      <c r="E77" s="25">
        <f>+B77/'Data NSA'!B71</f>
        <v>5.8019872249822572E-2</v>
      </c>
      <c r="F77" s="25">
        <f>+C77/'Data NSA'!P71</f>
        <v>4.3674591698864576E-2</v>
      </c>
      <c r="G77" s="25">
        <f>+D77/'Data NSA'!AD71</f>
        <v>2.7720039243726825E-2</v>
      </c>
      <c r="H77" s="25">
        <f>(+'Data NSA'!B83-'Data NSA'!B82)/'Data NSA'!B82</f>
        <v>1.5151515151515152E-2</v>
      </c>
      <c r="I77" s="25">
        <f>(+'Data NSA'!P83-'Data NSA'!P82)/'Data NSA'!P82</f>
        <v>8.0821494396300063E-3</v>
      </c>
      <c r="J77" s="25">
        <f>(+'Data NSA'!AD83-'Data NSA'!AD82)/'Data NSA'!AD82</f>
        <v>6.3175719682167517E-3</v>
      </c>
      <c r="K77" s="34">
        <f t="shared" si="0"/>
        <v>4.7460645124173624E-3</v>
      </c>
      <c r="L77" s="34">
        <f t="shared" si="1"/>
        <v>3.5922476521359319E-3</v>
      </c>
      <c r="M77" s="34">
        <f t="shared" si="2"/>
        <v>2.3151070455596679E-3</v>
      </c>
    </row>
    <row r="78" spans="1:13" s="20" customFormat="1" ht="13.5">
      <c r="A78" s="17" t="s">
        <v>63</v>
      </c>
      <c r="B78" s="22">
        <f>+'Data NSA'!B84-'Data NSA'!B72</f>
        <v>33500</v>
      </c>
      <c r="C78" s="22">
        <f>+'Data NSA'!P84-'Data NSA'!P72</f>
        <v>355200</v>
      </c>
      <c r="D78" s="22">
        <f>+'Data NSA'!AD84-'Data NSA'!AD72</f>
        <v>3177000</v>
      </c>
      <c r="E78" s="25">
        <f>+B78/'Data NSA'!B72</f>
        <v>5.9020436927413669E-2</v>
      </c>
      <c r="F78" s="25">
        <f>+C78/'Data NSA'!P72</f>
        <v>4.1734716657462784E-2</v>
      </c>
      <c r="G78" s="25">
        <f>+D78/'Data NSA'!AD72</f>
        <v>2.6222607403739013E-2</v>
      </c>
      <c r="H78" s="25">
        <f>(+'Data NSA'!B84-'Data NSA'!B83)/'Data NSA'!B83</f>
        <v>8.0496394432332721E-3</v>
      </c>
      <c r="I78" s="25">
        <f>(+'Data NSA'!P84-'Data NSA'!P83)/'Data NSA'!P83</f>
        <v>6.8363256453059882E-3</v>
      </c>
      <c r="J78" s="25">
        <f>(+'Data NSA'!AD84-'Data NSA'!AD83)/'Data NSA'!AD83</f>
        <v>5.8572260695100645E-3</v>
      </c>
      <c r="K78" s="34">
        <f t="shared" si="0"/>
        <v>4.8254317927293854E-3</v>
      </c>
      <c r="L78" s="34">
        <f t="shared" si="1"/>
        <v>3.4360069263170046E-3</v>
      </c>
      <c r="M78" s="34">
        <f t="shared" si="2"/>
        <v>2.1927974360321533E-3</v>
      </c>
    </row>
    <row r="79" spans="1:13" s="20" customFormat="1" ht="13.5">
      <c r="A79" s="17" t="s">
        <v>64</v>
      </c>
      <c r="B79" s="22">
        <f>+'Data NSA'!B85-'Data NSA'!B73</f>
        <v>34600</v>
      </c>
      <c r="C79" s="22">
        <f>+'Data NSA'!P85-'Data NSA'!P73</f>
        <v>348500</v>
      </c>
      <c r="D79" s="22">
        <f>+'Data NSA'!AD85-'Data NSA'!AD73</f>
        <v>3240000</v>
      </c>
      <c r="E79" s="25">
        <f>+B79/'Data NSA'!B73</f>
        <v>6.05424321959755E-2</v>
      </c>
      <c r="F79" s="25">
        <f>+C79/'Data NSA'!P73</f>
        <v>4.0704532978263659E-2</v>
      </c>
      <c r="G79" s="25">
        <f>+D79/'Data NSA'!AD73</f>
        <v>2.6528673893819802E-2</v>
      </c>
      <c r="H79" s="25">
        <f>(+'Data NSA'!B85-'Data NSA'!B84)/'Data NSA'!B84</f>
        <v>8.3180835135584757E-3</v>
      </c>
      <c r="I79" s="25">
        <f>(+'Data NSA'!P85-'Data NSA'!P84)/'Data NSA'!P84</f>
        <v>4.9740020978784362E-3</v>
      </c>
      <c r="J79" s="25">
        <f>(+'Data NSA'!AD85-'Data NSA'!AD84)/'Data NSA'!AD84</f>
        <v>8.3647009619406115E-3</v>
      </c>
      <c r="K79" s="34">
        <f t="shared" si="0"/>
        <v>4.9460190904589757E-3</v>
      </c>
      <c r="L79" s="34">
        <f t="shared" si="1"/>
        <v>3.3531057295657176E-3</v>
      </c>
      <c r="M79" s="34">
        <f t="shared" si="2"/>
        <v>2.2178516675564509E-3</v>
      </c>
    </row>
    <row r="80" spans="1:13" s="20" customFormat="1" ht="13.5">
      <c r="A80" s="17" t="s">
        <v>65</v>
      </c>
      <c r="B80" s="22">
        <f>+'Data NSA'!B86-'Data NSA'!B74</f>
        <v>36300</v>
      </c>
      <c r="C80" s="22">
        <f>+'Data NSA'!P86-'Data NSA'!P74</f>
        <v>336700</v>
      </c>
      <c r="D80" s="22">
        <f>+'Data NSA'!AD86-'Data NSA'!AD74</f>
        <v>3245000</v>
      </c>
      <c r="E80" s="25">
        <f>+B80/'Data NSA'!B74</f>
        <v>6.3395040167656305E-2</v>
      </c>
      <c r="F80" s="25">
        <f>+C80/'Data NSA'!P74</f>
        <v>3.8997892005837524E-2</v>
      </c>
      <c r="G80" s="25">
        <f>+D80/'Data NSA'!AD74</f>
        <v>2.6336934202303364E-2</v>
      </c>
      <c r="H80" s="25">
        <f>(+'Data NSA'!B86-'Data NSA'!B85)/'Data NSA'!B85</f>
        <v>4.6196997195182311E-3</v>
      </c>
      <c r="I80" s="25">
        <f>(+'Data NSA'!P86-'Data NSA'!P85)/'Data NSA'!P85</f>
        <v>6.7675248591501872E-3</v>
      </c>
      <c r="J80" s="25">
        <f>(+'Data NSA'!AD86-'Data NSA'!AD85)/'Data NSA'!AD85</f>
        <v>8.6462687043358955E-3</v>
      </c>
      <c r="K80" s="34">
        <f t="shared" si="0"/>
        <v>5.1705974499959657E-3</v>
      </c>
      <c r="L80" s="34">
        <f t="shared" si="1"/>
        <v>3.2152974047644331E-3</v>
      </c>
      <c r="M80" s="34">
        <f t="shared" si="2"/>
        <v>2.2021487732821897E-3</v>
      </c>
    </row>
    <row r="81" spans="1:13" s="20" customFormat="1" ht="13.5">
      <c r="A81" s="17" t="s">
        <v>66</v>
      </c>
      <c r="B81" s="22">
        <f>+'Data NSA'!B87-'Data NSA'!B75</f>
        <v>39800</v>
      </c>
      <c r="C81" s="22">
        <f>+'Data NSA'!P87-'Data NSA'!P75</f>
        <v>323200</v>
      </c>
      <c r="D81" s="22">
        <f>+'Data NSA'!AD87-'Data NSA'!AD75</f>
        <v>3257000</v>
      </c>
      <c r="E81" s="25">
        <f>+B81/'Data NSA'!B75</f>
        <v>6.9604756908009796E-2</v>
      </c>
      <c r="F81" s="25">
        <f>+C81/'Data NSA'!P75</f>
        <v>3.7257343108774842E-2</v>
      </c>
      <c r="G81" s="25">
        <f>+D81/'Data NSA'!AD75</f>
        <v>2.6295605557843067E-2</v>
      </c>
      <c r="H81" s="25">
        <f>(+'Data NSA'!B87-'Data NSA'!B86)/'Data NSA'!B86</f>
        <v>4.4342256528165543E-3</v>
      </c>
      <c r="I81" s="25">
        <f>(+'Data NSA'!P87-'Data NSA'!P86)/'Data NSA'!P86</f>
        <v>3.0656039239730227E-3</v>
      </c>
      <c r="J81" s="25">
        <f>(+'Data NSA'!AD87-'Data NSA'!AD86)/'Data NSA'!AD86</f>
        <v>5.2350224584045042E-3</v>
      </c>
      <c r="K81" s="34">
        <f t="shared" si="0"/>
        <v>5.6565442436859693E-3</v>
      </c>
      <c r="L81" s="34">
        <f t="shared" si="1"/>
        <v>3.0750328935681107E-3</v>
      </c>
      <c r="M81" s="34">
        <f t="shared" si="2"/>
        <v>2.1987753949058533E-3</v>
      </c>
    </row>
    <row r="82" spans="1:13" s="20" customFormat="1" ht="13.5">
      <c r="A82" s="17" t="s">
        <v>67</v>
      </c>
      <c r="B82" s="22">
        <f>+'Data NSA'!B88-'Data NSA'!B76</f>
        <v>32800</v>
      </c>
      <c r="C82" s="22">
        <f>+'Data NSA'!P88-'Data NSA'!P76</f>
        <v>313800</v>
      </c>
      <c r="D82" s="22">
        <f>+'Data NSA'!AD88-'Data NSA'!AD76</f>
        <v>3171000</v>
      </c>
      <c r="E82" s="25">
        <f>+B82/'Data NSA'!B76</f>
        <v>5.7634862062906342E-2</v>
      </c>
      <c r="F82" s="25">
        <f>+C82/'Data NSA'!P76</f>
        <v>3.6388937206470691E-2</v>
      </c>
      <c r="G82" s="25">
        <f>+D82/'Data NSA'!AD76</f>
        <v>2.5806504117972591E-2</v>
      </c>
      <c r="H82" s="25">
        <f>(+'Data NSA'!B88-'Data NSA'!B87)/'Data NSA'!B87</f>
        <v>-1.5860039241334205E-2</v>
      </c>
      <c r="I82" s="25">
        <f>(+'Data NSA'!P88-'Data NSA'!P87)/'Data NSA'!P87</f>
        <v>-6.7459435430095574E-3</v>
      </c>
      <c r="J82" s="25">
        <f>(+'Data NSA'!AD88-'Data NSA'!AD87)/'Data NSA'!AD87</f>
        <v>-8.4252426878962845E-3</v>
      </c>
      <c r="K82" s="34">
        <f t="shared" si="0"/>
        <v>4.7283685356594293E-3</v>
      </c>
      <c r="L82" s="34">
        <f t="shared" si="1"/>
        <v>3.0056776822385573E-3</v>
      </c>
      <c r="M82" s="34">
        <f t="shared" si="2"/>
        <v>2.1593770743654063E-3</v>
      </c>
    </row>
    <row r="83" spans="1:13" s="20" customFormat="1" ht="13.5">
      <c r="A83" s="17" t="s">
        <v>68</v>
      </c>
      <c r="B83" s="22">
        <f>+'Data NSA'!B89-'Data NSA'!B77</f>
        <v>35300</v>
      </c>
      <c r="C83" s="22">
        <f>+'Data NSA'!P89-'Data NSA'!P77</f>
        <v>312200</v>
      </c>
      <c r="D83" s="22">
        <f>+'Data NSA'!AD89-'Data NSA'!AD77</f>
        <v>3343000</v>
      </c>
      <c r="E83" s="25">
        <f>+B83/'Data NSA'!B77</f>
        <v>6.151969327291739E-2</v>
      </c>
      <c r="F83" s="25">
        <f>+C83/'Data NSA'!P77</f>
        <v>3.5968985103171772E-2</v>
      </c>
      <c r="G83" s="25">
        <f>+D83/'Data NSA'!AD77</f>
        <v>2.7191241540864133E-2</v>
      </c>
      <c r="H83" s="25">
        <f>(+'Data NSA'!B89-'Data NSA'!B88)/'Data NSA'!B88</f>
        <v>1.1962119953480645E-2</v>
      </c>
      <c r="I83" s="25">
        <f>(+'Data NSA'!P89-'Data NSA'!P88)/'Data NSA'!P88</f>
        <v>6.109227619079588E-3</v>
      </c>
      <c r="J83" s="25">
        <f>(+'Data NSA'!AD89-'Data NSA'!AD88)/'Data NSA'!AD88</f>
        <v>1.9040516632684633E-3</v>
      </c>
      <c r="K83" s="34">
        <f t="shared" si="0"/>
        <v>5.0369906971901857E-3</v>
      </c>
      <c r="L83" s="34">
        <f t="shared" si="1"/>
        <v>2.9716903643777978E-3</v>
      </c>
      <c r="M83" s="34">
        <f t="shared" si="2"/>
        <v>2.2719310937126735E-3</v>
      </c>
    </row>
    <row r="84" spans="1:13" s="20" customFormat="1" ht="13.5">
      <c r="A84" s="17" t="s">
        <v>69</v>
      </c>
      <c r="B84" s="22">
        <f>+'Data NSA'!B90-'Data NSA'!B78</f>
        <v>33000</v>
      </c>
      <c r="C84" s="22">
        <f>+'Data NSA'!P90-'Data NSA'!P78</f>
        <v>314400</v>
      </c>
      <c r="D84" s="22">
        <f>+'Data NSA'!AD90-'Data NSA'!AD78</f>
        <v>3150000</v>
      </c>
      <c r="E84" s="25">
        <f>+B84/'Data NSA'!B78</f>
        <v>5.6285178236397747E-2</v>
      </c>
      <c r="F84" s="25">
        <f>+C84/'Data NSA'!P78</f>
        <v>3.5955261773518446E-2</v>
      </c>
      <c r="G84" s="25">
        <f>+D84/'Data NSA'!AD78</f>
        <v>2.5413883241359278E-2</v>
      </c>
      <c r="H84" s="25">
        <f>(+'Data NSA'!B90-'Data NSA'!B89)/'Data NSA'!B89</f>
        <v>1.6746018716138567E-2</v>
      </c>
      <c r="I84" s="25">
        <f>(+'Data NSA'!P90-'Data NSA'!P89)/'Data NSA'!P89</f>
        <v>7.4177871195186783E-3</v>
      </c>
      <c r="J84" s="25">
        <f>(+'Data NSA'!AD90-'Data NSA'!AD89)/'Data NSA'!AD89</f>
        <v>6.421880320222984E-3</v>
      </c>
      <c r="K84" s="34">
        <f t="shared" si="0"/>
        <v>4.6171094289376461E-3</v>
      </c>
      <c r="L84" s="34">
        <f t="shared" si="1"/>
        <v>2.9705782566368071E-3</v>
      </c>
      <c r="M84" s="34">
        <f t="shared" si="2"/>
        <v>2.1265611516316542E-3</v>
      </c>
    </row>
    <row r="85" spans="1:13" s="20" customFormat="1" ht="13.5">
      <c r="A85" s="17" t="s">
        <v>70</v>
      </c>
      <c r="B85" s="22">
        <f>+'Data NSA'!B91-'Data NSA'!B79</f>
        <v>35900</v>
      </c>
      <c r="C85" s="22">
        <f>+'Data NSA'!P91-'Data NSA'!P79</f>
        <v>308700</v>
      </c>
      <c r="D85" s="22">
        <f>+'Data NSA'!AD91-'Data NSA'!AD79</f>
        <v>3026000</v>
      </c>
      <c r="E85" s="25">
        <f>+B85/'Data NSA'!B79</f>
        <v>6.0971467391304345E-2</v>
      </c>
      <c r="F85" s="25">
        <f>+C85/'Data NSA'!P79</f>
        <v>3.5135042851777237E-2</v>
      </c>
      <c r="G85" s="25">
        <f>+D85/'Data NSA'!AD79</f>
        <v>2.4236890373325003E-2</v>
      </c>
      <c r="H85" s="25">
        <f>(+'Data NSA'!B91-'Data NSA'!B90)/'Data NSA'!B90</f>
        <v>8.7195220410140484E-3</v>
      </c>
      <c r="I85" s="25">
        <f>(+'Data NSA'!P91-'Data NSA'!P90)/'Data NSA'!P90</f>
        <v>3.996202503698143E-3</v>
      </c>
      <c r="J85" s="25">
        <f>(+'Data NSA'!AD91-'Data NSA'!AD90)/'Data NSA'!AD90</f>
        <v>6.1291287038348361E-3</v>
      </c>
      <c r="K85" s="34">
        <f t="shared" si="0"/>
        <v>4.9884005444994356E-3</v>
      </c>
      <c r="L85" s="34">
        <f t="shared" si="1"/>
        <v>2.9042828258830627E-3</v>
      </c>
      <c r="M85" s="34">
        <f t="shared" si="2"/>
        <v>2.0302124439631965E-3</v>
      </c>
    </row>
    <row r="86" spans="1:13" s="20" customFormat="1" ht="13.5">
      <c r="A86" s="17" t="s">
        <v>71</v>
      </c>
      <c r="B86" s="22">
        <f>+'Data NSA'!B92-'Data NSA'!B80</f>
        <v>34700</v>
      </c>
      <c r="C86" s="22">
        <f>+'Data NSA'!P92-'Data NSA'!P80</f>
        <v>299300</v>
      </c>
      <c r="D86" s="22">
        <f>+'Data NSA'!AD92-'Data NSA'!AD80</f>
        <v>3033000</v>
      </c>
      <c r="E86" s="25">
        <f>+B86/'Data NSA'!B80</f>
        <v>5.8388019518761568E-2</v>
      </c>
      <c r="F86" s="25">
        <f>+C86/'Data NSA'!P80</f>
        <v>3.3888517759485502E-2</v>
      </c>
      <c r="G86" s="25">
        <f>+D86/'Data NSA'!AD80</f>
        <v>2.4216535590243123E-2</v>
      </c>
      <c r="H86" s="25">
        <f>(+'Data NSA'!B92-'Data NSA'!B91)/'Data NSA'!B91</f>
        <v>6.8833039859132385E-3</v>
      </c>
      <c r="I86" s="25">
        <f>(+'Data NSA'!P92-'Data NSA'!P91)/'Data NSA'!P91</f>
        <v>4.0022870211549461E-3</v>
      </c>
      <c r="J86" s="25">
        <f>(+'Data NSA'!AD92-'Data NSA'!AD91)/'Data NSA'!AD91</f>
        <v>3.1358258326360487E-3</v>
      </c>
      <c r="K86" s="34">
        <f t="shared" si="0"/>
        <v>4.7835898259342355E-3</v>
      </c>
      <c r="L86" s="34">
        <f t="shared" si="1"/>
        <v>2.8034084712828936E-3</v>
      </c>
      <c r="M86" s="34">
        <f t="shared" si="2"/>
        <v>2.0285511243571881E-3</v>
      </c>
    </row>
    <row r="87" spans="1:13" s="20" customFormat="1" ht="13.5">
      <c r="A87" s="17" t="s">
        <v>72</v>
      </c>
      <c r="B87" s="22">
        <f>+'Data NSA'!B93-'Data NSA'!B81</f>
        <v>36800</v>
      </c>
      <c r="C87" s="22">
        <f>+'Data NSA'!P93-'Data NSA'!P81</f>
        <v>313400</v>
      </c>
      <c r="D87" s="22">
        <f>+'Data NSA'!AD93-'Data NSA'!AD81</f>
        <v>3065000</v>
      </c>
      <c r="E87" s="25">
        <f>+B87/'Data NSA'!B81</f>
        <v>6.1984167087754762E-2</v>
      </c>
      <c r="F87" s="25">
        <f>+C87/'Data NSA'!P81</f>
        <v>3.5318645404857157E-2</v>
      </c>
      <c r="G87" s="25">
        <f>+D87/'Data NSA'!AD81</f>
        <v>2.4445100212947529E-2</v>
      </c>
      <c r="H87" s="25">
        <f>(+'Data NSA'!B93-'Data NSA'!B92)/'Data NSA'!B92</f>
        <v>2.3847376788553257E-3</v>
      </c>
      <c r="I87" s="25">
        <f>(+'Data NSA'!P93-'Data NSA'!P92)/'Data NSA'!P92</f>
        <v>6.0999649553180307E-3</v>
      </c>
      <c r="J87" s="25">
        <f>(+'Data NSA'!AD93-'Data NSA'!AD92)/'Data NSA'!AD92</f>
        <v>1.325246729758805E-3</v>
      </c>
      <c r="K87" s="34">
        <f t="shared" si="0"/>
        <v>5.0664505588053606E-3</v>
      </c>
      <c r="L87" s="34">
        <f t="shared" si="1"/>
        <v>2.9192223626772836E-3</v>
      </c>
      <c r="M87" s="34">
        <f t="shared" si="2"/>
        <v>2.0471683191012509E-3</v>
      </c>
    </row>
    <row r="88" spans="1:13" s="20" customFormat="1" ht="13.5">
      <c r="A88" s="17" t="s">
        <v>73</v>
      </c>
      <c r="B88" s="22">
        <f>+'Data NSA'!B94-'Data NSA'!B82</f>
        <v>33200</v>
      </c>
      <c r="C88" s="22">
        <f>+'Data NSA'!P94-'Data NSA'!P82</f>
        <v>259000</v>
      </c>
      <c r="D88" s="22">
        <f>+'Data NSA'!AD94-'Data NSA'!AD82</f>
        <v>2865000</v>
      </c>
      <c r="E88" s="25">
        <f>+B88/'Data NSA'!B82</f>
        <v>5.6520258767449781E-2</v>
      </c>
      <c r="F88" s="25">
        <f>+C88/'Data NSA'!P82</f>
        <v>2.9649811683628496E-2</v>
      </c>
      <c r="G88" s="25">
        <f>+D88/'Data NSA'!AD82</f>
        <v>2.3324540836264167E-2</v>
      </c>
      <c r="H88" s="25">
        <f>(+'Data NSA'!B94-'Data NSA'!B93)/'Data NSA'!B93</f>
        <v>-1.5701823949246629E-2</v>
      </c>
      <c r="I88" s="25">
        <f>(+'Data NSA'!P94-'Data NSA'!P93)/'Data NSA'!P93</f>
        <v>-2.0964634425105311E-2</v>
      </c>
      <c r="J88" s="25">
        <f>(+'Data NSA'!AD94-'Data NSA'!AD93)/'Data NSA'!AD93</f>
        <v>-2.141722720478326E-2</v>
      </c>
      <c r="K88" s="34">
        <f t="shared" si="0"/>
        <v>4.64225022212189E-3</v>
      </c>
      <c r="L88" s="34">
        <f t="shared" si="1"/>
        <v>2.4700414347160133E-3</v>
      </c>
      <c r="M88" s="34">
        <f t="shared" si="2"/>
        <v>1.9578711266207845E-3</v>
      </c>
    </row>
    <row r="89" spans="1:13" s="20" customFormat="1" ht="13.5">
      <c r="A89" s="17" t="s">
        <v>74</v>
      </c>
      <c r="B89" s="22">
        <f>+'Data NSA'!B95-'Data NSA'!B83</f>
        <v>33300</v>
      </c>
      <c r="C89" s="22">
        <f>+'Data NSA'!P95-'Data NSA'!P83</f>
        <v>256700</v>
      </c>
      <c r="D89" s="22">
        <f>+'Data NSA'!AD95-'Data NSA'!AD83</f>
        <v>3076000</v>
      </c>
      <c r="E89" s="25">
        <f>+B89/'Data NSA'!B83</f>
        <v>5.5844373637430826E-2</v>
      </c>
      <c r="F89" s="25">
        <f>+C89/'Data NSA'!P83</f>
        <v>2.9150910185216729E-2</v>
      </c>
      <c r="G89" s="25">
        <f>+D89/'Data NSA'!AD83</f>
        <v>2.4885120704161542E-2</v>
      </c>
      <c r="H89" s="25">
        <f>(+'Data NSA'!B95-'Data NSA'!B94)/'Data NSA'!B94</f>
        <v>1.4502094747019014E-2</v>
      </c>
      <c r="I89" s="25">
        <f>(+'Data NSA'!P95-'Data NSA'!P94)/'Data NSA'!P94</f>
        <v>7.59369823110192E-3</v>
      </c>
      <c r="J89" s="25">
        <f>(+'Data NSA'!AD95-'Data NSA'!AD94)/'Data NSA'!AD94</f>
        <v>7.8522160433423232E-3</v>
      </c>
      <c r="K89" s="34">
        <f t="shared" si="0"/>
        <v>4.5881318550805451E-3</v>
      </c>
      <c r="L89" s="34">
        <f t="shared" si="1"/>
        <v>2.4293371673386726E-3</v>
      </c>
      <c r="M89" s="34">
        <f t="shared" si="2"/>
        <v>2.085758132881249E-3</v>
      </c>
    </row>
    <row r="90" spans="1:13" s="20" customFormat="1" ht="13.5">
      <c r="A90" s="17" t="s">
        <v>75</v>
      </c>
      <c r="B90" s="22">
        <f>+'Data NSA'!B96-'Data NSA'!B84</f>
        <v>33800</v>
      </c>
      <c r="C90" s="22">
        <f>+'Data NSA'!P96-'Data NSA'!P84</f>
        <v>262000</v>
      </c>
      <c r="D90" s="22">
        <f>+'Data NSA'!AD96-'Data NSA'!AD84</f>
        <v>3067000</v>
      </c>
      <c r="E90" s="25">
        <f>+B90/'Data NSA'!B84</f>
        <v>5.6230244551655297E-2</v>
      </c>
      <c r="F90" s="25">
        <f>+C90/'Data NSA'!P84</f>
        <v>2.95507607629059E-2</v>
      </c>
      <c r="G90" s="25">
        <f>+D90/'Data NSA'!AD84</f>
        <v>2.4667824856030626E-2</v>
      </c>
      <c r="H90" s="25">
        <f>(+'Data NSA'!B96-'Data NSA'!B95)/'Data NSA'!B95</f>
        <v>8.4180432020330362E-3</v>
      </c>
      <c r="I90" s="25">
        <f>(+'Data NSA'!P96-'Data NSA'!P95)/'Data NSA'!P95</f>
        <v>7.2275064551011849E-3</v>
      </c>
      <c r="J90" s="25">
        <f>(+'Data NSA'!AD96-'Data NSA'!AD95)/'Data NSA'!AD95</f>
        <v>5.6439645101196674E-3</v>
      </c>
      <c r="K90" s="34">
        <f t="shared" si="0"/>
        <v>4.6188321683138583E-3</v>
      </c>
      <c r="L90" s="34">
        <f t="shared" si="1"/>
        <v>2.4619355681549391E-3</v>
      </c>
      <c r="M90" s="34">
        <f t="shared" si="2"/>
        <v>2.0679863362653831E-3</v>
      </c>
    </row>
    <row r="91" spans="1:13" s="20" customFormat="1" ht="13.5">
      <c r="A91" s="17" t="s">
        <v>76</v>
      </c>
      <c r="B91" s="22">
        <f>+'Data NSA'!B97-'Data NSA'!B85</f>
        <v>32200</v>
      </c>
      <c r="C91" s="22">
        <f>+'Data NSA'!P97-'Data NSA'!P85</f>
        <v>225100</v>
      </c>
      <c r="D91" s="22">
        <f>+'Data NSA'!AD97-'Data NSA'!AD85</f>
        <v>3172000</v>
      </c>
      <c r="E91" s="25">
        <f>+B91/'Data NSA'!B85</f>
        <v>5.312654677445966E-2</v>
      </c>
      <c r="F91" s="25">
        <f>+C91/'Data NSA'!P85</f>
        <v>2.5263181522300285E-2</v>
      </c>
      <c r="G91" s="25">
        <f>+D91/'Data NSA'!AD85</f>
        <v>2.5300705101617586E-2</v>
      </c>
      <c r="H91" s="25">
        <f>(+'Data NSA'!B97-'Data NSA'!B96)/'Data NSA'!B96</f>
        <v>5.3551740431564028E-3</v>
      </c>
      <c r="I91" s="25">
        <f>(+'Data NSA'!P97-'Data NSA'!P96)/'Data NSA'!P96</f>
        <v>7.8877312912873439E-4</v>
      </c>
      <c r="J91" s="25">
        <f>(+'Data NSA'!AD97-'Data NSA'!AD96)/'Data NSA'!AD96</f>
        <v>8.9875116759158234E-3</v>
      </c>
      <c r="K91" s="34">
        <f t="shared" si="0"/>
        <v>4.3719230457803524E-3</v>
      </c>
      <c r="L91" s="34">
        <f t="shared" si="1"/>
        <v>2.1131664874257977E-3</v>
      </c>
      <c r="M91" s="34">
        <f t="shared" si="2"/>
        <v>2.1198872290966505E-3</v>
      </c>
    </row>
    <row r="92" spans="1:13" s="20" customFormat="1" ht="13.5">
      <c r="A92" s="17" t="s">
        <v>77</v>
      </c>
      <c r="B92" s="22">
        <f>+'Data NSA'!B98-'Data NSA'!B86</f>
        <v>32500</v>
      </c>
      <c r="C92" s="22">
        <f>+'Data NSA'!P98-'Data NSA'!P86</f>
        <v>202600</v>
      </c>
      <c r="D92" s="22">
        <f>+'Data NSA'!AD98-'Data NSA'!AD86</f>
        <v>2956000</v>
      </c>
      <c r="E92" s="25">
        <f>+B92/'Data NSA'!B86</f>
        <v>5.3374938413532601E-2</v>
      </c>
      <c r="F92" s="25">
        <f>+C92/'Data NSA'!P86</f>
        <v>2.2585140181706705E-2</v>
      </c>
      <c r="G92" s="25">
        <f>+D92/'Data NSA'!AD86</f>
        <v>2.3375719617890808E-2</v>
      </c>
      <c r="H92" s="25">
        <f>(+'Data NSA'!B98-'Data NSA'!B97)/'Data NSA'!B97</f>
        <v>4.8566504778317409E-3</v>
      </c>
      <c r="I92" s="25">
        <f>(+'Data NSA'!P98-'Data NSA'!P97)/'Data NSA'!P97</f>
        <v>4.1377951463006145E-3</v>
      </c>
      <c r="J92" s="25">
        <f>(+'Data NSA'!AD98-'Data NSA'!AD97)/'Data NSA'!AD97</f>
        <v>6.7525516554642765E-3</v>
      </c>
      <c r="K92" s="34">
        <f t="shared" si="0"/>
        <v>4.391668942306479E-3</v>
      </c>
      <c r="L92" s="34">
        <f t="shared" si="1"/>
        <v>1.8940223446883328E-3</v>
      </c>
      <c r="M92" s="34">
        <f t="shared" si="2"/>
        <v>1.9620774750240158E-3</v>
      </c>
    </row>
    <row r="93" spans="1:13" s="20" customFormat="1" ht="13.5">
      <c r="A93" s="17" t="s">
        <v>78</v>
      </c>
      <c r="B93" s="22">
        <f>+'Data NSA'!B99-'Data NSA'!B87</f>
        <v>35600</v>
      </c>
      <c r="C93" s="22">
        <f>+'Data NSA'!P99-'Data NSA'!P87</f>
        <v>215400</v>
      </c>
      <c r="D93" s="22">
        <f>+'Data NSA'!AD99-'Data NSA'!AD87</f>
        <v>3019000</v>
      </c>
      <c r="E93" s="25">
        <f>+B93/'Data NSA'!B87</f>
        <v>5.8207979071288427E-2</v>
      </c>
      <c r="F93" s="25">
        <f>+C93/'Data NSA'!P87</f>
        <v>2.3938653034007558E-2</v>
      </c>
      <c r="G93" s="25">
        <f>+D93/'Data NSA'!AD87</f>
        <v>2.3749586997907458E-2</v>
      </c>
      <c r="H93" s="25">
        <f>(+'Data NSA'!B99-'Data NSA'!B98)/'Data NSA'!B98</f>
        <v>9.0427190520735896E-3</v>
      </c>
      <c r="I93" s="25">
        <f>(+'Data NSA'!P99-'Data NSA'!P98)/'Data NSA'!P98</f>
        <v>4.3932803523345438E-3</v>
      </c>
      <c r="J93" s="25">
        <f>(+'Data NSA'!AD99-'Data NSA'!AD98)/'Data NSA'!AD98</f>
        <v>5.6022625413408344E-3</v>
      </c>
      <c r="K93" s="34">
        <f t="shared" si="0"/>
        <v>4.7757100589112316E-3</v>
      </c>
      <c r="L93" s="34">
        <f t="shared" si="1"/>
        <v>2.0046620470517925E-3</v>
      </c>
      <c r="M93" s="34">
        <f t="shared" si="2"/>
        <v>1.9926808152687099E-3</v>
      </c>
    </row>
    <row r="94" spans="1:13" s="20" customFormat="1" ht="13.5">
      <c r="A94" s="17" t="s">
        <v>79</v>
      </c>
      <c r="B94" s="22">
        <f>+'Data NSA'!B100-'Data NSA'!B88</f>
        <v>38200</v>
      </c>
      <c r="C94" s="22">
        <f>+'Data NSA'!P100-'Data NSA'!P88</f>
        <v>197900</v>
      </c>
      <c r="D94" s="22">
        <f>+'Data NSA'!AD100-'Data NSA'!AD88</f>
        <v>3221000</v>
      </c>
      <c r="E94" s="25">
        <f>+B94/'Data NSA'!B88</f>
        <v>6.3465691975411201E-2</v>
      </c>
      <c r="F94" s="25">
        <f>+C94/'Data NSA'!P88</f>
        <v>2.2143152853770155E-2</v>
      </c>
      <c r="G94" s="25">
        <f>+D94/'Data NSA'!AD88</f>
        <v>2.5553960030782169E-2</v>
      </c>
      <c r="H94" s="25">
        <f>(+'Data NSA'!B100-'Data NSA'!B99)/'Data NSA'!B99</f>
        <v>-1.0970333745364647E-2</v>
      </c>
      <c r="I94" s="25">
        <f>(+'Data NSA'!P100-'Data NSA'!P99)/'Data NSA'!P99</f>
        <v>-8.4876375713634489E-3</v>
      </c>
      <c r="J94" s="25">
        <f>(+'Data NSA'!AD100-'Data NSA'!AD99)/'Data NSA'!AD99</f>
        <v>-6.6775782444654479E-3</v>
      </c>
      <c r="K94" s="34">
        <f t="shared" si="0"/>
        <v>5.1831855169086937E-3</v>
      </c>
      <c r="L94" s="34">
        <f t="shared" si="1"/>
        <v>1.8595208780223017E-3</v>
      </c>
      <c r="M94" s="34">
        <f t="shared" si="2"/>
        <v>2.1383195188879466E-3</v>
      </c>
    </row>
    <row r="95" spans="1:13" s="20" customFormat="1" ht="13.5">
      <c r="A95" s="17" t="s">
        <v>80</v>
      </c>
      <c r="B95" s="22">
        <f>+'Data NSA'!B101-'Data NSA'!B89</f>
        <v>38900</v>
      </c>
      <c r="C95" s="22">
        <f>+'Data NSA'!P101-'Data NSA'!P89</f>
        <v>194300</v>
      </c>
      <c r="D95" s="22">
        <f>+'Data NSA'!AD101-'Data NSA'!AD89</f>
        <v>3038000</v>
      </c>
      <c r="E95" s="25">
        <f>+B95/'Data NSA'!B89</f>
        <v>6.3864718437038254E-2</v>
      </c>
      <c r="F95" s="25">
        <f>+C95/'Data NSA'!P89</f>
        <v>2.1608336391641367E-2</v>
      </c>
      <c r="G95" s="25">
        <f>+D95/'Data NSA'!AD89</f>
        <v>2.4056316168726791E-2</v>
      </c>
      <c r="H95" s="25">
        <f>(+'Data NSA'!B101-'Data NSA'!B100)/'Data NSA'!B100</f>
        <v>1.2341821590376504E-2</v>
      </c>
      <c r="I95" s="25">
        <f>(+'Data NSA'!P101-'Data NSA'!P100)/'Data NSA'!P100</f>
        <v>5.5828005954987299E-3</v>
      </c>
      <c r="J95" s="25">
        <f>(+'Data NSA'!AD101-'Data NSA'!AD100)/'Data NSA'!AD100</f>
        <v>4.4094439459108211E-4</v>
      </c>
      <c r="K95" s="34">
        <f t="shared" si="0"/>
        <v>5.2148273199833497E-3</v>
      </c>
      <c r="L95" s="34">
        <f t="shared" si="1"/>
        <v>1.8156519593905635E-3</v>
      </c>
      <c r="M95" s="34">
        <f t="shared" si="2"/>
        <v>2.0163939131648306E-3</v>
      </c>
    </row>
    <row r="96" spans="1:13" s="20" customFormat="1" ht="13.5">
      <c r="A96" s="17" t="s">
        <v>81</v>
      </c>
      <c r="B96" s="22">
        <f>+'Data NSA'!B102-'Data NSA'!B90</f>
        <v>37800</v>
      </c>
      <c r="C96" s="22">
        <f>+'Data NSA'!P102-'Data NSA'!P90</f>
        <v>196500</v>
      </c>
      <c r="D96" s="22">
        <f>+'Data NSA'!AD102-'Data NSA'!AD90</f>
        <v>3004000</v>
      </c>
      <c r="E96" s="25">
        <f>+B96/'Data NSA'!B90</f>
        <v>6.1036654287098334E-2</v>
      </c>
      <c r="F96" s="25">
        <f>+C96/'Data NSA'!P90</f>
        <v>2.1692093701013403E-2</v>
      </c>
      <c r="G96" s="25">
        <f>+D96/'Data NSA'!AD90</f>
        <v>2.3635305040205196E-2</v>
      </c>
      <c r="H96" s="25">
        <f>(+'Data NSA'!B102-'Data NSA'!B101)/'Data NSA'!B101</f>
        <v>1.404320987654321E-2</v>
      </c>
      <c r="I96" s="25">
        <f>(+'Data NSA'!P102-'Data NSA'!P101)/'Data NSA'!P101</f>
        <v>7.5003810062920472E-3</v>
      </c>
      <c r="J96" s="25">
        <f>(+'Data NSA'!AD102-'Data NSA'!AD101)/'Data NSA'!AD101</f>
        <v>6.0081190798376184E-3</v>
      </c>
      <c r="K96" s="34">
        <f t="shared" si="0"/>
        <v>4.98959325001707E-3</v>
      </c>
      <c r="L96" s="34">
        <f t="shared" si="1"/>
        <v>1.8225347832883443E-3</v>
      </c>
      <c r="M96" s="34">
        <f t="shared" si="2"/>
        <v>1.9819138097993834E-3</v>
      </c>
    </row>
    <row r="97" spans="1:13" s="20" customFormat="1" ht="13.5">
      <c r="A97" s="17" t="s">
        <v>82</v>
      </c>
      <c r="B97" s="22">
        <f>+'Data NSA'!B103-'Data NSA'!B91</f>
        <v>35100</v>
      </c>
      <c r="C97" s="22">
        <f>+'Data NSA'!P103-'Data NSA'!P91</f>
        <v>190800</v>
      </c>
      <c r="D97" s="22">
        <f>+'Data NSA'!AD103-'Data NSA'!AD91</f>
        <v>3161000</v>
      </c>
      <c r="E97" s="25">
        <f>+B97/'Data NSA'!B91</f>
        <v>5.6186969745477829E-2</v>
      </c>
      <c r="F97" s="25">
        <f>+C97/'Data NSA'!P91</f>
        <v>2.097902097902098E-2</v>
      </c>
      <c r="G97" s="25">
        <f>+D97/'Data NSA'!AD91</f>
        <v>2.4719065977462717E-2</v>
      </c>
      <c r="H97" s="25">
        <f>(+'Data NSA'!B103-'Data NSA'!B102)/'Data NSA'!B102</f>
        <v>4.1089636280627001E-3</v>
      </c>
      <c r="I97" s="25">
        <f>(+'Data NSA'!P103-'Data NSA'!P102)/'Data NSA'!P102</f>
        <v>3.29548032976413E-3</v>
      </c>
      <c r="J97" s="25">
        <f>(+'Data NSA'!AD103-'Data NSA'!AD102)/'Data NSA'!AD102</f>
        <v>7.194355198229082E-3</v>
      </c>
      <c r="K97" s="34">
        <f t="shared" si="0"/>
        <v>4.6053800489377914E-3</v>
      </c>
      <c r="L97" s="34">
        <f t="shared" si="1"/>
        <v>1.7641412687938432E-3</v>
      </c>
      <c r="M97" s="34">
        <f t="shared" si="2"/>
        <v>2.0706826843322379E-3</v>
      </c>
    </row>
    <row r="98" spans="1:13" s="20" customFormat="1" ht="13.5">
      <c r="A98" s="17" t="s">
        <v>83</v>
      </c>
      <c r="B98" s="22">
        <f>+'Data NSA'!B104-'Data NSA'!B92</f>
        <v>36200</v>
      </c>
      <c r="C98" s="22">
        <f>+'Data NSA'!P104-'Data NSA'!P92</f>
        <v>192600</v>
      </c>
      <c r="D98" s="22">
        <f>+'Data NSA'!AD104-'Data NSA'!AD92</f>
        <v>3218000</v>
      </c>
      <c r="E98" s="25">
        <f>+B98/'Data NSA'!B92</f>
        <v>5.7551669316375197E-2</v>
      </c>
      <c r="F98" s="25">
        <f>+C98/'Data NSA'!P92</f>
        <v>2.1092517960399508E-2</v>
      </c>
      <c r="G98" s="25">
        <f>+D98/'Data NSA'!AD92</f>
        <v>2.5086141037434322E-2</v>
      </c>
      <c r="H98" s="25">
        <f>(+'Data NSA'!B104-'Data NSA'!B103)/'Data NSA'!B103</f>
        <v>8.1842982722036984E-3</v>
      </c>
      <c r="I98" s="25">
        <f>(+'Data NSA'!P104-'Data NSA'!P103)/'Data NSA'!P103</f>
        <v>4.1138967864219871E-3</v>
      </c>
      <c r="J98" s="25">
        <f>(+'Data NSA'!AD104-'Data NSA'!AD103)/'Data NSA'!AD103</f>
        <v>3.4951693401913948E-3</v>
      </c>
      <c r="K98" s="34">
        <f t="shared" si="0"/>
        <v>4.7137962394619955E-3</v>
      </c>
      <c r="L98" s="34">
        <f t="shared" si="1"/>
        <v>1.773442082566097E-3</v>
      </c>
      <c r="M98" s="34">
        <f t="shared" si="2"/>
        <v>2.1006279766285166E-3</v>
      </c>
    </row>
    <row r="99" spans="1:13" s="20" customFormat="1" ht="13.5">
      <c r="A99" s="17" t="s">
        <v>84</v>
      </c>
      <c r="B99" s="22">
        <f>+'Data NSA'!B105-'Data NSA'!B93</f>
        <v>37700</v>
      </c>
      <c r="C99" s="22">
        <f>+'Data NSA'!P105-'Data NSA'!P93</f>
        <v>198800</v>
      </c>
      <c r="D99" s="22">
        <f>+'Data NSA'!AD105-'Data NSA'!AD93</f>
        <v>3185000</v>
      </c>
      <c r="E99" s="25">
        <f>+B99/'Data NSA'!B93</f>
        <v>5.9793814432989693E-2</v>
      </c>
      <c r="F99" s="25">
        <f>+C99/'Data NSA'!P93</f>
        <v>2.1639508430482533E-2</v>
      </c>
      <c r="G99" s="25">
        <f>+D99/'Data NSA'!AD93</f>
        <v>2.4796026407573491E-2</v>
      </c>
      <c r="H99" s="25">
        <f>(+'Data NSA'!B105-'Data NSA'!B104)/'Data NSA'!B104</f>
        <v>4.5099218280216478E-3</v>
      </c>
      <c r="I99" s="25">
        <f>(+'Data NSA'!P105-'Data NSA'!P104)/'Data NSA'!P104</f>
        <v>6.6389240438447846E-3</v>
      </c>
      <c r="J99" s="25">
        <f>(+'Data NSA'!AD105-'Data NSA'!AD104)/'Data NSA'!AD104</f>
        <v>1.0418567865182211E-3</v>
      </c>
      <c r="K99" s="34">
        <f t="shared" si="0"/>
        <v>4.8908949185591894E-3</v>
      </c>
      <c r="L99" s="34">
        <f t="shared" si="1"/>
        <v>1.8183553399433265E-3</v>
      </c>
      <c r="M99" s="34">
        <f t="shared" si="2"/>
        <v>2.0770121480251347E-3</v>
      </c>
    </row>
    <row r="100" spans="1:13" s="20" customFormat="1" ht="13.5">
      <c r="A100" s="17" t="s">
        <v>85</v>
      </c>
      <c r="B100" s="22">
        <f>+'Data NSA'!B106-'Data NSA'!B94</f>
        <v>36800</v>
      </c>
      <c r="C100" s="22">
        <f>+'Data NSA'!P106-'Data NSA'!P94</f>
        <v>235200</v>
      </c>
      <c r="D100" s="22">
        <f>+'Data NSA'!AD106-'Data NSA'!AD94</f>
        <v>3296000</v>
      </c>
      <c r="E100" s="25">
        <f>+B100/'Data NSA'!B94</f>
        <v>5.9297454076699965E-2</v>
      </c>
      <c r="F100" s="25">
        <f>+C100/'Data NSA'!P94</f>
        <v>2.6149894933457856E-2</v>
      </c>
      <c r="G100" s="25">
        <f>+D100/'Data NSA'!AD94</f>
        <v>2.6221787313937484E-2</v>
      </c>
      <c r="H100" s="25">
        <f>(+'Data NSA'!B106-'Data NSA'!B105)/'Data NSA'!B105</f>
        <v>-1.6162825501346904E-2</v>
      </c>
      <c r="I100" s="25">
        <f>(+'Data NSA'!P106-'Data NSA'!P105)/'Data NSA'!P105</f>
        <v>-1.6642338877228123E-2</v>
      </c>
      <c r="J100" s="25">
        <f>(+'Data NSA'!AD106-'Data NSA'!AD105)/'Data NSA'!AD105</f>
        <v>-2.0055761093342856E-2</v>
      </c>
      <c r="K100" s="34">
        <f t="shared" si="0"/>
        <v>4.8524781225508344E-3</v>
      </c>
      <c r="L100" s="34">
        <f t="shared" si="1"/>
        <v>2.178546635599759E-3</v>
      </c>
      <c r="M100" s="34">
        <f t="shared" si="2"/>
        <v>2.1904676573118345E-3</v>
      </c>
    </row>
    <row r="101" spans="1:13" s="20" customFormat="1" ht="13.5">
      <c r="A101" s="17" t="s">
        <v>86</v>
      </c>
      <c r="B101" s="22">
        <f>+'Data NSA'!B107-'Data NSA'!B95</f>
        <v>37400</v>
      </c>
      <c r="C101" s="22">
        <f>+'Data NSA'!P107-'Data NSA'!P95</f>
        <v>240800</v>
      </c>
      <c r="D101" s="22">
        <f>+'Data NSA'!AD107-'Data NSA'!AD95</f>
        <v>2971000</v>
      </c>
      <c r="E101" s="25">
        <f>+B101/'Data NSA'!B95</f>
        <v>5.9402795425667093E-2</v>
      </c>
      <c r="F101" s="25">
        <f>+C101/'Data NSA'!P95</f>
        <v>2.6570741288371991E-2</v>
      </c>
      <c r="G101" s="25">
        <f>+D101/'Data NSA'!AD95</f>
        <v>2.3452053929462285E-2</v>
      </c>
      <c r="H101" s="25">
        <f>(+'Data NSA'!B107-'Data NSA'!B106)/'Data NSA'!B106</f>
        <v>1.4602981442044418E-2</v>
      </c>
      <c r="I101" s="25">
        <f>(+'Data NSA'!P107-'Data NSA'!P106)/'Data NSA'!P106</f>
        <v>8.0069342867977681E-3</v>
      </c>
      <c r="J101" s="25">
        <f>(+'Data NSA'!AD107-'Data NSA'!AD106)/'Data NSA'!AD106</f>
        <v>5.1320614296899835E-3</v>
      </c>
      <c r="K101" s="34">
        <f t="shared" si="0"/>
        <v>4.8608853471362829E-3</v>
      </c>
      <c r="L101" s="34">
        <f t="shared" si="1"/>
        <v>2.2129829735744126E-3</v>
      </c>
      <c r="M101" s="34">
        <f t="shared" si="2"/>
        <v>1.9637881061741395E-3</v>
      </c>
    </row>
    <row r="102" spans="1:13" s="20" customFormat="1" ht="13.5">
      <c r="A102" s="17" t="s">
        <v>87</v>
      </c>
      <c r="B102" s="22">
        <f>+'Data NSA'!B108-'Data NSA'!B96</f>
        <v>39400</v>
      </c>
      <c r="C102" s="22">
        <f>+'Data NSA'!P108-'Data NSA'!P96</f>
        <v>258500</v>
      </c>
      <c r="D102" s="22">
        <f>+'Data NSA'!AD108-'Data NSA'!AD96</f>
        <v>3353000</v>
      </c>
      <c r="E102" s="25">
        <f>+B102/'Data NSA'!B96</f>
        <v>6.2057016853047722E-2</v>
      </c>
      <c r="F102" s="25">
        <f>+C102/'Data NSA'!P96</f>
        <v>2.8319146372191364E-2</v>
      </c>
      <c r="G102" s="25">
        <f>+D102/'Data NSA'!AD96</f>
        <v>2.6318887903358738E-2</v>
      </c>
      <c r="H102" s="25">
        <f>(+'Data NSA'!B108-'Data NSA'!B107)/'Data NSA'!B107</f>
        <v>1.0944527736131934E-2</v>
      </c>
      <c r="I102" s="25">
        <f>(+'Data NSA'!P108-'Data NSA'!P107)/'Data NSA'!P107</f>
        <v>8.9429670873014174E-3</v>
      </c>
      <c r="J102" s="25">
        <f>(+'Data NSA'!AD108-'Data NSA'!AD107)/'Data NSA'!AD107</f>
        <v>8.4609155065365777E-3</v>
      </c>
      <c r="K102" s="34">
        <f t="shared" si="0"/>
        <v>5.0714257249778582E-3</v>
      </c>
      <c r="L102" s="34">
        <f t="shared" si="1"/>
        <v>2.3559380262577652E-3</v>
      </c>
      <c r="M102" s="34">
        <f t="shared" si="2"/>
        <v>2.1985340225422149E-3</v>
      </c>
    </row>
    <row r="103" spans="1:13" s="20" customFormat="1" ht="13.5">
      <c r="A103" s="17" t="s">
        <v>88</v>
      </c>
      <c r="B103" s="22">
        <f>+'Data NSA'!B109-'Data NSA'!B97</f>
        <v>36700</v>
      </c>
      <c r="C103" s="22">
        <f>+'Data NSA'!P109-'Data NSA'!P97</f>
        <v>262000</v>
      </c>
      <c r="D103" s="22">
        <f>+'Data NSA'!AD109-'Data NSA'!AD97</f>
        <v>3205000</v>
      </c>
      <c r="E103" s="25">
        <f>+B103/'Data NSA'!B97</f>
        <v>5.749647501174996E-2</v>
      </c>
      <c r="F103" s="25">
        <f>+C103/'Data NSA'!P97</f>
        <v>2.8679955775946054E-2</v>
      </c>
      <c r="G103" s="25">
        <f>+D103/'Data NSA'!AD97</f>
        <v>2.4933096838436645E-2</v>
      </c>
      <c r="H103" s="25">
        <f>(+'Data NSA'!B109-'Data NSA'!B108)/'Data NSA'!B108</f>
        <v>1.0381135992881506E-3</v>
      </c>
      <c r="I103" s="25">
        <f>(+'Data NSA'!P109-'Data NSA'!P108)/'Data NSA'!P108</f>
        <v>1.1399228687703749E-3</v>
      </c>
      <c r="J103" s="25">
        <f>(+'Data NSA'!AD109-'Data NSA'!AD108)/'Data NSA'!AD108</f>
        <v>7.6251223690651003E-3</v>
      </c>
      <c r="K103" s="34">
        <f t="shared" si="0"/>
        <v>4.7116706879888372E-3</v>
      </c>
      <c r="L103" s="34">
        <f t="shared" si="1"/>
        <v>2.3852005045612358E-3</v>
      </c>
      <c r="M103" s="34">
        <f t="shared" si="2"/>
        <v>2.0850015803046558E-3</v>
      </c>
    </row>
    <row r="104" spans="1:13" s="20" customFormat="1" ht="13.5">
      <c r="A104" s="17" t="s">
        <v>89</v>
      </c>
      <c r="B104" s="22">
        <f>+'Data NSA'!B110-'Data NSA'!B98</f>
        <v>41000</v>
      </c>
      <c r="C104" s="22">
        <f>+'Data NSA'!P110-'Data NSA'!P98</f>
        <v>306100</v>
      </c>
      <c r="D104" s="22">
        <f>+'Data NSA'!AD110-'Data NSA'!AD98</f>
        <v>3294000</v>
      </c>
      <c r="E104" s="25">
        <f>+B104/'Data NSA'!B98</f>
        <v>6.3922669161209852E-2</v>
      </c>
      <c r="F104" s="25">
        <f>+C104/'Data NSA'!P98</f>
        <v>3.3369308085598105E-2</v>
      </c>
      <c r="G104" s="25">
        <f>+D104/'Data NSA'!AD98</f>
        <v>2.5453590084381666E-2</v>
      </c>
      <c r="H104" s="25">
        <f>(+'Data NSA'!B110-'Data NSA'!B109)/'Data NSA'!B109</f>
        <v>1.0962962962962963E-2</v>
      </c>
      <c r="I104" s="25">
        <f>(+'Data NSA'!P110-'Data NSA'!P109)/'Data NSA'!P109</f>
        <v>8.7152692794738914E-3</v>
      </c>
      <c r="J104" s="25">
        <f>(+'Data NSA'!AD110-'Data NSA'!AD109)/'Data NSA'!AD109</f>
        <v>7.2638122490493286E-3</v>
      </c>
      <c r="K104" s="34">
        <f t="shared" si="0"/>
        <v>5.2205300617497721E-3</v>
      </c>
      <c r="L104" s="34">
        <f t="shared" si="1"/>
        <v>2.7666566823256757E-3</v>
      </c>
      <c r="M104" s="34">
        <f t="shared" si="2"/>
        <v>2.1276066297700766E-3</v>
      </c>
    </row>
    <row r="105" spans="1:13" s="20" customFormat="1" ht="13.5">
      <c r="A105" s="17" t="s">
        <v>90</v>
      </c>
      <c r="B105" s="22">
        <f>+'Data NSA'!B111-'Data NSA'!B99</f>
        <v>40500</v>
      </c>
      <c r="C105" s="22">
        <f>+'Data NSA'!P111-'Data NSA'!P99</f>
        <v>301700</v>
      </c>
      <c r="D105" s="22">
        <f>+'Data NSA'!AD111-'Data NSA'!AD99</f>
        <v>3081000</v>
      </c>
      <c r="E105" s="25">
        <f>+B105/'Data NSA'!B99</f>
        <v>6.2577255871446233E-2</v>
      </c>
      <c r="F105" s="25">
        <f>+C105/'Data NSA'!P99</f>
        <v>3.2745783315605528E-2</v>
      </c>
      <c r="G105" s="25">
        <f>+D105/'Data NSA'!AD99</f>
        <v>2.3675050139468405E-2</v>
      </c>
      <c r="H105" s="25">
        <f>(+'Data NSA'!B111-'Data NSA'!B110)/'Data NSA'!B110</f>
        <v>7.7667057444314189E-3</v>
      </c>
      <c r="I105" s="25">
        <f>(+'Data NSA'!P111-'Data NSA'!P110)/'Data NSA'!P110</f>
        <v>3.7872394294877205E-3</v>
      </c>
      <c r="J105" s="25">
        <f>(+'Data NSA'!AD111-'Data NSA'!AD110)/'Data NSA'!AD110</f>
        <v>3.8581526080207376E-3</v>
      </c>
      <c r="K105" s="34">
        <f t="shared" si="0"/>
        <v>5.1141956194462575E-3</v>
      </c>
      <c r="L105" s="34">
        <f t="shared" si="1"/>
        <v>2.7161532720884406E-3</v>
      </c>
      <c r="M105" s="34">
        <f t="shared" si="2"/>
        <v>1.9822641353267351E-3</v>
      </c>
    </row>
    <row r="106" spans="1:13" s="20" customFormat="1" ht="13.5">
      <c r="A106" s="17" t="s">
        <v>91</v>
      </c>
      <c r="B106" s="22">
        <f>+'Data NSA'!B112-'Data NSA'!B100</f>
        <v>39100</v>
      </c>
      <c r="C106" s="22">
        <f>+'Data NSA'!P112-'Data NSA'!P100</f>
        <v>279000</v>
      </c>
      <c r="D106" s="22">
        <f>+'Data NSA'!AD112-'Data NSA'!AD100</f>
        <v>2729000</v>
      </c>
      <c r="E106" s="25">
        <f>+B106/'Data NSA'!B100</f>
        <v>6.1084205592876112E-2</v>
      </c>
      <c r="F106" s="25">
        <f>+C106/'Data NSA'!P100</f>
        <v>3.0541203257728348E-2</v>
      </c>
      <c r="G106" s="25">
        <f>+D106/'Data NSA'!AD100</f>
        <v>2.1111179874369525E-2</v>
      </c>
      <c r="H106" s="25">
        <f>(+'Data NSA'!B112-'Data NSA'!B111)/'Data NSA'!B111</f>
        <v>-1.2360040715428238E-2</v>
      </c>
      <c r="I106" s="25">
        <f>(+'Data NSA'!P112-'Data NSA'!P111)/'Data NSA'!P111</f>
        <v>-1.0604197538649095E-2</v>
      </c>
      <c r="J106" s="25">
        <f>(+'Data NSA'!AD112-'Data NSA'!AD111)/'Data NSA'!AD111</f>
        <v>-9.1654280953024359E-3</v>
      </c>
      <c r="K106" s="34">
        <f t="shared" si="0"/>
        <v>4.9983867052742917E-3</v>
      </c>
      <c r="L106" s="34">
        <f t="shared" si="1"/>
        <v>2.5397732748146367E-3</v>
      </c>
      <c r="M106" s="34">
        <f t="shared" si="2"/>
        <v>1.7749433144236524E-3</v>
      </c>
    </row>
    <row r="107" spans="1:13" s="20" customFormat="1" ht="13.5">
      <c r="A107" s="17" t="s">
        <v>92</v>
      </c>
      <c r="B107" s="22">
        <f>+'Data NSA'!B113-'Data NSA'!B101</f>
        <v>40400</v>
      </c>
      <c r="C107" s="22">
        <f>+'Data NSA'!P113-'Data NSA'!P101</f>
        <v>298200</v>
      </c>
      <c r="D107" s="22">
        <f>+'Data NSA'!AD113-'Data NSA'!AD101</f>
        <v>2684000</v>
      </c>
      <c r="E107" s="25">
        <f>+B107/'Data NSA'!B101</f>
        <v>6.2345679012345681E-2</v>
      </c>
      <c r="F107" s="25">
        <f>+C107/'Data NSA'!P101</f>
        <v>3.2461736082384444E-2</v>
      </c>
      <c r="G107" s="25">
        <f>+D107/'Data NSA'!AD101</f>
        <v>2.075391455635028E-2</v>
      </c>
      <c r="H107" s="25">
        <f>(+'Data NSA'!B113-'Data NSA'!B112)/'Data NSA'!B112</f>
        <v>1.3545347467608953E-2</v>
      </c>
      <c r="I107" s="25">
        <f>(+'Data NSA'!P113-'Data NSA'!P112)/'Data NSA'!P112</f>
        <v>7.456820547683287E-3</v>
      </c>
      <c r="J107" s="25">
        <f>(+'Data NSA'!AD113-'Data NSA'!AD112)/'Data NSA'!AD112</f>
        <v>9.0911157071751626E-5</v>
      </c>
      <c r="K107" s="34">
        <f t="shared" si="0"/>
        <v>5.0986805283769953E-3</v>
      </c>
      <c r="L107" s="34">
        <f t="shared" si="1"/>
        <v>2.6959416041633494E-3</v>
      </c>
      <c r="M107" s="34">
        <f t="shared" si="2"/>
        <v>1.7457738779637084E-3</v>
      </c>
    </row>
    <row r="108" spans="1:13" s="20" customFormat="1" ht="13.5">
      <c r="A108" s="17" t="s">
        <v>93</v>
      </c>
      <c r="B108" s="22">
        <f>+'Data NSA'!B114-'Data NSA'!B102</f>
        <v>38000</v>
      </c>
      <c r="C108" s="22">
        <f>+'Data NSA'!P114-'Data NSA'!P102</f>
        <v>292000</v>
      </c>
      <c r="D108" s="22">
        <f>+'Data NSA'!AD114-'Data NSA'!AD102</f>
        <v>2575000</v>
      </c>
      <c r="E108" s="25">
        <f>+B108/'Data NSA'!B102</f>
        <v>5.782985846903059E-2</v>
      </c>
      <c r="F108" s="25">
        <f>+C108/'Data NSA'!P102</f>
        <v>3.1550172337413966E-2</v>
      </c>
      <c r="G108" s="25">
        <f>+D108/'Data NSA'!AD102</f>
        <v>1.9792163072051158E-2</v>
      </c>
      <c r="H108" s="25">
        <f>(+'Data NSA'!B114-'Data NSA'!B113)/'Data NSA'!B113</f>
        <v>9.7327135386403255E-3</v>
      </c>
      <c r="I108" s="25">
        <f>(+'Data NSA'!P114-'Data NSA'!P113)/'Data NSA'!P113</f>
        <v>6.6108557209733883E-3</v>
      </c>
      <c r="J108" s="25">
        <f>(+'Data NSA'!AD114-'Data NSA'!AD113)/'Data NSA'!AD113</f>
        <v>5.060261042807687E-3</v>
      </c>
      <c r="K108" s="34">
        <f t="shared" si="0"/>
        <v>4.7394725002184212E-3</v>
      </c>
      <c r="L108" s="34">
        <f t="shared" si="1"/>
        <v>2.621814497053461E-3</v>
      </c>
      <c r="M108" s="34">
        <f t="shared" si="2"/>
        <v>1.6667857082112143E-3</v>
      </c>
    </row>
    <row r="109" spans="1:13" s="20" customFormat="1" ht="13.5">
      <c r="A109" s="17" t="s">
        <v>94</v>
      </c>
      <c r="B109" s="22">
        <f>+'Data NSA'!B115-'Data NSA'!B103</f>
        <v>37400</v>
      </c>
      <c r="C109" s="22">
        <f>+'Data NSA'!P115-'Data NSA'!P103</f>
        <v>265400</v>
      </c>
      <c r="D109" s="22">
        <f>+'Data NSA'!AD115-'Data NSA'!AD103</f>
        <v>2198000</v>
      </c>
      <c r="E109" s="25">
        <f>+B109/'Data NSA'!B103</f>
        <v>5.6683843588966353E-2</v>
      </c>
      <c r="F109" s="25">
        <f>+C109/'Data NSA'!P103</f>
        <v>2.8581890238649092E-2</v>
      </c>
      <c r="G109" s="25">
        <f>+D109/'Data NSA'!AD103</f>
        <v>1.6773760283276606E-2</v>
      </c>
      <c r="H109" s="25">
        <f>(+'Data NSA'!B115-'Data NSA'!B114)/'Data NSA'!B114</f>
        <v>3.0211480362537764E-3</v>
      </c>
      <c r="I109" s="25">
        <f>(+'Data NSA'!P115-'Data NSA'!P114)/'Data NSA'!P114</f>
        <v>4.0850101077814208E-4</v>
      </c>
      <c r="J109" s="25">
        <f>(+'Data NSA'!AD115-'Data NSA'!AD114)/'Data NSA'!AD114</f>
        <v>4.2132396722868318E-3</v>
      </c>
      <c r="K109" s="34">
        <f t="shared" si="0"/>
        <v>4.6488212009010111E-3</v>
      </c>
      <c r="L109" s="34">
        <f t="shared" si="1"/>
        <v>2.3812328871379617E-3</v>
      </c>
      <c r="M109" s="34">
        <f t="shared" si="2"/>
        <v>1.4183594143826934E-3</v>
      </c>
    </row>
    <row r="110" spans="1:13" s="20" customFormat="1" ht="13.5">
      <c r="A110" s="17" t="s">
        <v>95</v>
      </c>
      <c r="B110" s="22">
        <f>+'Data NSA'!B116-'Data NSA'!B104</f>
        <v>36400</v>
      </c>
      <c r="C110" s="22">
        <f>+'Data NSA'!P116-'Data NSA'!P104</f>
        <v>267000</v>
      </c>
      <c r="D110" s="22">
        <f>+'Data NSA'!AD116-'Data NSA'!AD104</f>
        <v>2105000</v>
      </c>
      <c r="E110" s="25">
        <f>+B110/'Data NSA'!B104</f>
        <v>5.4720384846662661E-2</v>
      </c>
      <c r="F110" s="25">
        <f>+C110/'Data NSA'!P104</f>
        <v>2.8636392887020315E-2</v>
      </c>
      <c r="G110" s="25">
        <f>+D110/'Data NSA'!AD104</f>
        <v>1.6008091500882157E-2</v>
      </c>
      <c r="H110" s="25">
        <f>(+'Data NSA'!B116-'Data NSA'!B115)/'Data NSA'!B115</f>
        <v>6.3109581181870341E-3</v>
      </c>
      <c r="I110" s="25">
        <f>(+'Data NSA'!P116-'Data NSA'!P115)/'Data NSA'!P115</f>
        <v>4.1671029211600881E-3</v>
      </c>
      <c r="J110" s="25">
        <f>(+'Data NSA'!AD116-'Data NSA'!AD115)/'Data NSA'!AD115</f>
        <v>2.7394998348794618E-3</v>
      </c>
      <c r="K110" s="34">
        <f t="shared" si="0"/>
        <v>4.4927095213996232E-3</v>
      </c>
      <c r="L110" s="34">
        <f t="shared" si="1"/>
        <v>2.3856667316994699E-3</v>
      </c>
      <c r="M110" s="34">
        <f t="shared" si="2"/>
        <v>1.3553869556066991E-3</v>
      </c>
    </row>
    <row r="111" spans="1:13" s="20" customFormat="1" ht="13.5">
      <c r="A111" s="17" t="s">
        <v>96</v>
      </c>
      <c r="B111" s="22">
        <f>+'Data NSA'!B117-'Data NSA'!B105</f>
        <v>34200</v>
      </c>
      <c r="C111" s="22">
        <f>+'Data NSA'!P117-'Data NSA'!P105</f>
        <v>255800</v>
      </c>
      <c r="D111" s="22">
        <f>+'Data NSA'!AD117-'Data NSA'!AD105</f>
        <v>1908000</v>
      </c>
      <c r="E111" s="25">
        <f>+B111/'Data NSA'!B105</f>
        <v>5.1182280754265189E-2</v>
      </c>
      <c r="F111" s="25">
        <f>+C111/'Data NSA'!P105</f>
        <v>2.7254227175383828E-2</v>
      </c>
      <c r="G111" s="25">
        <f>+D111/'Data NSA'!AD105</f>
        <v>1.4494845517461427E-2</v>
      </c>
      <c r="H111" s="25">
        <f>(+'Data NSA'!B117-'Data NSA'!B116)/'Data NSA'!B116</f>
        <v>1.1402508551881414E-3</v>
      </c>
      <c r="I111" s="25">
        <f>(+'Data NSA'!P117-'Data NSA'!P116)/'Data NSA'!P116</f>
        <v>5.2863160528840141E-3</v>
      </c>
      <c r="J111" s="25">
        <f>(+'Data NSA'!AD117-'Data NSA'!AD116)/'Data NSA'!AD116</f>
        <v>-4.4909843489195441E-4</v>
      </c>
      <c r="K111" s="34">
        <f t="shared" si="0"/>
        <v>4.2119036069968308E-3</v>
      </c>
      <c r="L111" s="34">
        <f t="shared" si="1"/>
        <v>2.2729493991194062E-3</v>
      </c>
      <c r="M111" s="34">
        <f t="shared" si="2"/>
        <v>1.2311406871558512E-3</v>
      </c>
    </row>
    <row r="112" spans="1:13" s="20" customFormat="1" ht="13.5">
      <c r="A112" s="17" t="s">
        <v>97</v>
      </c>
      <c r="B112" s="22">
        <f>+'Data NSA'!B118-'Data NSA'!B106</f>
        <v>29700</v>
      </c>
      <c r="C112" s="22">
        <f>+'Data NSA'!P118-'Data NSA'!P106</f>
        <v>227900</v>
      </c>
      <c r="D112" s="22">
        <f>+'Data NSA'!AD118-'Data NSA'!AD106</f>
        <v>1674000</v>
      </c>
      <c r="E112" s="25">
        <f>+B112/'Data NSA'!B106</f>
        <v>4.5177973836324915E-2</v>
      </c>
      <c r="F112" s="25">
        <f>+C112/'Data NSA'!P106</f>
        <v>2.469256189392708E-2</v>
      </c>
      <c r="G112" s="25">
        <f>+D112/'Data NSA'!AD106</f>
        <v>1.2977448388672253E-2</v>
      </c>
      <c r="H112" s="25">
        <f>(+'Data NSA'!B118-'Data NSA'!B117)/'Data NSA'!B117</f>
        <v>-2.1782460136674259E-2</v>
      </c>
      <c r="I112" s="25">
        <f>(+'Data NSA'!P118-'Data NSA'!P117)/'Data NSA'!P117</f>
        <v>-1.909453923144739E-2</v>
      </c>
      <c r="J112" s="25">
        <f>(+'Data NSA'!AD118-'Data NSA'!AD117)/'Data NSA'!AD117</f>
        <v>-2.1521480294441408E-2</v>
      </c>
      <c r="K112" s="34">
        <f t="shared" si="0"/>
        <v>3.743600720719551E-3</v>
      </c>
      <c r="L112" s="34">
        <f t="shared" si="1"/>
        <v>2.0685993696011348E-3</v>
      </c>
      <c r="M112" s="34">
        <f t="shared" si="2"/>
        <v>1.1089974203976382E-3</v>
      </c>
    </row>
    <row r="113" spans="1:13" s="20" customFormat="1" ht="13.5">
      <c r="A113" s="17" t="s">
        <v>98</v>
      </c>
      <c r="B113" s="22">
        <f>+'Data NSA'!B119-'Data NSA'!B107</f>
        <v>25200</v>
      </c>
      <c r="C113" s="22">
        <f>+'Data NSA'!P119-'Data NSA'!P107</f>
        <v>218300</v>
      </c>
      <c r="D113" s="22">
        <f>+'Data NSA'!AD119-'Data NSA'!AD107</f>
        <v>1679000</v>
      </c>
      <c r="E113" s="25">
        <f>+B113/'Data NSA'!B107</f>
        <v>3.7781109445277364E-2</v>
      </c>
      <c r="F113" s="25">
        <f>+C113/'Data NSA'!P107</f>
        <v>2.3464539845647829E-2</v>
      </c>
      <c r="G113" s="25">
        <f>+D113/'Data NSA'!AD107</f>
        <v>1.2949751262967105E-2</v>
      </c>
      <c r="H113" s="25">
        <f>(+'Data NSA'!B119-'Data NSA'!B118)/'Data NSA'!B118</f>
        <v>7.422500363848057E-3</v>
      </c>
      <c r="I113" s="25">
        <f>(+'Data NSA'!P119-'Data NSA'!P118)/'Data NSA'!P118</f>
        <v>6.7989087909996401E-3</v>
      </c>
      <c r="J113" s="25">
        <f>(+'Data NSA'!AD119-'Data NSA'!AD118)/'Data NSA'!AD118</f>
        <v>5.1045788148499621E-3</v>
      </c>
      <c r="K113" s="34">
        <f t="shared" si="0"/>
        <v>3.1452272975365206E-3</v>
      </c>
      <c r="L113" s="34">
        <f t="shared" si="1"/>
        <v>1.967930578284623E-3</v>
      </c>
      <c r="M113" s="34">
        <f t="shared" si="2"/>
        <v>1.1067072024943032E-3</v>
      </c>
    </row>
    <row r="114" spans="1:13" s="20" customFormat="1" ht="13.5">
      <c r="A114" s="17" t="s">
        <v>99</v>
      </c>
      <c r="B114" s="22">
        <f>+'Data NSA'!B120-'Data NSA'!B108</f>
        <v>20800</v>
      </c>
      <c r="C114" s="22">
        <f>+'Data NSA'!P120-'Data NSA'!P108</f>
        <v>193100</v>
      </c>
      <c r="D114" s="22">
        <f>+'Data NSA'!AD120-'Data NSA'!AD108</f>
        <v>1177000</v>
      </c>
      <c r="E114" s="25">
        <f>+B114/'Data NSA'!B108</f>
        <v>3.0846804093133621E-2</v>
      </c>
      <c r="F114" s="25">
        <f>+C114/'Data NSA'!P108</f>
        <v>2.0571879061641062E-2</v>
      </c>
      <c r="G114" s="25">
        <f>+D114/'Data NSA'!AD108</f>
        <v>9.0017743514439544E-3</v>
      </c>
      <c r="H114" s="25">
        <f>(+'Data NSA'!B120-'Data NSA'!B119)/'Data NSA'!B119</f>
        <v>4.1895405952036982E-3</v>
      </c>
      <c r="I114" s="25">
        <f>(+'Data NSA'!P120-'Data NSA'!P119)/'Data NSA'!P119</f>
        <v>6.0913492338552991E-3</v>
      </c>
      <c r="J114" s="25">
        <f>(+'Data NSA'!AD120-'Data NSA'!AD119)/'Data NSA'!AD119</f>
        <v>4.5304338556657071E-3</v>
      </c>
      <c r="K114" s="34">
        <f t="shared" si="0"/>
        <v>2.5823117024591684E-3</v>
      </c>
      <c r="L114" s="34">
        <f t="shared" si="1"/>
        <v>1.7302957571641135E-3</v>
      </c>
      <c r="M114" s="34">
        <f t="shared" si="2"/>
        <v>7.7916706492173074E-4</v>
      </c>
    </row>
    <row r="115" spans="1:13" s="20" customFormat="1" ht="13.5">
      <c r="A115" s="17" t="s">
        <v>100</v>
      </c>
      <c r="B115" s="22">
        <f>+'Data NSA'!B121-'Data NSA'!B109</f>
        <v>15900</v>
      </c>
      <c r="C115" s="22">
        <f>+'Data NSA'!P121-'Data NSA'!P109</f>
        <v>177900</v>
      </c>
      <c r="D115" s="22">
        <f>+'Data NSA'!AD121-'Data NSA'!AD109</f>
        <v>586000</v>
      </c>
      <c r="E115" s="25">
        <f>+B115/'Data NSA'!B109</f>
        <v>2.3555555555555555E-2</v>
      </c>
      <c r="F115" s="25">
        <f>+C115/'Data NSA'!P109</f>
        <v>1.8930969533802262E-2</v>
      </c>
      <c r="G115" s="25">
        <f>+D115/'Data NSA'!AD109</f>
        <v>4.4478515965965587E-3</v>
      </c>
      <c r="H115" s="25">
        <f>(+'Data NSA'!B121-'Data NSA'!B120)/'Data NSA'!B120</f>
        <v>-6.0422960725075529E-3</v>
      </c>
      <c r="I115" s="25">
        <f>(+'Data NSA'!P121-'Data NSA'!P120)/'Data NSA'!P120</f>
        <v>-4.6974331137718299E-4</v>
      </c>
      <c r="J115" s="25">
        <f>(+'Data NSA'!AD121-'Data NSA'!AD120)/'Data NSA'!AD120</f>
        <v>3.0774128508515943E-3</v>
      </c>
      <c r="K115" s="34">
        <f t="shared" si="0"/>
        <v>1.9922775631428594E-3</v>
      </c>
      <c r="L115" s="34">
        <f t="shared" si="1"/>
        <v>1.5961569088184836E-3</v>
      </c>
      <c r="M115" s="34">
        <f t="shared" si="2"/>
        <v>4.0019127173727184E-4</v>
      </c>
    </row>
    <row r="116" spans="1:13" s="20" customFormat="1" ht="13.5">
      <c r="A116" s="17" t="s">
        <v>101</v>
      </c>
      <c r="B116" s="22">
        <f>+'Data NSA'!B122-'Data NSA'!B110</f>
        <v>8300</v>
      </c>
      <c r="C116" s="22">
        <f>+'Data NSA'!P122-'Data NSA'!P110</f>
        <v>130500</v>
      </c>
      <c r="D116" s="22">
        <f>+'Data NSA'!AD122-'Data NSA'!AD110</f>
        <v>336000</v>
      </c>
      <c r="E116" s="25">
        <f>+B116/'Data NSA'!B110</f>
        <v>1.216295427901524E-2</v>
      </c>
      <c r="F116" s="25">
        <f>+C116/'Data NSA'!P110</f>
        <v>1.3766984555658706E-2</v>
      </c>
      <c r="G116" s="25">
        <f>+D116/'Data NSA'!AD110</f>
        <v>2.5319126490136092E-3</v>
      </c>
      <c r="H116" s="25">
        <f>(+'Data NSA'!B122-'Data NSA'!B121)/'Data NSA'!B121</f>
        <v>-2.8947749312490951E-4</v>
      </c>
      <c r="I116" s="25">
        <f>(+'Data NSA'!P122-'Data NSA'!P121)/'Data NSA'!P121</f>
        <v>3.6030578995738991E-3</v>
      </c>
      <c r="J116" s="25">
        <f>(+'Data NSA'!AD122-'Data NSA'!AD121)/'Data NSA'!AD121</f>
        <v>5.3425019836022217E-3</v>
      </c>
      <c r="K116" s="34">
        <f t="shared" si="0"/>
        <v>1.0545741918022039E-3</v>
      </c>
      <c r="L116" s="34">
        <f t="shared" si="1"/>
        <v>1.1701392938268174E-3</v>
      </c>
      <c r="M116" s="34">
        <f t="shared" si="2"/>
        <v>2.4008208295001317E-4</v>
      </c>
    </row>
    <row r="117" spans="1:13" s="20" customFormat="1" ht="13.5">
      <c r="A117" s="17" t="s">
        <v>102</v>
      </c>
      <c r="B117" s="22">
        <f>+'Data NSA'!B123-'Data NSA'!B111</f>
        <v>2700</v>
      </c>
      <c r="C117" s="22">
        <f>+'Data NSA'!P123-'Data NSA'!P111</f>
        <v>111600</v>
      </c>
      <c r="D117" s="22">
        <f>+'Data NSA'!AD123-'Data NSA'!AD111</f>
        <v>203000</v>
      </c>
      <c r="E117" s="25">
        <f>+B117/'Data NSA'!B111</f>
        <v>3.9261305801948521E-3</v>
      </c>
      <c r="F117" s="25">
        <f>+C117/'Data NSA'!P111</f>
        <v>1.1728725919853706E-2</v>
      </c>
      <c r="G117" s="25">
        <f>+D117/'Data NSA'!AD111</f>
        <v>1.5238181026587998E-3</v>
      </c>
      <c r="H117" s="25">
        <f>(+'Data NSA'!B123-'Data NSA'!B122)/'Data NSA'!B122</f>
        <v>-4.3434197191255248E-4</v>
      </c>
      <c r="I117" s="25">
        <f>(+'Data NSA'!P123-'Data NSA'!P122)/'Data NSA'!P122</f>
        <v>1.7690458599123801E-3</v>
      </c>
      <c r="J117" s="25">
        <f>(+'Data NSA'!AD123-'Data NSA'!AD122)/'Data NSA'!AD122</f>
        <v>2.848724462951549E-3</v>
      </c>
      <c r="K117" s="34">
        <f t="shared" ref="K117:K180" si="3">AVERAGE(H106:H117)</f>
        <v>3.7115354877353957E-4</v>
      </c>
      <c r="L117" s="34">
        <f t="shared" ref="L117:L180" si="4">AVERAGE(I106:I117)</f>
        <v>1.0019564963622059E-3</v>
      </c>
      <c r="M117" s="34">
        <f t="shared" ref="M117:M180" si="5">AVERAGE(J106:J117)</f>
        <v>1.5596307086091407E-4</v>
      </c>
    </row>
    <row r="118" spans="1:13" s="20" customFormat="1" ht="13.5">
      <c r="A118" s="17" t="s">
        <v>103</v>
      </c>
      <c r="B118" s="22">
        <f>+'Data NSA'!B124-'Data NSA'!B112</f>
        <v>-3800</v>
      </c>
      <c r="C118" s="22">
        <f>+'Data NSA'!P124-'Data NSA'!P112</f>
        <v>73500</v>
      </c>
      <c r="D118" s="22">
        <f>+'Data NSA'!AD124-'Data NSA'!AD112</f>
        <v>-66000</v>
      </c>
      <c r="E118" s="25">
        <f>+B118/'Data NSA'!B112</f>
        <v>-5.5948174322732625E-3</v>
      </c>
      <c r="F118" s="25">
        <f>+C118/'Data NSA'!P112</f>
        <v>7.8073548469333558E-3</v>
      </c>
      <c r="G118" s="25">
        <f>+D118/'Data NSA'!AD112</f>
        <v>-5.0001136389463401E-4</v>
      </c>
      <c r="H118" s="25">
        <f>(+'Data NSA'!B124-'Data NSA'!B123)/'Data NSA'!B123</f>
        <v>-2.1726535341830822E-2</v>
      </c>
      <c r="I118" s="25">
        <f>(+'Data NSA'!P124-'Data NSA'!P123)/'Data NSA'!P123</f>
        <v>-1.4439008175179449E-2</v>
      </c>
      <c r="J118" s="25">
        <f>(+'Data NSA'!AD124-'Data NSA'!AD123)/'Data NSA'!AD123</f>
        <v>-1.1167657265348034E-2</v>
      </c>
      <c r="K118" s="34">
        <f t="shared" si="3"/>
        <v>-4.0938767009334229E-4</v>
      </c>
      <c r="L118" s="34">
        <f t="shared" si="4"/>
        <v>6.8238894331800999E-4</v>
      </c>
      <c r="M118" s="34">
        <f t="shared" si="5"/>
        <v>-1.0889359976219299E-5</v>
      </c>
    </row>
    <row r="119" spans="1:13" s="20" customFormat="1" ht="13.5">
      <c r="A119" s="17" t="s">
        <v>104</v>
      </c>
      <c r="B119" s="22">
        <f>+'Data NSA'!B125-'Data NSA'!B113</f>
        <v>-7800</v>
      </c>
      <c r="C119" s="22">
        <f>+'Data NSA'!P125-'Data NSA'!P113</f>
        <v>55900</v>
      </c>
      <c r="D119" s="22">
        <f>+'Data NSA'!AD125-'Data NSA'!AD113</f>
        <v>-149000</v>
      </c>
      <c r="E119" s="25">
        <f>+B119/'Data NSA'!B113</f>
        <v>-1.1330621731551424E-2</v>
      </c>
      <c r="F119" s="25">
        <f>+C119/'Data NSA'!P113</f>
        <v>5.8938889123191767E-3</v>
      </c>
      <c r="G119" s="25">
        <f>+D119/'Data NSA'!AD113</f>
        <v>-1.128710921225068E-3</v>
      </c>
      <c r="H119" s="25">
        <f>(+'Data NSA'!B125-'Data NSA'!B124)/'Data NSA'!B124</f>
        <v>7.6991412496298494E-3</v>
      </c>
      <c r="I119" s="25">
        <f>(+'Data NSA'!P125-'Data NSA'!P124)/'Data NSA'!P124</f>
        <v>5.5440201524078548E-3</v>
      </c>
      <c r="J119" s="25">
        <f>(+'Data NSA'!AD125-'Data NSA'!AD124)/'Data NSA'!AD124</f>
        <v>-5.3816009883954493E-4</v>
      </c>
      <c r="K119" s="34">
        <f t="shared" si="3"/>
        <v>-8.9657152159160105E-4</v>
      </c>
      <c r="L119" s="34">
        <f t="shared" si="4"/>
        <v>5.2298891037839035E-4</v>
      </c>
      <c r="M119" s="34">
        <f t="shared" si="5"/>
        <v>-6.3311964635493924E-5</v>
      </c>
    </row>
    <row r="120" spans="1:13" s="20" customFormat="1" ht="13.5">
      <c r="A120" s="17" t="s">
        <v>105</v>
      </c>
      <c r="B120" s="22">
        <f>+'Data NSA'!B126-'Data NSA'!B114</f>
        <v>-11300</v>
      </c>
      <c r="C120" s="22">
        <f>+'Data NSA'!P126-'Data NSA'!P114</f>
        <v>11700</v>
      </c>
      <c r="D120" s="22">
        <f>+'Data NSA'!AD126-'Data NSA'!AD114</f>
        <v>-549000</v>
      </c>
      <c r="E120" s="25">
        <f>+B120/'Data NSA'!B114</f>
        <v>-1.6256653718889368E-2</v>
      </c>
      <c r="F120" s="25">
        <f>+C120/'Data NSA'!P114</f>
        <v>1.2255030323344261E-3</v>
      </c>
      <c r="G120" s="25">
        <f>+D120/'Data NSA'!AD114</f>
        <v>-4.1378686584713255E-3</v>
      </c>
      <c r="H120" s="25">
        <f>(+'Data NSA'!B126-'Data NSA'!B125)/'Data NSA'!B125</f>
        <v>4.7017337643255955E-3</v>
      </c>
      <c r="I120" s="25">
        <f>(+'Data NSA'!P126-'Data NSA'!P125)/'Data NSA'!P125</f>
        <v>1.939142374977726E-3</v>
      </c>
      <c r="J120" s="25">
        <f>(+'Data NSA'!AD126-'Data NSA'!AD125)/'Data NSA'!AD125</f>
        <v>2.032458668284544E-3</v>
      </c>
      <c r="K120" s="34">
        <f t="shared" si="3"/>
        <v>-1.3158198361178288E-3</v>
      </c>
      <c r="L120" s="34">
        <f t="shared" si="4"/>
        <v>1.3367946487875189E-4</v>
      </c>
      <c r="M120" s="34">
        <f t="shared" si="5"/>
        <v>-3.1562882917908914E-4</v>
      </c>
    </row>
    <row r="121" spans="1:13" s="20" customFormat="1" ht="13.5">
      <c r="A121" s="17" t="s">
        <v>106</v>
      </c>
      <c r="B121" s="22">
        <f>+'Data NSA'!B127-'Data NSA'!B115</f>
        <v>-17100</v>
      </c>
      <c r="C121" s="22">
        <f>+'Data NSA'!P127-'Data NSA'!P115</f>
        <v>-32800</v>
      </c>
      <c r="D121" s="22">
        <f>+'Data NSA'!AD127-'Data NSA'!AD115</f>
        <v>-907000</v>
      </c>
      <c r="E121" s="25">
        <f>+B121/'Data NSA'!B115</f>
        <v>-2.4526678141135974E-2</v>
      </c>
      <c r="F121" s="25">
        <f>+C121/'Data NSA'!P115</f>
        <v>-3.434195372212334E-3</v>
      </c>
      <c r="G121" s="25">
        <f>+D121/'Data NSA'!AD115</f>
        <v>-6.8074694527004717E-3</v>
      </c>
      <c r="H121" s="25">
        <f>(+'Data NSA'!B127-'Data NSA'!B126)/'Data NSA'!B126</f>
        <v>-5.410938871014917E-3</v>
      </c>
      <c r="I121" s="25">
        <f>(+'Data NSA'!P127-'Data NSA'!P126)/'Data NSA'!P126</f>
        <v>-4.2473950705109427E-3</v>
      </c>
      <c r="J121" s="25">
        <f>(+'Data NSA'!AD127-'Data NSA'!AD126)/'Data NSA'!AD126</f>
        <v>1.5212521191571809E-3</v>
      </c>
      <c r="K121" s="34">
        <f t="shared" si="3"/>
        <v>-2.0184937450568861E-3</v>
      </c>
      <c r="L121" s="34">
        <f t="shared" si="4"/>
        <v>-2.5431187522867188E-4</v>
      </c>
      <c r="M121" s="34">
        <f t="shared" si="5"/>
        <v>-5.3996112527322662E-4</v>
      </c>
    </row>
    <row r="122" spans="1:13" s="20" customFormat="1" ht="13.5">
      <c r="A122" s="17" t="s">
        <v>107</v>
      </c>
      <c r="B122" s="22">
        <f>+'Data NSA'!B128-'Data NSA'!B116</f>
        <v>-22000</v>
      </c>
      <c r="C122" s="22">
        <f>+'Data NSA'!P128-'Data NSA'!P116</f>
        <v>-64700</v>
      </c>
      <c r="D122" s="22">
        <f>+'Data NSA'!AD128-'Data NSA'!AD116</f>
        <v>-1459000</v>
      </c>
      <c r="E122" s="25">
        <f>+B122/'Data NSA'!B116</f>
        <v>-3.1356898517673891E-2</v>
      </c>
      <c r="F122" s="25">
        <f>+C122/'Data NSA'!P116</f>
        <v>-6.7460482962839385E-3</v>
      </c>
      <c r="G122" s="25">
        <f>+D122/'Data NSA'!AD116</f>
        <v>-1.0920576941789358E-2</v>
      </c>
      <c r="H122" s="25">
        <f>(+'Data NSA'!B128-'Data NSA'!B127)/'Data NSA'!B127</f>
        <v>-7.3518600205852076E-4</v>
      </c>
      <c r="I122" s="25">
        <f>(+'Data NSA'!P128-'Data NSA'!P127)/'Data NSA'!P127</f>
        <v>8.2998886344056648E-4</v>
      </c>
      <c r="J122" s="25">
        <f>(+'Data NSA'!AD128-'Data NSA'!AD127)/'Data NSA'!AD127</f>
        <v>-1.4131445110293285E-3</v>
      </c>
      <c r="K122" s="34">
        <f t="shared" si="3"/>
        <v>-2.6056724217440159E-3</v>
      </c>
      <c r="L122" s="34">
        <f t="shared" si="4"/>
        <v>-5.3240471337196533E-4</v>
      </c>
      <c r="M122" s="34">
        <f t="shared" si="5"/>
        <v>-8.8601482076562568E-4</v>
      </c>
    </row>
    <row r="123" spans="1:13" s="20" customFormat="1" ht="13.5">
      <c r="A123" s="17" t="s">
        <v>108</v>
      </c>
      <c r="B123" s="22">
        <f>+'Data NSA'!B129-'Data NSA'!B117</f>
        <v>-24900</v>
      </c>
      <c r="C123" s="22">
        <f>+'Data NSA'!P129-'Data NSA'!P117</f>
        <v>-111000</v>
      </c>
      <c r="D123" s="22">
        <f>+'Data NSA'!AD129-'Data NSA'!AD117</f>
        <v>-1783000</v>
      </c>
      <c r="E123" s="25">
        <f>+B123/'Data NSA'!B117</f>
        <v>-3.5449886104783598E-2</v>
      </c>
      <c r="F123" s="25">
        <f>+C123/'Data NSA'!P117</f>
        <v>-1.1512731421459317E-2</v>
      </c>
      <c r="G123" s="25">
        <f>+D123/'Data NSA'!AD117</f>
        <v>-1.3351704719898758E-2</v>
      </c>
      <c r="H123" s="25">
        <f>(+'Data NSA'!B129-'Data NSA'!B128)/'Data NSA'!B128</f>
        <v>-3.0900529723366685E-3</v>
      </c>
      <c r="I123" s="25">
        <f>(+'Data NSA'!P129-'Data NSA'!P128)/'Data NSA'!P128</f>
        <v>4.6188891571577033E-4</v>
      </c>
      <c r="J123" s="25">
        <f>(+'Data NSA'!AD129-'Data NSA'!AD128)/'Data NSA'!AD128</f>
        <v>-2.9059647954473218E-3</v>
      </c>
      <c r="K123" s="34">
        <f t="shared" si="3"/>
        <v>-2.9581977407044167E-3</v>
      </c>
      <c r="L123" s="34">
        <f t="shared" si="4"/>
        <v>-9.3444030813598573E-4</v>
      </c>
      <c r="M123" s="34">
        <f t="shared" si="5"/>
        <v>-1.0907536841452399E-3</v>
      </c>
    </row>
    <row r="124" spans="1:13" s="20" customFormat="1" ht="13.5">
      <c r="A124" s="17" t="s">
        <v>109</v>
      </c>
      <c r="B124" s="22">
        <f>+'Data NSA'!B130-'Data NSA'!B118</f>
        <v>-23800</v>
      </c>
      <c r="C124" s="22">
        <f>+'Data NSA'!P130-'Data NSA'!P118</f>
        <v>-116300</v>
      </c>
      <c r="D124" s="22">
        <f>+'Data NSA'!AD130-'Data NSA'!AD118</f>
        <v>-1791000</v>
      </c>
      <c r="E124" s="25">
        <f>+B124/'Data NSA'!B118</f>
        <v>-3.4638335031290934E-2</v>
      </c>
      <c r="F124" s="25">
        <f>+C124/'Data NSA'!P118</f>
        <v>-1.2297248715291729E-2</v>
      </c>
      <c r="G124" s="25">
        <f>+D124/'Data NSA'!AD118</f>
        <v>-1.3706597687250797E-2</v>
      </c>
      <c r="H124" s="25">
        <f>(+'Data NSA'!B130-'Data NSA'!B129)/'Data NSA'!B129</f>
        <v>-2.0959409594095941E-2</v>
      </c>
      <c r="I124" s="25">
        <f>(+'Data NSA'!P130-'Data NSA'!P129)/'Data NSA'!P129</f>
        <v>-1.9873039189969046E-2</v>
      </c>
      <c r="J124" s="25">
        <f>(+'Data NSA'!AD130-'Data NSA'!AD129)/'Data NSA'!AD129</f>
        <v>-2.1873434630155286E-2</v>
      </c>
      <c r="K124" s="34">
        <f t="shared" si="3"/>
        <v>-2.8896101954895572E-3</v>
      </c>
      <c r="L124" s="34">
        <f t="shared" si="4"/>
        <v>-9.9931530467945698E-4</v>
      </c>
      <c r="M124" s="34">
        <f t="shared" si="5"/>
        <v>-1.1200832121213964E-3</v>
      </c>
    </row>
    <row r="125" spans="1:13" s="20" customFormat="1" ht="13.5">
      <c r="A125" s="17" t="s">
        <v>110</v>
      </c>
      <c r="B125" s="22">
        <f>+'Data NSA'!B131-'Data NSA'!B119</f>
        <v>-24400</v>
      </c>
      <c r="C125" s="22">
        <f>+'Data NSA'!P131-'Data NSA'!P119</f>
        <v>-132400</v>
      </c>
      <c r="D125" s="22">
        <f>+'Data NSA'!AD131-'Data NSA'!AD119</f>
        <v>-1987000</v>
      </c>
      <c r="E125" s="25">
        <f>+B125/'Data NSA'!B119</f>
        <v>-3.5249927766541463E-2</v>
      </c>
      <c r="F125" s="25">
        <f>+C125/'Data NSA'!P119</f>
        <v>-1.3905079975214511E-2</v>
      </c>
      <c r="G125" s="25">
        <f>+D125/'Data NSA'!AD119</f>
        <v>-1.5129364825559261E-2</v>
      </c>
      <c r="H125" s="25">
        <f>(+'Data NSA'!B131-'Data NSA'!B130)/'Data NSA'!B130</f>
        <v>6.7842605156037995E-3</v>
      </c>
      <c r="I125" s="25">
        <f>(+'Data NSA'!P131-'Data NSA'!P130)/'Data NSA'!P130</f>
        <v>5.159991863913244E-3</v>
      </c>
      <c r="J125" s="25">
        <f>(+'Data NSA'!AD131-'Data NSA'!AD130)/'Data NSA'!AD130</f>
        <v>3.6546758124088273E-3</v>
      </c>
      <c r="K125" s="34">
        <f t="shared" si="3"/>
        <v>-2.9427968495099126E-3</v>
      </c>
      <c r="L125" s="34">
        <f t="shared" si="4"/>
        <v>-1.1358917152699901E-3</v>
      </c>
      <c r="M125" s="34">
        <f t="shared" si="5"/>
        <v>-1.2409084623248242E-3</v>
      </c>
    </row>
    <row r="126" spans="1:13" s="20" customFormat="1" ht="13.5">
      <c r="A126" s="17" t="s">
        <v>111</v>
      </c>
      <c r="B126" s="22">
        <f>+'Data NSA'!B132-'Data NSA'!B120</f>
        <v>-24300</v>
      </c>
      <c r="C126" s="22">
        <f>+'Data NSA'!P132-'Data NSA'!P120</f>
        <v>-132000</v>
      </c>
      <c r="D126" s="22">
        <f>+'Data NSA'!AD132-'Data NSA'!AD120</f>
        <v>-1974000</v>
      </c>
      <c r="E126" s="25">
        <f>+B126/'Data NSA'!B120</f>
        <v>-3.4958998705222268E-2</v>
      </c>
      <c r="F126" s="25">
        <f>+C126/'Data NSA'!P120</f>
        <v>-1.3779137133730702E-2</v>
      </c>
      <c r="G126" s="25">
        <f>+D126/'Data NSA'!AD120</f>
        <v>-1.4962593516209476E-2</v>
      </c>
      <c r="H126" s="25">
        <f>(+'Data NSA'!B132-'Data NSA'!B131)/'Data NSA'!B131</f>
        <v>4.4923629829290209E-3</v>
      </c>
      <c r="I126" s="25">
        <f>(+'Data NSA'!P132-'Data NSA'!P131)/'Data NSA'!P131</f>
        <v>6.2198459949090986E-3</v>
      </c>
      <c r="J126" s="25">
        <f>(+'Data NSA'!AD132-'Data NSA'!AD131)/'Data NSA'!AD131</f>
        <v>4.7005342218992326E-3</v>
      </c>
      <c r="K126" s="34">
        <f t="shared" si="3"/>
        <v>-2.917561650532802E-3</v>
      </c>
      <c r="L126" s="34">
        <f t="shared" si="4"/>
        <v>-1.1251836518488404E-3</v>
      </c>
      <c r="M126" s="34">
        <f t="shared" si="5"/>
        <v>-1.2267334318053641E-3</v>
      </c>
    </row>
    <row r="127" spans="1:13" s="20" customFormat="1" ht="13.5">
      <c r="A127" s="17" t="s">
        <v>112</v>
      </c>
      <c r="B127" s="22">
        <f>+'Data NSA'!B133-'Data NSA'!B121</f>
        <v>-18700</v>
      </c>
      <c r="C127" s="22">
        <f>+'Data NSA'!P133-'Data NSA'!P121</f>
        <v>-123900</v>
      </c>
      <c r="D127" s="22">
        <f>+'Data NSA'!AD133-'Data NSA'!AD121</f>
        <v>-1792000</v>
      </c>
      <c r="E127" s="25">
        <f>+B127/'Data NSA'!B121</f>
        <v>-2.7066145607179043E-2</v>
      </c>
      <c r="F127" s="25">
        <f>+C127/'Data NSA'!P121</f>
        <v>-1.2939677500208873E-2</v>
      </c>
      <c r="G127" s="25">
        <f>+D127/'Data NSA'!AD121</f>
        <v>-1.3541391166358106E-2</v>
      </c>
      <c r="H127" s="25">
        <f>(+'Data NSA'!B133-'Data NSA'!B132)/'Data NSA'!B132</f>
        <v>2.0870602265951103E-3</v>
      </c>
      <c r="I127" s="25">
        <f>(+'Data NSA'!P133-'Data NSA'!P132)/'Data NSA'!P132</f>
        <v>3.8104512209320788E-4</v>
      </c>
      <c r="J127" s="25">
        <f>(+'Data NSA'!AD133-'Data NSA'!AD132)/'Data NSA'!AD132</f>
        <v>4.524643145704282E-3</v>
      </c>
      <c r="K127" s="34">
        <f t="shared" si="3"/>
        <v>-2.2401152922742465E-3</v>
      </c>
      <c r="L127" s="34">
        <f t="shared" si="4"/>
        <v>-1.0542846157263078E-3</v>
      </c>
      <c r="M127" s="34">
        <f t="shared" si="5"/>
        <v>-1.1061309072343067E-3</v>
      </c>
    </row>
    <row r="128" spans="1:13" s="20" customFormat="1" ht="13.5">
      <c r="A128" s="17" t="s">
        <v>113</v>
      </c>
      <c r="B128" s="22">
        <f>+'Data NSA'!B134-'Data NSA'!B122</f>
        <v>-16300</v>
      </c>
      <c r="C128" s="22">
        <f>+'Data NSA'!P134-'Data NSA'!P122</f>
        <v>-105300</v>
      </c>
      <c r="D128" s="22">
        <f>+'Data NSA'!AD134-'Data NSA'!AD122</f>
        <v>-1728000</v>
      </c>
      <c r="E128" s="25">
        <f>+B128/'Data NSA'!B122</f>
        <v>-2.3599247140582019E-2</v>
      </c>
      <c r="F128" s="25">
        <f>+C128/'Data NSA'!P122</f>
        <v>-1.0957678179339625E-2</v>
      </c>
      <c r="G128" s="25">
        <f>+D128/'Data NSA'!AD122</f>
        <v>-1.298837960944664E-2</v>
      </c>
      <c r="H128" s="25">
        <f>(+'Data NSA'!B134-'Data NSA'!B133)/'Data NSA'!B133</f>
        <v>3.2728354656352274E-3</v>
      </c>
      <c r="I128" s="25">
        <f>(+'Data NSA'!P134-'Data NSA'!P133)/'Data NSA'!P133</f>
        <v>5.6182747346925823E-3</v>
      </c>
      <c r="J128" s="25">
        <f>(+'Data NSA'!AD134-'Data NSA'!AD133)/'Data NSA'!AD133</f>
        <v>5.9060999057781727E-3</v>
      </c>
      <c r="K128" s="34">
        <f t="shared" si="3"/>
        <v>-1.9432558790442348E-3</v>
      </c>
      <c r="L128" s="34">
        <f t="shared" si="4"/>
        <v>-8.8634987946641715E-4</v>
      </c>
      <c r="M128" s="34">
        <f t="shared" si="5"/>
        <v>-1.0591644137196439E-3</v>
      </c>
    </row>
    <row r="129" spans="1:13" s="20" customFormat="1" ht="13.5">
      <c r="A129" s="17" t="s">
        <v>114</v>
      </c>
      <c r="B129" s="22">
        <f>+'Data NSA'!B135-'Data NSA'!B123</f>
        <v>-21300</v>
      </c>
      <c r="C129" s="22">
        <f>+'Data NSA'!P135-'Data NSA'!P123</f>
        <v>-131000</v>
      </c>
      <c r="D129" s="22">
        <f>+'Data NSA'!AD135-'Data NSA'!AD123</f>
        <v>-1726000</v>
      </c>
      <c r="E129" s="25">
        <f>+B129/'Data NSA'!B123</f>
        <v>-3.0851680185399768E-2</v>
      </c>
      <c r="F129" s="25">
        <f>+C129/'Data NSA'!P123</f>
        <v>-1.360798612193171E-2</v>
      </c>
      <c r="G129" s="25">
        <f>+D129/'Data NSA'!AD123</f>
        <v>-1.293649425502732E-2</v>
      </c>
      <c r="H129" s="25">
        <f>(+'Data NSA'!B135-'Data NSA'!B134)/'Data NSA'!B134</f>
        <v>-7.8588374851720055E-3</v>
      </c>
      <c r="I129" s="25">
        <f>(+'Data NSA'!P135-'Data NSA'!P134)/'Data NSA'!P134</f>
        <v>-9.1536551491940574E-4</v>
      </c>
      <c r="J129" s="25">
        <f>(+'Data NSA'!AD135-'Data NSA'!AD134)/'Data NSA'!AD134</f>
        <v>2.9014423443044913E-3</v>
      </c>
      <c r="K129" s="34">
        <f t="shared" si="3"/>
        <v>-2.5619638384825221E-3</v>
      </c>
      <c r="L129" s="34">
        <f t="shared" si="4"/>
        <v>-1.1100508273690661E-3</v>
      </c>
      <c r="M129" s="34">
        <f t="shared" si="5"/>
        <v>-1.0547712569402318E-3</v>
      </c>
    </row>
    <row r="130" spans="1:13" s="20" customFormat="1" ht="13.5">
      <c r="A130" s="17" t="s">
        <v>115</v>
      </c>
      <c r="B130" s="22">
        <f>+'Data NSA'!B136-'Data NSA'!B124</f>
        <v>-14700</v>
      </c>
      <c r="C130" s="22">
        <f>+'Data NSA'!P136-'Data NSA'!P124</f>
        <v>-113200</v>
      </c>
      <c r="D130" s="22">
        <f>+'Data NSA'!AD136-'Data NSA'!AD124</f>
        <v>-1676000</v>
      </c>
      <c r="E130" s="25">
        <f>+B130/'Data NSA'!B124</f>
        <v>-2.1764880071068995E-2</v>
      </c>
      <c r="F130" s="25">
        <f>+C130/'Data NSA'!P124</f>
        <v>-1.1931237286170515E-2</v>
      </c>
      <c r="G130" s="25">
        <f>+D130/'Data NSA'!AD124</f>
        <v>-1.2703610220494045E-2</v>
      </c>
      <c r="H130" s="25">
        <f>(+'Data NSA'!B136-'Data NSA'!B135)/'Data NSA'!B135</f>
        <v>-1.2554177253026454E-2</v>
      </c>
      <c r="I130" s="25">
        <f>(+'Data NSA'!P136-'Data NSA'!P135)/'Data NSA'!P135</f>
        <v>-1.2763671977842603E-2</v>
      </c>
      <c r="J130" s="25">
        <f>(+'Data NSA'!AD136-'Data NSA'!AD135)/'Data NSA'!AD135</f>
        <v>-1.0934355898097877E-2</v>
      </c>
      <c r="K130" s="34">
        <f t="shared" si="3"/>
        <v>-1.7976006644154919E-3</v>
      </c>
      <c r="L130" s="34">
        <f t="shared" si="4"/>
        <v>-9.7043947759099542E-4</v>
      </c>
      <c r="M130" s="34">
        <f t="shared" si="5"/>
        <v>-1.0353294763360522E-3</v>
      </c>
    </row>
    <row r="131" spans="1:13" s="20" customFormat="1" ht="13.5">
      <c r="A131" s="17" t="s">
        <v>116</v>
      </c>
      <c r="B131" s="22">
        <f>+'Data NSA'!B137-'Data NSA'!B125</f>
        <v>-14600</v>
      </c>
      <c r="C131" s="22">
        <f>+'Data NSA'!P137-'Data NSA'!P125</f>
        <v>-109700</v>
      </c>
      <c r="D131" s="22">
        <f>+'Data NSA'!AD137-'Data NSA'!AD125</f>
        <v>-1519000</v>
      </c>
      <c r="E131" s="25">
        <f>+B131/'Data NSA'!B125</f>
        <v>-2.1451660299735529E-2</v>
      </c>
      <c r="F131" s="25">
        <f>+C131/'Data NSA'!P125</f>
        <v>-1.1498590191084138E-2</v>
      </c>
      <c r="G131" s="25">
        <f>+D131/'Data NSA'!AD125</f>
        <v>-1.1519793720612771E-2</v>
      </c>
      <c r="H131" s="25">
        <f>(+'Data NSA'!B137-'Data NSA'!B136)/'Data NSA'!B136</f>
        <v>8.0217950658392611E-3</v>
      </c>
      <c r="I131" s="25">
        <f>(+'Data NSA'!P137-'Data NSA'!P136)/'Data NSA'!P136</f>
        <v>5.9843191636887302E-3</v>
      </c>
      <c r="J131" s="25">
        <f>(+'Data NSA'!AD137-'Data NSA'!AD136)/'Data NSA'!AD136</f>
        <v>6.6024336877663046E-4</v>
      </c>
      <c r="K131" s="34">
        <f t="shared" si="3"/>
        <v>-1.7707128463980409E-3</v>
      </c>
      <c r="L131" s="34">
        <f t="shared" si="4"/>
        <v>-9.3374789331758957E-4</v>
      </c>
      <c r="M131" s="34">
        <f t="shared" si="5"/>
        <v>-9.354625207013711E-4</v>
      </c>
    </row>
    <row r="132" spans="1:13" s="20" customFormat="1" ht="13.5">
      <c r="A132" s="17" t="s">
        <v>117</v>
      </c>
      <c r="B132" s="22">
        <f>+'Data NSA'!B138-'Data NSA'!B126</f>
        <v>-12300</v>
      </c>
      <c r="C132" s="22">
        <f>+'Data NSA'!P138-'Data NSA'!P126</f>
        <v>-81400</v>
      </c>
      <c r="D132" s="22">
        <f>+'Data NSA'!AD138-'Data NSA'!AD126</f>
        <v>-1269000</v>
      </c>
      <c r="E132" s="25">
        <f>+B132/'Data NSA'!B126</f>
        <v>-1.7987715706346885E-2</v>
      </c>
      <c r="F132" s="25">
        <f>+C132/'Data NSA'!P126</f>
        <v>-8.5157132694480484E-3</v>
      </c>
      <c r="G132" s="25">
        <f>+D132/'Data NSA'!AD126</f>
        <v>-9.604323080649067E-3</v>
      </c>
      <c r="H132" s="25">
        <f>(+'Data NSA'!B138-'Data NSA'!B137)/'Data NSA'!B137</f>
        <v>8.2582582582582578E-3</v>
      </c>
      <c r="I132" s="25">
        <f>(+'Data NSA'!P138-'Data NSA'!P137)/'Data NSA'!P137</f>
        <v>4.962568659470235E-3</v>
      </c>
      <c r="J132" s="25">
        <f>(+'Data NSA'!AD138-'Data NSA'!AD137)/'Data NSA'!AD137</f>
        <v>3.974190776501638E-3</v>
      </c>
      <c r="K132" s="34">
        <f t="shared" si="3"/>
        <v>-1.4743358052369856E-3</v>
      </c>
      <c r="L132" s="34">
        <f t="shared" si="4"/>
        <v>-6.8179570294321331E-4</v>
      </c>
      <c r="M132" s="34">
        <f t="shared" si="5"/>
        <v>-7.7365151168327971E-4</v>
      </c>
    </row>
    <row r="133" spans="1:13" s="20" customFormat="1" ht="13.5">
      <c r="A133" s="17" t="s">
        <v>118</v>
      </c>
      <c r="B133" s="22">
        <f>+'Data NSA'!B139-'Data NSA'!B127</f>
        <v>-10300</v>
      </c>
      <c r="C133" s="22">
        <f>+'Data NSA'!P139-'Data NSA'!P127</f>
        <v>-59700</v>
      </c>
      <c r="D133" s="22">
        <f>+'Data NSA'!AD139-'Data NSA'!AD127</f>
        <v>-799000</v>
      </c>
      <c r="E133" s="25">
        <f>+B133/'Data NSA'!B127</f>
        <v>-1.5144831642405529E-2</v>
      </c>
      <c r="F133" s="25">
        <f>+C133/'Data NSA'!P127</f>
        <v>-6.2721943224559266E-3</v>
      </c>
      <c r="G133" s="25">
        <f>+D133/'Data NSA'!AD127</f>
        <v>-6.0379810925798574E-3</v>
      </c>
      <c r="H133" s="25">
        <f>(+'Data NSA'!B139-'Data NSA'!B138)/'Data NSA'!B138</f>
        <v>-2.5316455696202532E-3</v>
      </c>
      <c r="I133" s="25">
        <f>(+'Data NSA'!P139-'Data NSA'!P138)/'Data NSA'!P138</f>
        <v>-1.9942178234536897E-3</v>
      </c>
      <c r="J133" s="25">
        <f>(+'Data NSA'!AD139-'Data NSA'!AD138)/'Data NSA'!AD138</f>
        <v>5.1276564852245545E-3</v>
      </c>
      <c r="K133" s="34">
        <f t="shared" si="3"/>
        <v>-1.2343946967874303E-3</v>
      </c>
      <c r="L133" s="34">
        <f t="shared" si="4"/>
        <v>-4.9403093235510893E-4</v>
      </c>
      <c r="M133" s="34">
        <f t="shared" si="5"/>
        <v>-4.7311781451099891E-4</v>
      </c>
    </row>
    <row r="134" spans="1:13" s="20" customFormat="1" ht="13.5">
      <c r="A134" s="17" t="s">
        <v>119</v>
      </c>
      <c r="B134" s="22">
        <f>+'Data NSA'!B140-'Data NSA'!B128</f>
        <v>-6100</v>
      </c>
      <c r="C134" s="22">
        <f>+'Data NSA'!P140-'Data NSA'!P128</f>
        <v>-36800</v>
      </c>
      <c r="D134" s="22">
        <f>+'Data NSA'!AD140-'Data NSA'!AD128</f>
        <v>-491000</v>
      </c>
      <c r="E134" s="25">
        <f>+B134/'Data NSA'!B128</f>
        <v>-8.9758681577398469E-3</v>
      </c>
      <c r="F134" s="25">
        <f>+C134/'Data NSA'!P128</f>
        <v>-3.8630709314409883E-3</v>
      </c>
      <c r="G134" s="25">
        <f>+D134/'Data NSA'!AD128</f>
        <v>-3.7156997775120702E-3</v>
      </c>
      <c r="H134" s="25">
        <f>(+'Data NSA'!B140-'Data NSA'!B139)/'Data NSA'!B139</f>
        <v>5.5240370259779037E-3</v>
      </c>
      <c r="I134" s="25">
        <f>(+'Data NSA'!P140-'Data NSA'!P139)/'Data NSA'!P139</f>
        <v>3.2563302849288999E-3</v>
      </c>
      <c r="J134" s="25">
        <f>(+'Data NSA'!AD140-'Data NSA'!AD139)/'Data NSA'!AD139</f>
        <v>9.1994221850528394E-4</v>
      </c>
      <c r="K134" s="34">
        <f t="shared" si="3"/>
        <v>-7.1279277778439501E-4</v>
      </c>
      <c r="L134" s="34">
        <f t="shared" si="4"/>
        <v>-2.9183581389774781E-4</v>
      </c>
      <c r="M134" s="34">
        <f t="shared" si="5"/>
        <v>-2.7869392038311455E-4</v>
      </c>
    </row>
    <row r="135" spans="1:13" s="20" customFormat="1" ht="13.5">
      <c r="A135" s="17" t="s">
        <v>120</v>
      </c>
      <c r="B135" s="22">
        <f>+'Data NSA'!B141-'Data NSA'!B129</f>
        <v>-5500</v>
      </c>
      <c r="C135" s="22">
        <f>+'Data NSA'!P141-'Data NSA'!P129</f>
        <v>-29600</v>
      </c>
      <c r="D135" s="22">
        <f>+'Data NSA'!AD141-'Data NSA'!AD129</f>
        <v>-516000</v>
      </c>
      <c r="E135" s="25">
        <f>+B135/'Data NSA'!B129</f>
        <v>-8.1180811808118074E-3</v>
      </c>
      <c r="F135" s="25">
        <f>+C135/'Data NSA'!P129</f>
        <v>-3.1058181627406749E-3</v>
      </c>
      <c r="G135" s="25">
        <f>+D135/'Data NSA'!AD129</f>
        <v>-3.9162707387786697E-3</v>
      </c>
      <c r="H135" s="25">
        <f>(+'Data NSA'!B141-'Data NSA'!B140)/'Data NSA'!B140</f>
        <v>-2.2271714922048997E-3</v>
      </c>
      <c r="I135" s="25">
        <f>(+'Data NSA'!P141-'Data NSA'!P140)/'Data NSA'!P140</f>
        <v>1.2224294731961261E-3</v>
      </c>
      <c r="J135" s="25">
        <f>(+'Data NSA'!AD141-'Data NSA'!AD140)/'Data NSA'!AD140</f>
        <v>-3.1066987717525882E-3</v>
      </c>
      <c r="K135" s="34">
        <f t="shared" si="3"/>
        <v>-6.4088598777341406E-4</v>
      </c>
      <c r="L135" s="34">
        <f t="shared" si="4"/>
        <v>-2.2845743410771822E-4</v>
      </c>
      <c r="M135" s="34">
        <f t="shared" si="5"/>
        <v>-2.9542175174188654E-4</v>
      </c>
    </row>
    <row r="136" spans="1:13" s="20" customFormat="1" ht="13.5">
      <c r="A136" s="17" t="s">
        <v>121</v>
      </c>
      <c r="B136" s="22">
        <f>+'Data NSA'!B142-'Data NSA'!B130</f>
        <v>-5700</v>
      </c>
      <c r="C136" s="22">
        <f>+'Data NSA'!P142-'Data NSA'!P130</f>
        <v>-24100</v>
      </c>
      <c r="D136" s="22">
        <f>+'Data NSA'!AD142-'Data NSA'!AD130</f>
        <v>-315000</v>
      </c>
      <c r="E136" s="25">
        <f>+B136/'Data NSA'!B130</f>
        <v>-8.5933966530981464E-3</v>
      </c>
      <c r="F136" s="25">
        <f>+C136/'Data NSA'!P130</f>
        <v>-2.579995931956622E-3</v>
      </c>
      <c r="G136" s="25">
        <f>+D136/'Data NSA'!AD130</f>
        <v>-2.4442099382352028E-3</v>
      </c>
      <c r="H136" s="25">
        <f>(+'Data NSA'!B142-'Data NSA'!B141)/'Data NSA'!B141</f>
        <v>-2.1428571428571429E-2</v>
      </c>
      <c r="I136" s="25">
        <f>(+'Data NSA'!P142-'Data NSA'!P141)/'Data NSA'!P141</f>
        <v>-1.9356061004746919E-2</v>
      </c>
      <c r="J136" s="25">
        <f>(+'Data NSA'!AD142-'Data NSA'!AD141)/'Data NSA'!AD141</f>
        <v>-2.0427911796528551E-2</v>
      </c>
      <c r="K136" s="34">
        <f t="shared" si="3"/>
        <v>-6.7998280731303834E-4</v>
      </c>
      <c r="L136" s="34">
        <f t="shared" si="4"/>
        <v>-1.8537591867254116E-4</v>
      </c>
      <c r="M136" s="34">
        <f t="shared" si="5"/>
        <v>-1.7496151560632538E-4</v>
      </c>
    </row>
    <row r="137" spans="1:13" s="20" customFormat="1" ht="13.5">
      <c r="A137" s="17" t="s">
        <v>122</v>
      </c>
      <c r="B137" s="22">
        <f>+'Data NSA'!B143-'Data NSA'!B131</f>
        <v>-7600</v>
      </c>
      <c r="C137" s="22">
        <f>+'Data NSA'!P143-'Data NSA'!P131</f>
        <v>-32600</v>
      </c>
      <c r="D137" s="22">
        <f>+'Data NSA'!AD143-'Data NSA'!AD131</f>
        <v>-370000</v>
      </c>
      <c r="E137" s="25">
        <f>+B137/'Data NSA'!B131</f>
        <v>-1.1380652890086853E-2</v>
      </c>
      <c r="F137" s="25">
        <f>+C137/'Data NSA'!P131</f>
        <v>-3.4720373190759695E-3</v>
      </c>
      <c r="G137" s="25">
        <f>+D137/'Data NSA'!AD131</f>
        <v>-2.8605224705636778E-3</v>
      </c>
      <c r="H137" s="25">
        <f>(+'Data NSA'!B143-'Data NSA'!B142)/'Data NSA'!B142</f>
        <v>3.9537712895377133E-3</v>
      </c>
      <c r="I137" s="25">
        <f>(+'Data NSA'!P143-'Data NSA'!P142)/'Data NSA'!P142</f>
        <v>4.261028227970377E-3</v>
      </c>
      <c r="J137" s="25">
        <f>(+'Data NSA'!AD143-'Data NSA'!AD142)/'Data NSA'!AD142</f>
        <v>3.2358180163502151E-3</v>
      </c>
      <c r="K137" s="34">
        <f t="shared" si="3"/>
        <v>-9.1585690948521234E-4</v>
      </c>
      <c r="L137" s="34">
        <f t="shared" si="4"/>
        <v>-2.6028955500111329E-4</v>
      </c>
      <c r="M137" s="34">
        <f t="shared" si="5"/>
        <v>-2.0986633194454291E-4</v>
      </c>
    </row>
    <row r="138" spans="1:13" s="20" customFormat="1" ht="13.5">
      <c r="A138" s="17" t="s">
        <v>123</v>
      </c>
      <c r="B138" s="22">
        <f>+'Data NSA'!B144-'Data NSA'!B132</f>
        <v>-10100</v>
      </c>
      <c r="C138" s="22">
        <f>+'Data NSA'!P144-'Data NSA'!P132</f>
        <v>-55400</v>
      </c>
      <c r="D138" s="22">
        <f>+'Data NSA'!AD144-'Data NSA'!AD132</f>
        <v>-481000</v>
      </c>
      <c r="E138" s="25">
        <f>+B138/'Data NSA'!B132</f>
        <v>-1.505664877757901E-2</v>
      </c>
      <c r="F138" s="25">
        <f>+C138/'Data NSA'!P132</f>
        <v>-5.8638610455454768E-3</v>
      </c>
      <c r="G138" s="25">
        <f>+D138/'Data NSA'!AD132</f>
        <v>-3.7012812127274826E-3</v>
      </c>
      <c r="H138" s="25">
        <f>(+'Data NSA'!B144-'Data NSA'!B143)/'Data NSA'!B143</f>
        <v>7.57346258709482E-4</v>
      </c>
      <c r="I138" s="25">
        <f>(+'Data NSA'!P144-'Data NSA'!P143)/'Data NSA'!P143</f>
        <v>3.8047602252931053E-3</v>
      </c>
      <c r="J138" s="25">
        <f>(+'Data NSA'!AD144-'Data NSA'!AD143)/'Data NSA'!AD143</f>
        <v>3.8534002186436343E-3</v>
      </c>
      <c r="K138" s="34">
        <f t="shared" si="3"/>
        <v>-1.2271083031701738E-3</v>
      </c>
      <c r="L138" s="34">
        <f t="shared" si="4"/>
        <v>-4.6154670246911295E-4</v>
      </c>
      <c r="M138" s="34">
        <f t="shared" si="5"/>
        <v>-2.804608322158429E-4</v>
      </c>
    </row>
    <row r="139" spans="1:13" s="20" customFormat="1" ht="13.5">
      <c r="A139" s="17" t="s">
        <v>124</v>
      </c>
      <c r="B139" s="22">
        <f>+'Data NSA'!B145-'Data NSA'!B133</f>
        <v>-7500</v>
      </c>
      <c r="C139" s="22">
        <f>+'Data NSA'!P145-'Data NSA'!P133</f>
        <v>-48300</v>
      </c>
      <c r="D139" s="22">
        <f>+'Data NSA'!AD145-'Data NSA'!AD133</f>
        <v>-412000</v>
      </c>
      <c r="E139" s="25">
        <f>+B139/'Data NSA'!B133</f>
        <v>-1.1157393632847366E-2</v>
      </c>
      <c r="F139" s="25">
        <f>+C139/'Data NSA'!P133</f>
        <v>-5.110408092008507E-3</v>
      </c>
      <c r="G139" s="25">
        <f>+D139/'Data NSA'!AD133</f>
        <v>-3.1560481986778301E-3</v>
      </c>
      <c r="H139" s="25">
        <f>(+'Data NSA'!B145-'Data NSA'!B144)/'Data NSA'!B144</f>
        <v>6.0541849553503863E-3</v>
      </c>
      <c r="I139" s="25">
        <f>(+'Data NSA'!P145-'Data NSA'!P144)/'Data NSA'!P144</f>
        <v>1.1392310722613205E-3</v>
      </c>
      <c r="J139" s="25">
        <f>(+'Data NSA'!AD145-'Data NSA'!AD144)/'Data NSA'!AD144</f>
        <v>5.0743778673710549E-3</v>
      </c>
      <c r="K139" s="34">
        <f t="shared" si="3"/>
        <v>-8.9651457577390062E-4</v>
      </c>
      <c r="L139" s="34">
        <f t="shared" si="4"/>
        <v>-3.9836453995510348E-4</v>
      </c>
      <c r="M139" s="34">
        <f t="shared" si="5"/>
        <v>-2.346496054102786E-4</v>
      </c>
    </row>
    <row r="140" spans="1:13" s="20" customFormat="1" ht="13.5">
      <c r="A140" s="17" t="s">
        <v>125</v>
      </c>
      <c r="B140" s="22">
        <f>+'Data NSA'!B146-'Data NSA'!B134</f>
        <v>-7800</v>
      </c>
      <c r="C140" s="22">
        <f>+'Data NSA'!P146-'Data NSA'!P134</f>
        <v>-66300</v>
      </c>
      <c r="D140" s="22">
        <f>+'Data NSA'!AD146-'Data NSA'!AD134</f>
        <v>-422000</v>
      </c>
      <c r="E140" s="25">
        <f>+B140/'Data NSA'!B134</f>
        <v>-1.1565836298932384E-2</v>
      </c>
      <c r="F140" s="25">
        <f>+C140/'Data NSA'!P134</f>
        <v>-6.9757165102478855E-3</v>
      </c>
      <c r="G140" s="25">
        <f>+D140/'Data NSA'!AD134</f>
        <v>-3.2136710480222975E-3</v>
      </c>
      <c r="H140" s="25">
        <f>(+'Data NSA'!B146-'Data NSA'!B145)/'Data NSA'!B145</f>
        <v>2.8584323755077479E-3</v>
      </c>
      <c r="I140" s="25">
        <f>(+'Data NSA'!P146-'Data NSA'!P145)/'Data NSA'!P145</f>
        <v>3.7328512176964799E-3</v>
      </c>
      <c r="J140" s="25">
        <f>(+'Data NSA'!AD146-'Data NSA'!AD145)/'Data NSA'!AD145</f>
        <v>5.8479532163742687E-3</v>
      </c>
      <c r="K140" s="34">
        <f t="shared" si="3"/>
        <v>-9.3104816661785728E-4</v>
      </c>
      <c r="L140" s="34">
        <f t="shared" si="4"/>
        <v>-5.5548316637144511E-4</v>
      </c>
      <c r="M140" s="34">
        <f t="shared" si="5"/>
        <v>-2.3949516286060393E-4</v>
      </c>
    </row>
    <row r="141" spans="1:13" s="20" customFormat="1" ht="13.5">
      <c r="A141" s="17" t="s">
        <v>126</v>
      </c>
      <c r="B141" s="22">
        <f>+'Data NSA'!B147-'Data NSA'!B135</f>
        <v>-3500</v>
      </c>
      <c r="C141" s="22">
        <f>+'Data NSA'!P147-'Data NSA'!P135</f>
        <v>-71600</v>
      </c>
      <c r="D141" s="22">
        <f>+'Data NSA'!AD147-'Data NSA'!AD135</f>
        <v>-474000</v>
      </c>
      <c r="E141" s="25">
        <f>+B141/'Data NSA'!B135</f>
        <v>-5.2309071887610224E-3</v>
      </c>
      <c r="F141" s="25">
        <f>+C141/'Data NSA'!P135</f>
        <v>-7.5402550628179072E-3</v>
      </c>
      <c r="G141" s="25">
        <f>+D141/'Data NSA'!AD135</f>
        <v>-3.5992254831238848E-3</v>
      </c>
      <c r="H141" s="25">
        <f>(+'Data NSA'!B147-'Data NSA'!B146)/'Data NSA'!B146</f>
        <v>-1.5001500150015E-3</v>
      </c>
      <c r="I141" s="25">
        <f>(+'Data NSA'!P147-'Data NSA'!P146)/'Data NSA'!P146</f>
        <v>-1.4833494029518654E-3</v>
      </c>
      <c r="J141" s="25">
        <f>(+'Data NSA'!AD147-'Data NSA'!AD146)/'Data NSA'!AD146</f>
        <v>2.5135225987837303E-3</v>
      </c>
      <c r="K141" s="34">
        <f t="shared" si="3"/>
        <v>-4.0115754410364855E-4</v>
      </c>
      <c r="L141" s="34">
        <f t="shared" si="4"/>
        <v>-6.0281515704081691E-4</v>
      </c>
      <c r="M141" s="34">
        <f t="shared" si="5"/>
        <v>-2.718218083206674E-4</v>
      </c>
    </row>
    <row r="142" spans="1:13" s="20" customFormat="1" ht="13.5">
      <c r="A142" s="17" t="s">
        <v>127</v>
      </c>
      <c r="B142" s="22">
        <f>+'Data NSA'!B148-'Data NSA'!B136</f>
        <v>-3100</v>
      </c>
      <c r="C142" s="22">
        <f>+'Data NSA'!P148-'Data NSA'!P136</f>
        <v>-65500</v>
      </c>
      <c r="D142" s="22">
        <f>+'Data NSA'!AD148-'Data NSA'!AD136</f>
        <v>-371000</v>
      </c>
      <c r="E142" s="25">
        <f>+B142/'Data NSA'!B136</f>
        <v>-4.6919933403965488E-3</v>
      </c>
      <c r="F142" s="25">
        <f>+C142/'Data NSA'!P136</f>
        <v>-6.9870393087631344E-3</v>
      </c>
      <c r="G142" s="25">
        <f>+D142/'Data NSA'!AD136</f>
        <v>-2.8482591839084871E-3</v>
      </c>
      <c r="H142" s="25">
        <f>(+'Data NSA'!B148-'Data NSA'!B147)/'Data NSA'!B147</f>
        <v>-1.201923076923077E-2</v>
      </c>
      <c r="I142" s="25">
        <f>(+'Data NSA'!P148-'Data NSA'!P147)/'Data NSA'!P147</f>
        <v>-1.2213367854755361E-2</v>
      </c>
      <c r="J142" s="25">
        <f>(+'Data NSA'!AD148-'Data NSA'!AD147)/'Data NSA'!AD147</f>
        <v>-1.0188917932343146E-2</v>
      </c>
      <c r="K142" s="34">
        <f t="shared" si="3"/>
        <v>-3.5657867045400831E-4</v>
      </c>
      <c r="L142" s="34">
        <f t="shared" si="4"/>
        <v>-5.5695648011688033E-4</v>
      </c>
      <c r="M142" s="34">
        <f t="shared" si="5"/>
        <v>-2.0970197784110647E-4</v>
      </c>
    </row>
    <row r="143" spans="1:13" s="20" customFormat="1" ht="13.5">
      <c r="A143" s="17" t="s">
        <v>128</v>
      </c>
      <c r="B143" s="22">
        <f>+'Data NSA'!B149-'Data NSA'!B137</f>
        <v>-5200</v>
      </c>
      <c r="C143" s="22">
        <f>+'Data NSA'!P149-'Data NSA'!P137</f>
        <v>-63600</v>
      </c>
      <c r="D143" s="22">
        <f>+'Data NSA'!AD149-'Data NSA'!AD137</f>
        <v>-406000</v>
      </c>
      <c r="E143" s="25">
        <f>+B143/'Data NSA'!B137</f>
        <v>-7.8078078078078076E-3</v>
      </c>
      <c r="F143" s="25">
        <f>+C143/'Data NSA'!P137</f>
        <v>-6.7440035628698065E-3</v>
      </c>
      <c r="G143" s="25">
        <f>+D143/'Data NSA'!AD137</f>
        <v>-3.1149062842850675E-3</v>
      </c>
      <c r="H143" s="25">
        <f>(+'Data NSA'!B149-'Data NSA'!B148)/'Data NSA'!B148</f>
        <v>4.8661800486618006E-3</v>
      </c>
      <c r="I143" s="25">
        <f>(+'Data NSA'!P149-'Data NSA'!P148)/'Data NSA'!P148</f>
        <v>6.2305295950155761E-3</v>
      </c>
      <c r="J143" s="25">
        <f>(+'Data NSA'!AD149-'Data NSA'!AD148)/'Data NSA'!AD148</f>
        <v>3.9265806411875213E-4</v>
      </c>
      <c r="K143" s="34">
        <f t="shared" si="3"/>
        <v>-6.1954658855212989E-4</v>
      </c>
      <c r="L143" s="34">
        <f t="shared" si="4"/>
        <v>-5.3643894417297621E-4</v>
      </c>
      <c r="M143" s="34">
        <f t="shared" si="5"/>
        <v>-2.3200075322926284E-4</v>
      </c>
    </row>
    <row r="144" spans="1:13" s="20" customFormat="1" ht="13.5">
      <c r="A144" s="17" t="s">
        <v>129</v>
      </c>
      <c r="B144" s="22">
        <f>+'Data NSA'!B150-'Data NSA'!B138</f>
        <v>-5100</v>
      </c>
      <c r="C144" s="22">
        <f>+'Data NSA'!P150-'Data NSA'!P138</f>
        <v>-55400</v>
      </c>
      <c r="D144" s="22">
        <f>+'Data NSA'!AD150-'Data NSA'!AD138</f>
        <v>-269000</v>
      </c>
      <c r="E144" s="25">
        <f>+B144/'Data NSA'!B138</f>
        <v>-7.5949367088607592E-3</v>
      </c>
      <c r="F144" s="25">
        <f>+C144/'Data NSA'!P138</f>
        <v>-5.8454850486420323E-3</v>
      </c>
      <c r="G144" s="25">
        <f>+D144/'Data NSA'!AD138</f>
        <v>-2.0556476818560437E-3</v>
      </c>
      <c r="H144" s="25">
        <f>(+'Data NSA'!B150-'Data NSA'!B149)/'Data NSA'!B149</f>
        <v>8.4745762711864406E-3</v>
      </c>
      <c r="I144" s="25">
        <f>(+'Data NSA'!P150-'Data NSA'!P149)/'Data NSA'!P149</f>
        <v>5.8716771645137182E-3</v>
      </c>
      <c r="J144" s="25">
        <f>(+'Data NSA'!AD150-'Data NSA'!AD149)/'Data NSA'!AD149</f>
        <v>5.0409820294762767E-3</v>
      </c>
      <c r="K144" s="34">
        <f t="shared" si="3"/>
        <v>-6.0152008747478135E-4</v>
      </c>
      <c r="L144" s="34">
        <f t="shared" si="4"/>
        <v>-4.6067990208601924E-4</v>
      </c>
      <c r="M144" s="34">
        <f t="shared" si="5"/>
        <v>-1.4310148214804306E-4</v>
      </c>
    </row>
    <row r="145" spans="1:13" s="20" customFormat="1" ht="13.5">
      <c r="A145" s="17" t="s">
        <v>130</v>
      </c>
      <c r="B145" s="22">
        <f>+'Data NSA'!B151-'Data NSA'!B139</f>
        <v>-2600</v>
      </c>
      <c r="C145" s="22">
        <f>+'Data NSA'!P151-'Data NSA'!P139</f>
        <v>-24300</v>
      </c>
      <c r="D145" s="22">
        <f>+'Data NSA'!AD151-'Data NSA'!AD139</f>
        <v>-147000</v>
      </c>
      <c r="E145" s="25">
        <f>+B145/'Data NSA'!B139</f>
        <v>-3.8817557479844732E-3</v>
      </c>
      <c r="F145" s="25">
        <f>+C145/'Data NSA'!P139</f>
        <v>-2.5691177247978009E-3</v>
      </c>
      <c r="G145" s="25">
        <f>+D145/'Data NSA'!AD139</f>
        <v>-1.1176157530601383E-3</v>
      </c>
      <c r="H145" s="25">
        <f>(+'Data NSA'!B151-'Data NSA'!B150)/'Data NSA'!B150</f>
        <v>1.2004801920768306E-3</v>
      </c>
      <c r="I145" s="25">
        <f>(+'Data NSA'!P151-'Data NSA'!P150)/'Data NSA'!P150</f>
        <v>1.2948418594778178E-3</v>
      </c>
      <c r="J145" s="25">
        <f>(+'Data NSA'!AD151-'Data NSA'!AD150)/'Data NSA'!AD150</f>
        <v>6.0724404625162719E-3</v>
      </c>
      <c r="K145" s="34">
        <f t="shared" si="3"/>
        <v>-2.9050960733335781E-4</v>
      </c>
      <c r="L145" s="34">
        <f t="shared" si="4"/>
        <v>-1.8659159517506025E-4</v>
      </c>
      <c r="M145" s="34">
        <f t="shared" si="5"/>
        <v>-6.436948404039981E-5</v>
      </c>
    </row>
    <row r="146" spans="1:13" s="20" customFormat="1" ht="13.5">
      <c r="A146" s="17" t="s">
        <v>131</v>
      </c>
      <c r="B146" s="22">
        <f>+'Data NSA'!B152-'Data NSA'!B140</f>
        <v>-4600</v>
      </c>
      <c r="C146" s="22">
        <f>+'Data NSA'!P152-'Data NSA'!P140</f>
        <v>-29000</v>
      </c>
      <c r="D146" s="22">
        <f>+'Data NSA'!AD152-'Data NSA'!AD140</f>
        <v>-103000</v>
      </c>
      <c r="E146" s="25">
        <f>+B146/'Data NSA'!B140</f>
        <v>-6.8299925760950259E-3</v>
      </c>
      <c r="F146" s="25">
        <f>+C146/'Data NSA'!P140</f>
        <v>-3.0560736829903152E-3</v>
      </c>
      <c r="G146" s="25">
        <f>+D146/'Data NSA'!AD140</f>
        <v>-7.8237157332644645E-4</v>
      </c>
      <c r="H146" s="25">
        <f>(+'Data NSA'!B152-'Data NSA'!B151)/'Data NSA'!B151</f>
        <v>2.5479616306954438E-3</v>
      </c>
      <c r="I146" s="25">
        <f>(+'Data NSA'!P152-'Data NSA'!P151)/'Data NSA'!P151</f>
        <v>2.7665302834368574E-3</v>
      </c>
      <c r="J146" s="25">
        <f>(+'Data NSA'!AD152-'Data NSA'!AD151)/'Data NSA'!AD151</f>
        <v>1.2558702419643332E-3</v>
      </c>
      <c r="K146" s="34">
        <f t="shared" si="3"/>
        <v>-5.3851589027356271E-4</v>
      </c>
      <c r="L146" s="34">
        <f t="shared" si="4"/>
        <v>-2.2740826196606396E-4</v>
      </c>
      <c r="M146" s="34">
        <f t="shared" si="5"/>
        <v>-3.6375482085478982E-5</v>
      </c>
    </row>
    <row r="147" spans="1:13" s="20" customFormat="1" ht="13.5">
      <c r="A147" s="17" t="s">
        <v>132</v>
      </c>
      <c r="B147" s="22">
        <f>+'Data NSA'!B153-'Data NSA'!B141</f>
        <v>-1300</v>
      </c>
      <c r="C147" s="22">
        <f>+'Data NSA'!P153-'Data NSA'!P141</f>
        <v>-7700</v>
      </c>
      <c r="D147" s="22">
        <f>+'Data NSA'!AD153-'Data NSA'!AD141</f>
        <v>126000</v>
      </c>
      <c r="E147" s="25">
        <f>+B147/'Data NSA'!B141</f>
        <v>-1.9345238095238096E-3</v>
      </c>
      <c r="F147" s="25">
        <f>+C147/'Data NSA'!P141</f>
        <v>-8.1044953635971324E-4</v>
      </c>
      <c r="G147" s="25">
        <f>+D147/'Data NSA'!AD141</f>
        <v>9.6005851785251669E-4</v>
      </c>
      <c r="H147" s="25">
        <f>(+'Data NSA'!B153-'Data NSA'!B152)/'Data NSA'!B152</f>
        <v>2.6909851995814021E-3</v>
      </c>
      <c r="I147" s="25">
        <f>(+'Data NSA'!P153-'Data NSA'!P152)/'Data NSA'!P152</f>
        <v>3.4776909823155712E-3</v>
      </c>
      <c r="J147" s="25">
        <f>(+'Data NSA'!AD153-'Data NSA'!AD152)/'Data NSA'!AD152</f>
        <v>-1.3683218292942501E-3</v>
      </c>
      <c r="K147" s="34">
        <f t="shared" si="3"/>
        <v>-1.2866949929137074E-4</v>
      </c>
      <c r="L147" s="34">
        <f t="shared" si="4"/>
        <v>-3.9469802872776526E-5</v>
      </c>
      <c r="M147" s="34">
        <f t="shared" si="5"/>
        <v>1.0848926311938243E-4</v>
      </c>
    </row>
    <row r="148" spans="1:13" s="20" customFormat="1" ht="13.5">
      <c r="A148" s="17" t="s">
        <v>133</v>
      </c>
      <c r="B148" s="22">
        <f>+'Data NSA'!B154-'Data NSA'!B142</f>
        <v>2300</v>
      </c>
      <c r="C148" s="22">
        <f>+'Data NSA'!P154-'Data NSA'!P142</f>
        <v>25000</v>
      </c>
      <c r="D148" s="22">
        <f>+'Data NSA'!AD154-'Data NSA'!AD142</f>
        <v>148000</v>
      </c>
      <c r="E148" s="25">
        <f>+B148/'Data NSA'!B142</f>
        <v>3.4975669099756692E-3</v>
      </c>
      <c r="F148" s="25">
        <f>+C148/'Data NSA'!P142</f>
        <v>2.6832671460770632E-3</v>
      </c>
      <c r="G148" s="25">
        <f>+D148/'Data NSA'!AD142</f>
        <v>1.1512044865861343E-3</v>
      </c>
      <c r="H148" s="25">
        <f>(+'Data NSA'!B154-'Data NSA'!B153)/'Data NSA'!B153</f>
        <v>-1.6102579394662295E-2</v>
      </c>
      <c r="I148" s="25">
        <f>(+'Data NSA'!P154-'Data NSA'!P153)/'Data NSA'!P153</f>
        <v>-1.5927189988623434E-2</v>
      </c>
      <c r="J148" s="25">
        <f>(+'Data NSA'!AD154-'Data NSA'!AD153)/'Data NSA'!AD153</f>
        <v>-2.0240850130929907E-2</v>
      </c>
      <c r="K148" s="34">
        <f t="shared" si="3"/>
        <v>3.1516317020105689E-4</v>
      </c>
      <c r="L148" s="34">
        <f t="shared" si="4"/>
        <v>2.4626944847084702E-4</v>
      </c>
      <c r="M148" s="34">
        <f t="shared" si="5"/>
        <v>1.2407773525260324E-4</v>
      </c>
    </row>
    <row r="149" spans="1:13" s="20" customFormat="1" ht="13.5">
      <c r="A149" s="17" t="s">
        <v>134</v>
      </c>
      <c r="B149" s="22">
        <f>+'Data NSA'!B155-'Data NSA'!B143</f>
        <v>7000</v>
      </c>
      <c r="C149" s="22">
        <f>+'Data NSA'!P155-'Data NSA'!P143</f>
        <v>44100</v>
      </c>
      <c r="D149" s="22">
        <f>+'Data NSA'!AD155-'Data NSA'!AD143</f>
        <v>343000</v>
      </c>
      <c r="E149" s="25">
        <f>+B149/'Data NSA'!B143</f>
        <v>1.0602847621932747E-2</v>
      </c>
      <c r="F149" s="25">
        <f>+C149/'Data NSA'!P143</f>
        <v>4.7132001667254484E-3</v>
      </c>
      <c r="G149" s="25">
        <f>+D149/'Data NSA'!AD143</f>
        <v>2.6593888832892685E-3</v>
      </c>
      <c r="H149" s="25">
        <f>(+'Data NSA'!B155-'Data NSA'!B154)/'Data NSA'!B154</f>
        <v>1.1062282163964238E-2</v>
      </c>
      <c r="I149" s="25">
        <f>(+'Data NSA'!P155-'Data NSA'!P154)/'Data NSA'!P154</f>
        <v>6.2941554271034039E-3</v>
      </c>
      <c r="J149" s="25">
        <f>(+'Data NSA'!AD155-'Data NSA'!AD154)/'Data NSA'!AD154</f>
        <v>4.7471427794482128E-3</v>
      </c>
      <c r="K149" s="34">
        <f t="shared" si="3"/>
        <v>9.0753907640326714E-4</v>
      </c>
      <c r="L149" s="34">
        <f t="shared" si="4"/>
        <v>4.1569671506526564E-4</v>
      </c>
      <c r="M149" s="34">
        <f t="shared" si="5"/>
        <v>2.5002146551076948E-4</v>
      </c>
    </row>
    <row r="150" spans="1:13" s="20" customFormat="1" ht="13.5">
      <c r="A150" s="17" t="s">
        <v>135</v>
      </c>
      <c r="B150" s="22">
        <f>+'Data NSA'!B156-'Data NSA'!B144</f>
        <v>12100</v>
      </c>
      <c r="C150" s="22">
        <f>+'Data NSA'!P156-'Data NSA'!P144</f>
        <v>72500</v>
      </c>
      <c r="D150" s="22">
        <f>+'Data NSA'!AD156-'Data NSA'!AD144</f>
        <v>887000</v>
      </c>
      <c r="E150" s="25">
        <f>+B150/'Data NSA'!B144</f>
        <v>1.8313909489934919E-2</v>
      </c>
      <c r="F150" s="25">
        <f>+C150/'Data NSA'!P144</f>
        <v>7.7190890410229656E-3</v>
      </c>
      <c r="G150" s="25">
        <f>+D150/'Data NSA'!AD144</f>
        <v>6.8507962988708154E-3</v>
      </c>
      <c r="H150" s="25">
        <f>(+'Data NSA'!B156-'Data NSA'!B155)/'Data NSA'!B155</f>
        <v>8.3932853717026377E-3</v>
      </c>
      <c r="I150" s="25">
        <f>(+'Data NSA'!P156-'Data NSA'!P155)/'Data NSA'!P155</f>
        <v>6.8079312398944773E-3</v>
      </c>
      <c r="J150" s="25">
        <f>(+'Data NSA'!AD156-'Data NSA'!AD155)/'Data NSA'!AD155</f>
        <v>8.0497989483451909E-3</v>
      </c>
      <c r="K150" s="34">
        <f t="shared" si="3"/>
        <v>1.5438673358193634E-3</v>
      </c>
      <c r="L150" s="34">
        <f t="shared" si="4"/>
        <v>6.6596096628204673E-4</v>
      </c>
      <c r="M150" s="34">
        <f t="shared" si="5"/>
        <v>5.9972135965256554E-4</v>
      </c>
    </row>
    <row r="151" spans="1:13" s="20" customFormat="1" ht="13.5">
      <c r="A151" s="17" t="s">
        <v>136</v>
      </c>
      <c r="B151" s="22">
        <f>+'Data NSA'!B157-'Data NSA'!B145</f>
        <v>12200</v>
      </c>
      <c r="C151" s="22">
        <f>+'Data NSA'!P157-'Data NSA'!P145</f>
        <v>105800</v>
      </c>
      <c r="D151" s="22">
        <f>+'Data NSA'!AD157-'Data NSA'!AD145</f>
        <v>1346000</v>
      </c>
      <c r="E151" s="25">
        <f>+B151/'Data NSA'!B145</f>
        <v>1.8354144726944487E-2</v>
      </c>
      <c r="F151" s="25">
        <f>+C151/'Data NSA'!P145</f>
        <v>1.1251728171860044E-2</v>
      </c>
      <c r="G151" s="25">
        <f>+D151/'Data NSA'!AD145</f>
        <v>1.0343423165886684E-2</v>
      </c>
      <c r="H151" s="25">
        <f>(+'Data NSA'!B157-'Data NSA'!B156)/'Data NSA'!B156</f>
        <v>6.0939357907253272E-3</v>
      </c>
      <c r="I151" s="25">
        <f>(+'Data NSA'!P157-'Data NSA'!P156)/'Data NSA'!P156</f>
        <v>4.6488039895190604E-3</v>
      </c>
      <c r="J151" s="25">
        <f>(+'Data NSA'!AD157-'Data NSA'!AD156)/'Data NSA'!AD156</f>
        <v>8.5608425832879465E-3</v>
      </c>
      <c r="K151" s="34">
        <f t="shared" si="3"/>
        <v>1.5471799054339417E-3</v>
      </c>
      <c r="L151" s="34">
        <f t="shared" si="4"/>
        <v>9.5842537605352518E-4</v>
      </c>
      <c r="M151" s="34">
        <f t="shared" si="5"/>
        <v>8.9026008597897343E-4</v>
      </c>
    </row>
    <row r="152" spans="1:13" s="20" customFormat="1" ht="13.5">
      <c r="A152" s="17" t="s">
        <v>137</v>
      </c>
      <c r="B152" s="22">
        <f>+'Data NSA'!B158-'Data NSA'!B146</f>
        <v>12900</v>
      </c>
      <c r="C152" s="22">
        <f>+'Data NSA'!P158-'Data NSA'!P146</f>
        <v>104600</v>
      </c>
      <c r="D152" s="22">
        <f>+'Data NSA'!AD158-'Data NSA'!AD146</f>
        <v>1488000</v>
      </c>
      <c r="E152" s="25">
        <f>+B152/'Data NSA'!B146</f>
        <v>1.9351935193519351E-2</v>
      </c>
      <c r="F152" s="25">
        <f>+C152/'Data NSA'!P146</f>
        <v>1.1082739110626079E-2</v>
      </c>
      <c r="G152" s="25">
        <f>+D152/'Data NSA'!AD146</f>
        <v>1.1368150841915472E-2</v>
      </c>
      <c r="H152" s="25">
        <f>(+'Data NSA'!B158-'Data NSA'!B157)/'Data NSA'!B157</f>
        <v>3.8410400354557542E-3</v>
      </c>
      <c r="I152" s="25">
        <f>(+'Data NSA'!P158-'Data NSA'!P157)/'Data NSA'!P157</f>
        <v>3.5651186269560829E-3</v>
      </c>
      <c r="J152" s="25">
        <f>(+'Data NSA'!AD158-'Data NSA'!AD157)/'Data NSA'!AD157</f>
        <v>6.8681214204765854E-3</v>
      </c>
      <c r="K152" s="34">
        <f t="shared" si="3"/>
        <v>1.6290638770962759E-3</v>
      </c>
      <c r="L152" s="34">
        <f t="shared" si="4"/>
        <v>9.4444766015849217E-4</v>
      </c>
      <c r="M152" s="34">
        <f t="shared" si="5"/>
        <v>9.7527410298749997E-4</v>
      </c>
    </row>
    <row r="153" spans="1:13" s="20" customFormat="1" ht="13.5">
      <c r="A153" s="17" t="s">
        <v>138</v>
      </c>
      <c r="B153" s="22">
        <f>+'Data NSA'!B159-'Data NSA'!B147</f>
        <v>14300</v>
      </c>
      <c r="C153" s="22">
        <f>+'Data NSA'!P159-'Data NSA'!P147</f>
        <v>128000</v>
      </c>
      <c r="D153" s="22">
        <f>+'Data NSA'!AD159-'Data NSA'!AD147</f>
        <v>1603000</v>
      </c>
      <c r="E153" s="25">
        <f>+B153/'Data NSA'!B147</f>
        <v>2.1484375E-2</v>
      </c>
      <c r="F153" s="25">
        <f>+C153/'Data NSA'!P147</f>
        <v>1.3582198830657569E-2</v>
      </c>
      <c r="G153" s="25">
        <f>+D153/'Data NSA'!AD147</f>
        <v>1.2216032494798851E-2</v>
      </c>
      <c r="H153" s="25">
        <f>(+'Data NSA'!B159-'Data NSA'!B158)/'Data NSA'!B158</f>
        <v>5.8866813833701251E-4</v>
      </c>
      <c r="I153" s="25">
        <f>(+'Data NSA'!P159-'Data NSA'!P158)/'Data NSA'!P158</f>
        <v>9.8504616093977588E-4</v>
      </c>
      <c r="J153" s="25">
        <f>(+'Data NSA'!AD159-'Data NSA'!AD158)/'Data NSA'!AD158</f>
        <v>3.3539809638918265E-3</v>
      </c>
      <c r="K153" s="34">
        <f t="shared" si="3"/>
        <v>1.8031320565411518E-3</v>
      </c>
      <c r="L153" s="34">
        <f t="shared" si="4"/>
        <v>1.1501472904827954E-3</v>
      </c>
      <c r="M153" s="34">
        <f t="shared" si="5"/>
        <v>1.0453123000798412E-3</v>
      </c>
    </row>
    <row r="154" spans="1:13" s="20" customFormat="1" ht="13.5">
      <c r="A154" s="17" t="s">
        <v>139</v>
      </c>
      <c r="B154" s="22">
        <f>+'Data NSA'!B160-'Data NSA'!B148</f>
        <v>15800</v>
      </c>
      <c r="C154" s="22">
        <f>+'Data NSA'!P160-'Data NSA'!P148</f>
        <v>169400</v>
      </c>
      <c r="D154" s="22">
        <f>+'Data NSA'!AD160-'Data NSA'!AD148</f>
        <v>1780000</v>
      </c>
      <c r="E154" s="25">
        <f>+B154/'Data NSA'!B148</f>
        <v>2.4026763990267638E-2</v>
      </c>
      <c r="F154" s="25">
        <f>+C154/'Data NSA'!P148</f>
        <v>1.8197443334407561E-2</v>
      </c>
      <c r="G154" s="25">
        <f>+D154/'Data NSA'!AD148</f>
        <v>1.370453635551723E-2</v>
      </c>
      <c r="H154" s="25">
        <f>(+'Data NSA'!B160-'Data NSA'!B159)/'Data NSA'!B159</f>
        <v>-9.5602294455066923E-3</v>
      </c>
      <c r="I154" s="25">
        <f>(+'Data NSA'!P160-'Data NSA'!P159)/'Data NSA'!P159</f>
        <v>-7.7155808670344743E-3</v>
      </c>
      <c r="J154" s="25">
        <f>(+'Data NSA'!AD160-'Data NSA'!AD159)/'Data NSA'!AD159</f>
        <v>-8.7333614407034878E-3</v>
      </c>
      <c r="K154" s="34">
        <f t="shared" si="3"/>
        <v>2.0080488335181591E-3</v>
      </c>
      <c r="L154" s="34">
        <f t="shared" si="4"/>
        <v>1.5249628727928696E-3</v>
      </c>
      <c r="M154" s="34">
        <f t="shared" si="5"/>
        <v>1.1666086743831459E-3</v>
      </c>
    </row>
    <row r="155" spans="1:13" s="20" customFormat="1" ht="13.5">
      <c r="A155" s="17" t="s">
        <v>140</v>
      </c>
      <c r="B155" s="22">
        <f>+'Data NSA'!B161-'Data NSA'!B149</f>
        <v>17300</v>
      </c>
      <c r="C155" s="22">
        <f>+'Data NSA'!P161-'Data NSA'!P149</f>
        <v>159900</v>
      </c>
      <c r="D155" s="22">
        <f>+'Data NSA'!AD161-'Data NSA'!AD149</f>
        <v>1750000</v>
      </c>
      <c r="E155" s="25">
        <f>+B155/'Data NSA'!B149</f>
        <v>2.6180387409200968E-2</v>
      </c>
      <c r="F155" s="25">
        <f>+C155/'Data NSA'!P149</f>
        <v>1.7070566883740791E-2</v>
      </c>
      <c r="G155" s="25">
        <f>+D155/'Data NSA'!AD149</f>
        <v>1.346827259783738E-2</v>
      </c>
      <c r="H155" s="25">
        <f>(+'Data NSA'!B161-'Data NSA'!B160)/'Data NSA'!B160</f>
        <v>6.9795069795069798E-3</v>
      </c>
      <c r="I155" s="25">
        <f>(+'Data NSA'!P161-'Data NSA'!P160)/'Data NSA'!P160</f>
        <v>5.1168973666441591E-3</v>
      </c>
      <c r="J155" s="25">
        <f>(+'Data NSA'!AD161-'Data NSA'!AD160)/'Data NSA'!AD160</f>
        <v>1.5949690120306234E-4</v>
      </c>
      <c r="K155" s="34">
        <f t="shared" si="3"/>
        <v>2.1841594110885896E-3</v>
      </c>
      <c r="L155" s="34">
        <f t="shared" si="4"/>
        <v>1.432160187095251E-3</v>
      </c>
      <c r="M155" s="34">
        <f t="shared" si="5"/>
        <v>1.147178577473505E-3</v>
      </c>
    </row>
    <row r="156" spans="1:13" s="20" customFormat="1" ht="13.5">
      <c r="A156" s="17" t="s">
        <v>141</v>
      </c>
      <c r="B156" s="22">
        <f>+'Data NSA'!B162-'Data NSA'!B150</f>
        <v>18200</v>
      </c>
      <c r="C156" s="22">
        <f>+'Data NSA'!P162-'Data NSA'!P150</f>
        <v>151000</v>
      </c>
      <c r="D156" s="22">
        <f>+'Data NSA'!AD162-'Data NSA'!AD150</f>
        <v>1808000</v>
      </c>
      <c r="E156" s="25">
        <f>+B156/'Data NSA'!B150</f>
        <v>2.7310924369747899E-2</v>
      </c>
      <c r="F156" s="25">
        <f>+C156/'Data NSA'!P150</f>
        <v>1.6026321375504138E-2</v>
      </c>
      <c r="G156" s="25">
        <f>+D156/'Data NSA'!AD150</f>
        <v>1.3844857952370013E-2</v>
      </c>
      <c r="H156" s="25">
        <f>(+'Data NSA'!B162-'Data NSA'!B161)/'Data NSA'!B161</f>
        <v>9.5856068426485776E-3</v>
      </c>
      <c r="I156" s="25">
        <f>(+'Data NSA'!P162-'Data NSA'!P161)/'Data NSA'!P161</f>
        <v>4.8389297672905146E-3</v>
      </c>
      <c r="J156" s="25">
        <f>(+'Data NSA'!AD162-'Data NSA'!AD161)/'Data NSA'!AD161</f>
        <v>5.4144359646125222E-3</v>
      </c>
      <c r="K156" s="34">
        <f t="shared" si="3"/>
        <v>2.2767452920437678E-3</v>
      </c>
      <c r="L156" s="34">
        <f t="shared" si="4"/>
        <v>1.3460979039933176E-3</v>
      </c>
      <c r="M156" s="34">
        <f t="shared" si="5"/>
        <v>1.1782997387348587E-3</v>
      </c>
    </row>
    <row r="157" spans="1:13" s="20" customFormat="1" ht="13.5">
      <c r="A157" s="17" t="s">
        <v>142</v>
      </c>
      <c r="B157" s="22">
        <f>+'Data NSA'!B163-'Data NSA'!B151</f>
        <v>21400</v>
      </c>
      <c r="C157" s="22">
        <f>+'Data NSA'!P163-'Data NSA'!P151</f>
        <v>181500</v>
      </c>
      <c r="D157" s="22">
        <f>+'Data NSA'!AD163-'Data NSA'!AD151</f>
        <v>1997000</v>
      </c>
      <c r="E157" s="25">
        <f>+B157/'Data NSA'!B151</f>
        <v>3.2074340527577939E-2</v>
      </c>
      <c r="F157" s="25">
        <f>+C157/'Data NSA'!P151</f>
        <v>1.9238515189417226E-2</v>
      </c>
      <c r="G157" s="25">
        <f>+D157/'Data NSA'!AD151</f>
        <v>1.5199835595168324E-2</v>
      </c>
      <c r="H157" s="25">
        <f>(+'Data NSA'!B163-'Data NSA'!B162)/'Data NSA'!B162</f>
        <v>5.8428279287174997E-3</v>
      </c>
      <c r="I157" s="25">
        <f>(+'Data NSA'!P163-'Data NSA'!P162)/'Data NSA'!P162</f>
        <v>4.4604617152407813E-3</v>
      </c>
      <c r="J157" s="25">
        <f>(+'Data NSA'!AD163-'Data NSA'!AD162)/'Data NSA'!AD162</f>
        <v>7.4170304687381982E-3</v>
      </c>
      <c r="K157" s="34">
        <f t="shared" si="3"/>
        <v>2.6636076034304902E-3</v>
      </c>
      <c r="L157" s="34">
        <f t="shared" si="4"/>
        <v>1.6098995586402312E-3</v>
      </c>
      <c r="M157" s="34">
        <f t="shared" si="5"/>
        <v>1.2903489059200195E-3</v>
      </c>
    </row>
    <row r="158" spans="1:13" s="20" customFormat="1" ht="13.5">
      <c r="A158" s="17" t="s">
        <v>143</v>
      </c>
      <c r="B158" s="22">
        <f>+'Data NSA'!B164-'Data NSA'!B152</f>
        <v>23400</v>
      </c>
      <c r="C158" s="22">
        <f>+'Data NSA'!P164-'Data NSA'!P152</f>
        <v>189200</v>
      </c>
      <c r="D158" s="22">
        <f>+'Data NSA'!AD164-'Data NSA'!AD152</f>
        <v>2082000</v>
      </c>
      <c r="E158" s="25">
        <f>+B158/'Data NSA'!B152</f>
        <v>3.4982807594558227E-2</v>
      </c>
      <c r="F158" s="25">
        <f>+C158/'Data NSA'!P152</f>
        <v>1.9999365770641524E-2</v>
      </c>
      <c r="G158" s="25">
        <f>+D158/'Data NSA'!AD152</f>
        <v>1.5826922492170159E-2</v>
      </c>
      <c r="H158" s="25">
        <f>(+'Data NSA'!B164-'Data NSA'!B163)/'Data NSA'!B163</f>
        <v>5.3732210281731045E-3</v>
      </c>
      <c r="I158" s="25">
        <f>(+'Data NSA'!P164-'Data NSA'!P163)/'Data NSA'!P163</f>
        <v>3.5150847052216687E-3</v>
      </c>
      <c r="J158" s="25">
        <f>(+'Data NSA'!AD164-'Data NSA'!AD163)/'Data NSA'!AD163</f>
        <v>1.8743439796071375E-3</v>
      </c>
      <c r="K158" s="34">
        <f t="shared" si="3"/>
        <v>2.899045886553629E-3</v>
      </c>
      <c r="L158" s="34">
        <f t="shared" si="4"/>
        <v>1.6722790937889656E-3</v>
      </c>
      <c r="M158" s="34">
        <f t="shared" si="5"/>
        <v>1.34188838405692E-3</v>
      </c>
    </row>
    <row r="159" spans="1:13" s="20" customFormat="1" ht="13.5">
      <c r="A159" s="17" t="s">
        <v>144</v>
      </c>
      <c r="B159" s="22">
        <f>+'Data NSA'!B165-'Data NSA'!B153</f>
        <v>23600</v>
      </c>
      <c r="C159" s="22">
        <f>+'Data NSA'!P165-'Data NSA'!P153</f>
        <v>194200</v>
      </c>
      <c r="D159" s="22">
        <f>+'Data NSA'!AD165-'Data NSA'!AD153</f>
        <v>2031000</v>
      </c>
      <c r="E159" s="25">
        <f>+B159/'Data NSA'!B153</f>
        <v>3.5187117936484269E-2</v>
      </c>
      <c r="F159" s="25">
        <f>+C159/'Data NSA'!P153</f>
        <v>2.0456747988033541E-2</v>
      </c>
      <c r="G159" s="25">
        <f>+D159/'Data NSA'!AD153</f>
        <v>1.5460386090981061E-2</v>
      </c>
      <c r="H159" s="25">
        <f>(+'Data NSA'!B165-'Data NSA'!B164)/'Data NSA'!B164</f>
        <v>2.8889209880109778E-3</v>
      </c>
      <c r="I159" s="25">
        <f>(+'Data NSA'!P165-'Data NSA'!P164)/'Data NSA'!P164</f>
        <v>3.9276646458365717E-3</v>
      </c>
      <c r="J159" s="25">
        <f>(+'Data NSA'!AD165-'Data NSA'!AD164)/'Data NSA'!AD164</f>
        <v>-1.7286537454164483E-3</v>
      </c>
      <c r="K159" s="34">
        <f t="shared" si="3"/>
        <v>2.9155405355894269E-3</v>
      </c>
      <c r="L159" s="34">
        <f t="shared" si="4"/>
        <v>1.7097768990823822E-3</v>
      </c>
      <c r="M159" s="34">
        <f t="shared" si="5"/>
        <v>1.3118607243800702E-3</v>
      </c>
    </row>
    <row r="160" spans="1:13" s="20" customFormat="1" ht="13.5">
      <c r="A160" s="17" t="s">
        <v>145</v>
      </c>
      <c r="B160" s="22">
        <f>+'Data NSA'!B166-'Data NSA'!B154</f>
        <v>24800</v>
      </c>
      <c r="C160" s="22">
        <f>+'Data NSA'!P166-'Data NSA'!P154</f>
        <v>187400</v>
      </c>
      <c r="D160" s="22">
        <f>+'Data NSA'!AD166-'Data NSA'!AD154</f>
        <v>1986000</v>
      </c>
      <c r="E160" s="25">
        <f>+B160/'Data NSA'!B154</f>
        <v>3.7581451735111383E-2</v>
      </c>
      <c r="F160" s="25">
        <f>+C160/'Data NSA'!P154</f>
        <v>2.0059944337400985E-2</v>
      </c>
      <c r="G160" s="25">
        <f>+D160/'Data NSA'!AD154</f>
        <v>1.5430156399319396E-2</v>
      </c>
      <c r="H160" s="25">
        <f>(+'Data NSA'!B166-'Data NSA'!B165)/'Data NSA'!B165</f>
        <v>-1.3826875990205963E-2</v>
      </c>
      <c r="I160" s="25">
        <f>(+'Data NSA'!P166-'Data NSA'!P165)/'Data NSA'!P165</f>
        <v>-1.6309845779053204E-2</v>
      </c>
      <c r="J160" s="25">
        <f>(+'Data NSA'!AD166-'Data NSA'!AD165)/'Data NSA'!AD165</f>
        <v>-2.0270017016619315E-2</v>
      </c>
      <c r="K160" s="34">
        <f t="shared" si="3"/>
        <v>3.1051824859607883E-3</v>
      </c>
      <c r="L160" s="34">
        <f t="shared" si="4"/>
        <v>1.6778889165465682E-3</v>
      </c>
      <c r="M160" s="34">
        <f t="shared" si="5"/>
        <v>1.3094301505726191E-3</v>
      </c>
    </row>
    <row r="161" spans="1:13" s="20" customFormat="1" ht="13.5">
      <c r="A161" s="17" t="s">
        <v>146</v>
      </c>
      <c r="B161" s="22">
        <f>+'Data NSA'!B167-'Data NSA'!B155</f>
        <v>24900</v>
      </c>
      <c r="C161" s="22">
        <f>+'Data NSA'!P167-'Data NSA'!P155</f>
        <v>193300</v>
      </c>
      <c r="D161" s="22">
        <f>+'Data NSA'!AD167-'Data NSA'!AD155</f>
        <v>2199000</v>
      </c>
      <c r="E161" s="25">
        <f>+B161/'Data NSA'!B155</f>
        <v>3.7320143884892083E-2</v>
      </c>
      <c r="F161" s="25">
        <f>+C161/'Data NSA'!P155</f>
        <v>2.0562079822993788E-2</v>
      </c>
      <c r="G161" s="25">
        <f>+D161/'Data NSA'!AD155</f>
        <v>1.7004330343334366E-2</v>
      </c>
      <c r="H161" s="25">
        <f>(+'Data NSA'!B167-'Data NSA'!B166)/'Data NSA'!B166</f>
        <v>1.0807652986709508E-2</v>
      </c>
      <c r="I161" s="25">
        <f>(+'Data NSA'!P167-'Data NSA'!P166)/'Data NSA'!P166</f>
        <v>6.7895145549562406E-3</v>
      </c>
      <c r="J161" s="25">
        <f>(+'Data NSA'!AD167-'Data NSA'!AD166)/'Data NSA'!AD166</f>
        <v>6.3047553464172313E-3</v>
      </c>
      <c r="K161" s="34">
        <f t="shared" si="3"/>
        <v>3.0839633878562271E-3</v>
      </c>
      <c r="L161" s="34">
        <f t="shared" si="4"/>
        <v>1.719168843867638E-3</v>
      </c>
      <c r="M161" s="34">
        <f t="shared" si="5"/>
        <v>1.4392311978200375E-3</v>
      </c>
    </row>
    <row r="162" spans="1:13" s="20" customFormat="1" ht="13.5">
      <c r="A162" s="17" t="s">
        <v>147</v>
      </c>
      <c r="B162" s="22">
        <f>+'Data NSA'!B168-'Data NSA'!B156</f>
        <v>24500</v>
      </c>
      <c r="C162" s="22">
        <f>+'Data NSA'!P168-'Data NSA'!P156</f>
        <v>201100</v>
      </c>
      <c r="D162" s="22">
        <f>+'Data NSA'!AD168-'Data NSA'!AD156</f>
        <v>1997000</v>
      </c>
      <c r="E162" s="25">
        <f>+B162/'Data NSA'!B156</f>
        <v>3.6414982164090372E-2</v>
      </c>
      <c r="F162" s="25">
        <f>+C162/'Data NSA'!P156</f>
        <v>2.1247147324824613E-2</v>
      </c>
      <c r="G162" s="25">
        <f>+D162/'Data NSA'!AD156</f>
        <v>1.5318998780310062E-2</v>
      </c>
      <c r="H162" s="25">
        <f>(+'Data NSA'!B168-'Data NSA'!B167)/'Data NSA'!B167</f>
        <v>7.5133651206473057E-3</v>
      </c>
      <c r="I162" s="25">
        <f>(+'Data NSA'!P168-'Data NSA'!P167)/'Data NSA'!P167</f>
        <v>7.4837660645605108E-3</v>
      </c>
      <c r="J162" s="25">
        <f>(+'Data NSA'!AD168-'Data NSA'!AD167)/'Data NSA'!AD167</f>
        <v>6.3793064120013076E-3</v>
      </c>
      <c r="K162" s="34">
        <f t="shared" si="3"/>
        <v>3.0106367002682827E-3</v>
      </c>
      <c r="L162" s="34">
        <f t="shared" si="4"/>
        <v>1.7754884125898071E-3</v>
      </c>
      <c r="M162" s="34">
        <f t="shared" si="5"/>
        <v>1.3000234864580472E-3</v>
      </c>
    </row>
    <row r="163" spans="1:13" s="20" customFormat="1" ht="13.5">
      <c r="A163" s="17" t="s">
        <v>148</v>
      </c>
      <c r="B163" s="22">
        <f>+'Data NSA'!B169-'Data NSA'!B157</f>
        <v>26100</v>
      </c>
      <c r="C163" s="22">
        <f>+'Data NSA'!P169-'Data NSA'!P157</f>
        <v>221200</v>
      </c>
      <c r="D163" s="22">
        <f>+'Data NSA'!AD169-'Data NSA'!AD157</f>
        <v>2094000</v>
      </c>
      <c r="E163" s="25">
        <f>+B163/'Data NSA'!B157</f>
        <v>3.8558132663613534E-2</v>
      </c>
      <c r="F163" s="25">
        <f>+C163/'Data NSA'!P157</f>
        <v>2.3262661955241459E-2</v>
      </c>
      <c r="G163" s="25">
        <f>+D163/'Data NSA'!AD157</f>
        <v>1.5926740038181585E-2</v>
      </c>
      <c r="H163" s="25">
        <f>(+'Data NSA'!B169-'Data NSA'!B168)/'Data NSA'!B168</f>
        <v>8.1743869209809257E-3</v>
      </c>
      <c r="I163" s="25">
        <f>(+'Data NSA'!P169-'Data NSA'!P168)/'Data NSA'!P168</f>
        <v>6.6315604341033946E-3</v>
      </c>
      <c r="J163" s="25">
        <f>(+'Data NSA'!AD169-'Data NSA'!AD168)/'Data NSA'!AD168</f>
        <v>9.1645385998579618E-3</v>
      </c>
      <c r="K163" s="34">
        <f t="shared" si="3"/>
        <v>3.184007627789582E-3</v>
      </c>
      <c r="L163" s="34">
        <f t="shared" si="4"/>
        <v>1.9407181163051685E-3</v>
      </c>
      <c r="M163" s="34">
        <f t="shared" si="5"/>
        <v>1.3503314878388821E-3</v>
      </c>
    </row>
    <row r="164" spans="1:13" s="20" customFormat="1" ht="13.5">
      <c r="A164" s="17" t="s">
        <v>149</v>
      </c>
      <c r="B164" s="22">
        <f>+'Data NSA'!B170-'Data NSA'!B158</f>
        <v>26700</v>
      </c>
      <c r="C164" s="22">
        <f>+'Data NSA'!P170-'Data NSA'!P158</f>
        <v>224600</v>
      </c>
      <c r="D164" s="22">
        <f>+'Data NSA'!AD170-'Data NSA'!AD158</f>
        <v>2004000</v>
      </c>
      <c r="E164" s="25">
        <f>+B164/'Data NSA'!B158</f>
        <v>3.9293598233995586E-2</v>
      </c>
      <c r="F164" s="25">
        <f>+C164/'Data NSA'!P158</f>
        <v>2.3536315717773797E-2</v>
      </c>
      <c r="G164" s="25">
        <f>+D164/'Data NSA'!AD158</f>
        <v>1.5138238404592838E-2</v>
      </c>
      <c r="H164" s="25">
        <f>(+'Data NSA'!B170-'Data NSA'!B169)/'Data NSA'!B169</f>
        <v>4.551920341394026E-3</v>
      </c>
      <c r="I164" s="25">
        <f>(+'Data NSA'!P170-'Data NSA'!P169)/'Data NSA'!P169</f>
        <v>3.8335046248715314E-3</v>
      </c>
      <c r="J164" s="25">
        <f>(+'Data NSA'!AD170-'Data NSA'!AD169)/'Data NSA'!AD169</f>
        <v>6.0866505454028191E-3</v>
      </c>
      <c r="K164" s="34">
        <f t="shared" si="3"/>
        <v>3.2432476532844381E-3</v>
      </c>
      <c r="L164" s="34">
        <f t="shared" si="4"/>
        <v>1.9630836161314562E-3</v>
      </c>
      <c r="M164" s="34">
        <f t="shared" si="5"/>
        <v>1.285208914916068E-3</v>
      </c>
    </row>
    <row r="165" spans="1:13" s="20" customFormat="1" ht="13.5">
      <c r="A165" s="17" t="s">
        <v>150</v>
      </c>
      <c r="B165" s="22">
        <f>+'Data NSA'!B171-'Data NSA'!B159</f>
        <v>27400</v>
      </c>
      <c r="C165" s="22">
        <f>+'Data NSA'!P171-'Data NSA'!P159</f>
        <v>229000</v>
      </c>
      <c r="D165" s="22">
        <f>+'Data NSA'!AD171-'Data NSA'!AD159</f>
        <v>2229000</v>
      </c>
      <c r="E165" s="25">
        <f>+B165/'Data NSA'!B159</f>
        <v>4.0300044124135903E-2</v>
      </c>
      <c r="F165" s="25">
        <f>+C165/'Data NSA'!P159</f>
        <v>2.3973785869075909E-2</v>
      </c>
      <c r="G165" s="25">
        <f>+D165/'Data NSA'!AD159</f>
        <v>1.6781605733903512E-2</v>
      </c>
      <c r="H165" s="25">
        <f>(+'Data NSA'!B171-'Data NSA'!B170)/'Data NSA'!B170</f>
        <v>1.557632398753894E-3</v>
      </c>
      <c r="I165" s="25">
        <f>(+'Data NSA'!P171-'Data NSA'!P170)/'Data NSA'!P170</f>
        <v>1.4128776632232039E-3</v>
      </c>
      <c r="J165" s="25">
        <f>(+'Data NSA'!AD171-'Data NSA'!AD170)/'Data NSA'!AD170</f>
        <v>4.9782712227646152E-3</v>
      </c>
      <c r="K165" s="34">
        <f t="shared" si="3"/>
        <v>3.3239946749858452E-3</v>
      </c>
      <c r="L165" s="34">
        <f t="shared" si="4"/>
        <v>1.9987362413217418E-3</v>
      </c>
      <c r="M165" s="34">
        <f t="shared" si="5"/>
        <v>1.4205664364888005E-3</v>
      </c>
    </row>
    <row r="166" spans="1:13" s="20" customFormat="1" ht="13.5">
      <c r="A166" s="17" t="s">
        <v>151</v>
      </c>
      <c r="B166" s="22">
        <f>+'Data NSA'!B172-'Data NSA'!B160</f>
        <v>26800</v>
      </c>
      <c r="C166" s="22">
        <f>+'Data NSA'!P172-'Data NSA'!P160</f>
        <v>247400</v>
      </c>
      <c r="D166" s="22">
        <f>+'Data NSA'!AD172-'Data NSA'!AD160</f>
        <v>2329000</v>
      </c>
      <c r="E166" s="25">
        <f>+B166/'Data NSA'!B160</f>
        <v>3.9798039798039801E-2</v>
      </c>
      <c r="F166" s="25">
        <f>+C166/'Data NSA'!P160</f>
        <v>2.6101451721809589E-2</v>
      </c>
      <c r="G166" s="25">
        <f>+D166/'Data NSA'!AD160</f>
        <v>1.7688965852472961E-2</v>
      </c>
      <c r="H166" s="25">
        <f>(+'Data NSA'!B172-'Data NSA'!B171)/'Data NSA'!B171</f>
        <v>-1.0038173335218436E-2</v>
      </c>
      <c r="I166" s="25">
        <f>(+'Data NSA'!P172-'Data NSA'!P171)/'Data NSA'!P171</f>
        <v>-5.6537608244471484E-3</v>
      </c>
      <c r="J166" s="25">
        <f>(+'Data NSA'!AD172-'Data NSA'!AD171)/'Data NSA'!AD171</f>
        <v>-7.8487704826993854E-3</v>
      </c>
      <c r="K166" s="34">
        <f t="shared" si="3"/>
        <v>3.2841660175098666E-3</v>
      </c>
      <c r="L166" s="34">
        <f t="shared" si="4"/>
        <v>2.1705545782040188E-3</v>
      </c>
      <c r="M166" s="34">
        <f t="shared" si="5"/>
        <v>1.4942823496558089E-3</v>
      </c>
    </row>
    <row r="167" spans="1:13" s="20" customFormat="1" ht="13.5">
      <c r="A167" s="17" t="s">
        <v>152</v>
      </c>
      <c r="B167" s="22">
        <f>+'Data NSA'!B173-'Data NSA'!B161</f>
        <v>25100</v>
      </c>
      <c r="C167" s="22">
        <f>+'Data NSA'!P173-'Data NSA'!P161</f>
        <v>255700</v>
      </c>
      <c r="D167" s="22">
        <f>+'Data NSA'!AD173-'Data NSA'!AD161</f>
        <v>2559000</v>
      </c>
      <c r="E167" s="25">
        <f>+B167/'Data NSA'!B161</f>
        <v>3.7015189500073736E-2</v>
      </c>
      <c r="F167" s="25">
        <f>+C167/'Data NSA'!P161</f>
        <v>2.683979048798665E-2</v>
      </c>
      <c r="G167" s="25">
        <f>+D167/'Data NSA'!AD161</f>
        <v>1.9432737213805673E-2</v>
      </c>
      <c r="H167" s="25">
        <f>(+'Data NSA'!B173-'Data NSA'!B172)/'Data NSA'!B172</f>
        <v>4.2844901456726651E-3</v>
      </c>
      <c r="I167" s="25">
        <f>(+'Data NSA'!P173-'Data NSA'!P172)/'Data NSA'!P172</f>
        <v>5.8401365440375087E-3</v>
      </c>
      <c r="J167" s="25">
        <f>(+'Data NSA'!AD173-'Data NSA'!AD172)/'Data NSA'!AD172</f>
        <v>1.873232183770794E-3</v>
      </c>
      <c r="K167" s="34">
        <f t="shared" si="3"/>
        <v>3.0595812813570072E-3</v>
      </c>
      <c r="L167" s="34">
        <f t="shared" si="4"/>
        <v>2.230824509653465E-3</v>
      </c>
      <c r="M167" s="34">
        <f t="shared" si="5"/>
        <v>1.6370936232031196E-3</v>
      </c>
    </row>
    <row r="168" spans="1:13" s="20" customFormat="1" ht="13.5">
      <c r="A168" s="17" t="s">
        <v>153</v>
      </c>
      <c r="B168" s="22">
        <f>+'Data NSA'!B174-'Data NSA'!B162</f>
        <v>27700</v>
      </c>
      <c r="C168" s="22">
        <f>+'Data NSA'!P174-'Data NSA'!P162</f>
        <v>289200</v>
      </c>
      <c r="D168" s="22">
        <f>+'Data NSA'!AD174-'Data NSA'!AD162</f>
        <v>2471000</v>
      </c>
      <c r="E168" s="25">
        <f>+B168/'Data NSA'!B162</f>
        <v>4.0461583406368684E-2</v>
      </c>
      <c r="F168" s="25">
        <f>+C168/'Data NSA'!P162</f>
        <v>3.0209965528047635E-2</v>
      </c>
      <c r="G168" s="25">
        <f>+D168/'Data NSA'!AD162</f>
        <v>1.8663423918790313E-2</v>
      </c>
      <c r="H168" s="25">
        <f>(+'Data NSA'!B174-'Data NSA'!B173)/'Data NSA'!B173</f>
        <v>1.2940841865756541E-2</v>
      </c>
      <c r="I168" s="25">
        <f>(+'Data NSA'!P174-'Data NSA'!P173)/'Data NSA'!P173</f>
        <v>8.1368961216854423E-3</v>
      </c>
      <c r="J168" s="25">
        <f>(+'Data NSA'!AD174-'Data NSA'!AD173)/'Data NSA'!AD173</f>
        <v>4.6557015583564253E-3</v>
      </c>
      <c r="K168" s="34">
        <f t="shared" si="3"/>
        <v>3.3391841999493382E-3</v>
      </c>
      <c r="L168" s="34">
        <f t="shared" si="4"/>
        <v>2.5056550391863754E-3</v>
      </c>
      <c r="M168" s="34">
        <f t="shared" si="5"/>
        <v>1.5738657560151117E-3</v>
      </c>
    </row>
    <row r="169" spans="1:13" s="20" customFormat="1" ht="13.5">
      <c r="A169" s="17" t="s">
        <v>154</v>
      </c>
      <c r="B169" s="22">
        <f>+'Data NSA'!B175-'Data NSA'!B163</f>
        <v>22900</v>
      </c>
      <c r="C169" s="22">
        <f>+'Data NSA'!P175-'Data NSA'!P163</f>
        <v>263100</v>
      </c>
      <c r="D169" s="22">
        <f>+'Data NSA'!AD175-'Data NSA'!AD163</f>
        <v>2219000</v>
      </c>
      <c r="E169" s="25">
        <f>+B169/'Data NSA'!B163</f>
        <v>3.3255881498692998E-2</v>
      </c>
      <c r="F169" s="25">
        <f>+C169/'Data NSA'!P163</f>
        <v>2.73615025427166E-2</v>
      </c>
      <c r="G169" s="25">
        <f>+D169/'Data NSA'!AD163</f>
        <v>1.6636677162992951E-2</v>
      </c>
      <c r="H169" s="25">
        <f>(+'Data NSA'!B175-'Data NSA'!B174)/'Data NSA'!B174</f>
        <v>-1.1231222799382282E-3</v>
      </c>
      <c r="I169" s="25">
        <f>(+'Data NSA'!P175-'Data NSA'!P174)/'Data NSA'!P174</f>
        <v>1.6831944190951308E-3</v>
      </c>
      <c r="J169" s="25">
        <f>(+'Data NSA'!AD175-'Data NSA'!AD174)/'Data NSA'!AD174</f>
        <v>5.4126596919974197E-3</v>
      </c>
      <c r="K169" s="34">
        <f t="shared" si="3"/>
        <v>2.7586883492280259E-3</v>
      </c>
      <c r="L169" s="34">
        <f t="shared" si="4"/>
        <v>2.2742160978409046E-3</v>
      </c>
      <c r="M169" s="34">
        <f t="shared" si="5"/>
        <v>1.40683485795338E-3</v>
      </c>
    </row>
    <row r="170" spans="1:13" s="20" customFormat="1" ht="13.5">
      <c r="A170" s="17" t="s">
        <v>155</v>
      </c>
      <c r="B170" s="22">
        <f>+'Data NSA'!B176-'Data NSA'!B164</f>
        <v>25900</v>
      </c>
      <c r="C170" s="22">
        <f>+'Data NSA'!P176-'Data NSA'!P164</f>
        <v>306800</v>
      </c>
      <c r="D170" s="22">
        <f>+'Data NSA'!AD176-'Data NSA'!AD164</f>
        <v>2528000</v>
      </c>
      <c r="E170" s="25">
        <f>+B170/'Data NSA'!B164</f>
        <v>3.7411526794742161E-2</v>
      </c>
      <c r="F170" s="25">
        <f>+C170/'Data NSA'!P164</f>
        <v>3.1794393491890768E-2</v>
      </c>
      <c r="G170" s="25">
        <f>+D170/'Data NSA'!AD164</f>
        <v>1.8917907655466588E-2</v>
      </c>
      <c r="H170" s="25">
        <f>(+'Data NSA'!B176-'Data NSA'!B175)/'Data NSA'!B175</f>
        <v>9.4167252283907238E-3</v>
      </c>
      <c r="I170" s="25">
        <f>(+'Data NSA'!P176-'Data NSA'!P175)/'Data NSA'!P175</f>
        <v>7.8450823986719043E-3</v>
      </c>
      <c r="J170" s="25">
        <f>(+'Data NSA'!AD176-'Data NSA'!AD175)/'Data NSA'!AD175</f>
        <v>4.1224492805994146E-3</v>
      </c>
      <c r="K170" s="34">
        <f t="shared" si="3"/>
        <v>3.0956470325794946E-3</v>
      </c>
      <c r="L170" s="34">
        <f t="shared" si="4"/>
        <v>2.6350492389617575E-3</v>
      </c>
      <c r="M170" s="34">
        <f t="shared" si="5"/>
        <v>1.5941769663694032E-3</v>
      </c>
    </row>
    <row r="171" spans="1:13" s="20" customFormat="1" ht="13.5">
      <c r="A171" s="17" t="s">
        <v>156</v>
      </c>
      <c r="B171" s="22">
        <f>+'Data NSA'!B177-'Data NSA'!B165</f>
        <v>26000</v>
      </c>
      <c r="C171" s="22">
        <f>+'Data NSA'!P177-'Data NSA'!P165</f>
        <v>311100</v>
      </c>
      <c r="D171" s="22">
        <f>+'Data NSA'!AD177-'Data NSA'!AD165</f>
        <v>2555000</v>
      </c>
      <c r="E171" s="25">
        <f>+B171/'Data NSA'!B165</f>
        <v>3.7447789140141151E-2</v>
      </c>
      <c r="F171" s="25">
        <f>+C171/'Data NSA'!P165</f>
        <v>3.2113879885211721E-2</v>
      </c>
      <c r="G171" s="25">
        <f>+D171/'Data NSA'!AD165</f>
        <v>1.9153067114446136E-2</v>
      </c>
      <c r="H171" s="25">
        <f>(+'Data NSA'!B177-'Data NSA'!B176)/'Data NSA'!B176</f>
        <v>2.9239766081871343E-3</v>
      </c>
      <c r="I171" s="25">
        <f>(+'Data NSA'!P177-'Data NSA'!P176)/'Data NSA'!P176</f>
        <v>4.2385223426373254E-3</v>
      </c>
      <c r="J171" s="25">
        <f>(+'Data NSA'!AD177-'Data NSA'!AD176)/'Data NSA'!AD176</f>
        <v>-1.4982593751377076E-3</v>
      </c>
      <c r="K171" s="34">
        <f t="shared" si="3"/>
        <v>3.0985683342608411E-3</v>
      </c>
      <c r="L171" s="34">
        <f t="shared" si="4"/>
        <v>2.6609540470284867E-3</v>
      </c>
      <c r="M171" s="34">
        <f t="shared" si="5"/>
        <v>1.6133764972259652E-3</v>
      </c>
    </row>
    <row r="172" spans="1:13" s="20" customFormat="1" ht="13.5">
      <c r="A172" s="17" t="s">
        <v>157</v>
      </c>
      <c r="B172" s="22">
        <f>+'Data NSA'!B178-'Data NSA'!B166</f>
        <v>24700</v>
      </c>
      <c r="C172" s="22">
        <f>+'Data NSA'!P178-'Data NSA'!P166</f>
        <v>318100</v>
      </c>
      <c r="D172" s="22">
        <f>+'Data NSA'!AD178-'Data NSA'!AD166</f>
        <v>2607000</v>
      </c>
      <c r="E172" s="25">
        <f>+B172/'Data NSA'!B166</f>
        <v>3.6074193077260112E-2</v>
      </c>
      <c r="F172" s="25">
        <f>+C172/'Data NSA'!P166</f>
        <v>3.3380905408525195E-2</v>
      </c>
      <c r="G172" s="25">
        <f>+D172/'Data NSA'!AD166</f>
        <v>1.9947205325375875E-2</v>
      </c>
      <c r="H172" s="25">
        <f>(+'Data NSA'!B178-'Data NSA'!B177)/'Data NSA'!B177</f>
        <v>-1.513258364570318E-2</v>
      </c>
      <c r="I172" s="25">
        <f>(+'Data NSA'!P178-'Data NSA'!P177)/'Data NSA'!P177</f>
        <v>-1.510226533980097E-2</v>
      </c>
      <c r="J172" s="25">
        <f>(+'Data NSA'!AD178-'Data NSA'!AD177)/'Data NSA'!AD177</f>
        <v>-1.9506597819850834E-2</v>
      </c>
      <c r="K172" s="34">
        <f t="shared" si="3"/>
        <v>2.9897593629694061E-3</v>
      </c>
      <c r="L172" s="34">
        <f t="shared" si="4"/>
        <v>2.7615857502995065E-3</v>
      </c>
      <c r="M172" s="34">
        <f t="shared" si="5"/>
        <v>1.6769947636233386E-3</v>
      </c>
    </row>
    <row r="173" spans="1:13" s="20" customFormat="1" ht="13.5">
      <c r="A173" s="17" t="s">
        <v>158</v>
      </c>
      <c r="B173" s="22">
        <f>+'Data NSA'!B179-'Data NSA'!B167</f>
        <v>25300</v>
      </c>
      <c r="C173" s="22">
        <f>+'Data NSA'!P179-'Data NSA'!P167</f>
        <v>329700</v>
      </c>
      <c r="D173" s="22">
        <f>+'Data NSA'!AD179-'Data NSA'!AD167</f>
        <v>2710000</v>
      </c>
      <c r="E173" s="25">
        <f>+B173/'Data NSA'!B167</f>
        <v>3.6555411067764776E-2</v>
      </c>
      <c r="F173" s="25">
        <f>+C173/'Data NSA'!P167</f>
        <v>3.436487007640112E-2</v>
      </c>
      <c r="G173" s="25">
        <f>+D173/'Data NSA'!AD167</f>
        <v>2.0605387814688372E-2</v>
      </c>
      <c r="H173" s="25">
        <f>(+'Data NSA'!B179-'Data NSA'!B178)/'Data NSA'!B178</f>
        <v>1.127713560755568E-2</v>
      </c>
      <c r="I173" s="25">
        <f>(+'Data NSA'!P179-'Data NSA'!P178)/'Data NSA'!P178</f>
        <v>7.7481594313277479E-3</v>
      </c>
      <c r="J173" s="25">
        <f>(+'Data NSA'!AD179-'Data NSA'!AD178)/'Data NSA'!AD178</f>
        <v>6.9541342215420623E-3</v>
      </c>
      <c r="K173" s="34">
        <f t="shared" si="3"/>
        <v>3.0288829147065871E-3</v>
      </c>
      <c r="L173" s="34">
        <f t="shared" si="4"/>
        <v>2.8414728233304657E-3</v>
      </c>
      <c r="M173" s="34">
        <f t="shared" si="5"/>
        <v>1.7311096698837409E-3</v>
      </c>
    </row>
    <row r="174" spans="1:13" s="20" customFormat="1" ht="13.5">
      <c r="A174" s="17" t="s">
        <v>159</v>
      </c>
      <c r="B174" s="22">
        <f>+'Data NSA'!B180-'Data NSA'!B168</f>
        <v>27000</v>
      </c>
      <c r="C174" s="22">
        <f>+'Data NSA'!P180-'Data NSA'!P168</f>
        <v>348600</v>
      </c>
      <c r="D174" s="22">
        <f>+'Data NSA'!AD180-'Data NSA'!AD168</f>
        <v>2851000</v>
      </c>
      <c r="E174" s="25">
        <f>+B174/'Data NSA'!B168</f>
        <v>3.8720780152014918E-2</v>
      </c>
      <c r="F174" s="25">
        <f>+C174/'Data NSA'!P168</f>
        <v>3.6064929287495218E-2</v>
      </c>
      <c r="G174" s="25">
        <f>+D174/'Data NSA'!AD168</f>
        <v>2.154006557971562E-2</v>
      </c>
      <c r="H174" s="25">
        <f>(+'Data NSA'!B180-'Data NSA'!B179)/'Data NSA'!B179</f>
        <v>9.6180652355729018E-3</v>
      </c>
      <c r="I174" s="25">
        <f>(+'Data NSA'!P180-'Data NSA'!P179)/'Data NSA'!P179</f>
        <v>9.1396440879501807E-3</v>
      </c>
      <c r="J174" s="25">
        <f>(+'Data NSA'!AD180-'Data NSA'!AD179)/'Data NSA'!AD179</f>
        <v>7.3009558292172335E-3</v>
      </c>
      <c r="K174" s="34">
        <f t="shared" si="3"/>
        <v>3.2042745909503872E-3</v>
      </c>
      <c r="L174" s="34">
        <f t="shared" si="4"/>
        <v>2.9794626586129372E-3</v>
      </c>
      <c r="M174" s="34">
        <f t="shared" si="5"/>
        <v>1.8079137879850682E-3</v>
      </c>
    </row>
    <row r="175" spans="1:13" s="20" customFormat="1" ht="13.5">
      <c r="A175" s="17" t="s">
        <v>160</v>
      </c>
      <c r="B175" s="22">
        <f>+'Data NSA'!B181-'Data NSA'!B169</f>
        <v>27300</v>
      </c>
      <c r="C175" s="22">
        <f>+'Data NSA'!P181-'Data NSA'!P169</f>
        <v>305900</v>
      </c>
      <c r="D175" s="22">
        <f>+'Data NSA'!AD181-'Data NSA'!AD169</f>
        <v>2553000</v>
      </c>
      <c r="E175" s="25">
        <f>+B175/'Data NSA'!B169</f>
        <v>3.8833570412517782E-2</v>
      </c>
      <c r="F175" s="25">
        <f>+C175/'Data NSA'!P169</f>
        <v>3.1438848920863308E-2</v>
      </c>
      <c r="G175" s="25">
        <f>+D175/'Data NSA'!AD169</f>
        <v>1.9113430310471583E-2</v>
      </c>
      <c r="H175" s="25">
        <f>(+'Data NSA'!B181-'Data NSA'!B180)/'Data NSA'!B180</f>
        <v>8.283860278889962E-3</v>
      </c>
      <c r="I175" s="25">
        <f>(+'Data NSA'!P181-'Data NSA'!P180)/'Data NSA'!P180</f>
        <v>2.1369014928353889E-3</v>
      </c>
      <c r="J175" s="25">
        <f>(+'Data NSA'!AD181-'Data NSA'!AD180)/'Data NSA'!AD180</f>
        <v>6.7673009932770747E-3</v>
      </c>
      <c r="K175" s="34">
        <f t="shared" si="3"/>
        <v>3.2133973707761405E-3</v>
      </c>
      <c r="L175" s="34">
        <f t="shared" si="4"/>
        <v>2.6049077468406037E-3</v>
      </c>
      <c r="M175" s="34">
        <f t="shared" si="5"/>
        <v>1.6081439874366611E-3</v>
      </c>
    </row>
    <row r="176" spans="1:13" s="20" customFormat="1" ht="13.5">
      <c r="A176" s="17" t="s">
        <v>161</v>
      </c>
      <c r="B176" s="22">
        <f>+'Data NSA'!B182-'Data NSA'!B170</f>
        <v>28600</v>
      </c>
      <c r="C176" s="22">
        <f>+'Data NSA'!P182-'Data NSA'!P170</f>
        <v>331700</v>
      </c>
      <c r="D176" s="22">
        <f>+'Data NSA'!AD182-'Data NSA'!AD170</f>
        <v>2543000</v>
      </c>
      <c r="E176" s="25">
        <f>+B176/'Data NSA'!B170</f>
        <v>4.0498442367601244E-2</v>
      </c>
      <c r="F176" s="25">
        <f>+C176/'Data NSA'!P170</f>
        <v>3.3960255137038896E-2</v>
      </c>
      <c r="G176" s="25">
        <f>+D176/'Data NSA'!AD170</f>
        <v>1.8923383736159066E-2</v>
      </c>
      <c r="H176" s="25">
        <f>(+'Data NSA'!B182-'Data NSA'!B181)/'Data NSA'!B181</f>
        <v>6.161851293988772E-3</v>
      </c>
      <c r="I176" s="25">
        <f>(+'Data NSA'!P182-'Data NSA'!P181)/'Data NSA'!P181</f>
        <v>6.2874281330025207E-3</v>
      </c>
      <c r="J176" s="25">
        <f>(+'Data NSA'!AD182-'Data NSA'!AD181)/'Data NSA'!AD181</f>
        <v>5.8990332344039257E-3</v>
      </c>
      <c r="K176" s="34">
        <f t="shared" si="3"/>
        <v>3.3475582834923694E-3</v>
      </c>
      <c r="L176" s="34">
        <f t="shared" si="4"/>
        <v>2.8094013725181864E-3</v>
      </c>
      <c r="M176" s="34">
        <f t="shared" si="5"/>
        <v>1.5925092115200866E-3</v>
      </c>
    </row>
    <row r="177" spans="1:13" s="20" customFormat="1" ht="13.5">
      <c r="A177" s="17" t="s">
        <v>162</v>
      </c>
      <c r="B177" s="22">
        <f>+'Data NSA'!B183-'Data NSA'!B171</f>
        <v>30800</v>
      </c>
      <c r="C177" s="22">
        <f>+'Data NSA'!P183-'Data NSA'!P171</f>
        <v>355000</v>
      </c>
      <c r="D177" s="22">
        <f>+'Data NSA'!AD183-'Data NSA'!AD171</f>
        <v>2379000</v>
      </c>
      <c r="E177" s="25">
        <f>+B177/'Data NSA'!B171</f>
        <v>4.3545878693623641E-2</v>
      </c>
      <c r="F177" s="25">
        <f>+C177/'Data NSA'!P171</f>
        <v>3.6294486305221293E-2</v>
      </c>
      <c r="G177" s="25">
        <f>+D177/'Data NSA'!AD171</f>
        <v>1.7615306583341355E-2</v>
      </c>
      <c r="H177" s="25">
        <f>(+'Data NSA'!B183-'Data NSA'!B182)/'Data NSA'!B182</f>
        <v>4.4910179640718561E-3</v>
      </c>
      <c r="I177" s="25">
        <f>(+'Data NSA'!P183-'Data NSA'!P182)/'Data NSA'!P182</f>
        <v>3.6736310525794635E-3</v>
      </c>
      <c r="J177" s="25">
        <f>(+'Data NSA'!AD183-'Data NSA'!AD182)/'Data NSA'!AD182</f>
        <v>3.688096577008187E-3</v>
      </c>
      <c r="K177" s="34">
        <f t="shared" si="3"/>
        <v>3.5920070806021998E-3</v>
      </c>
      <c r="L177" s="34">
        <f t="shared" si="4"/>
        <v>2.9977974882978748E-3</v>
      </c>
      <c r="M177" s="34">
        <f t="shared" si="5"/>
        <v>1.4849946577070508E-3</v>
      </c>
    </row>
    <row r="178" spans="1:13" s="20" customFormat="1" ht="13.5">
      <c r="A178" s="17" t="s">
        <v>163</v>
      </c>
      <c r="B178" s="22">
        <f>+'Data NSA'!B184-'Data NSA'!B172</f>
        <v>26300</v>
      </c>
      <c r="C178" s="22">
        <f>+'Data NSA'!P184-'Data NSA'!P172</f>
        <v>297300</v>
      </c>
      <c r="D178" s="22">
        <f>+'Data NSA'!AD184-'Data NSA'!AD172</f>
        <v>2263000</v>
      </c>
      <c r="E178" s="25">
        <f>+B178/'Data NSA'!B172</f>
        <v>3.7560696943730362E-2</v>
      </c>
      <c r="F178" s="25">
        <f>+C178/'Data NSA'!P172</f>
        <v>3.0568179481379423E-2</v>
      </c>
      <c r="G178" s="25">
        <f>+D178/'Data NSA'!AD172</f>
        <v>1.688894195965461E-2</v>
      </c>
      <c r="H178" s="25">
        <f>(+'Data NSA'!B184-'Data NSA'!B183)/'Data NSA'!B183</f>
        <v>-1.5716027638531364E-2</v>
      </c>
      <c r="I178" s="25">
        <f>(+'Data NSA'!P184-'Data NSA'!P183)/'Data NSA'!P183</f>
        <v>-1.1148272017837236E-2</v>
      </c>
      <c r="J178" s="25">
        <f>(+'Data NSA'!AD184-'Data NSA'!AD183)/'Data NSA'!AD183</f>
        <v>-8.5569590779440013E-3</v>
      </c>
      <c r="K178" s="34">
        <f t="shared" si="3"/>
        <v>3.1188525553261224E-3</v>
      </c>
      <c r="L178" s="34">
        <f t="shared" si="4"/>
        <v>2.5399215555153678E-3</v>
      </c>
      <c r="M178" s="34">
        <f t="shared" si="5"/>
        <v>1.4259789414366661E-3</v>
      </c>
    </row>
    <row r="179" spans="1:13" s="20" customFormat="1" ht="13.5">
      <c r="A179" s="17" t="s">
        <v>164</v>
      </c>
      <c r="B179" s="22">
        <f>+'Data NSA'!B185-'Data NSA'!B173</f>
        <v>31300</v>
      </c>
      <c r="C179" s="22">
        <f>+'Data NSA'!P185-'Data NSA'!P173</f>
        <v>322500</v>
      </c>
      <c r="D179" s="22">
        <f>+'Data NSA'!AD185-'Data NSA'!AD173</f>
        <v>2218000</v>
      </c>
      <c r="E179" s="25">
        <f>+B179/'Data NSA'!B173</f>
        <v>4.4510807736063709E-2</v>
      </c>
      <c r="F179" s="25">
        <f>+C179/'Data NSA'!P173</f>
        <v>3.296669597039642E-2</v>
      </c>
      <c r="G179" s="25">
        <f>+D179/'Data NSA'!AD173</f>
        <v>1.6522153690295284E-2</v>
      </c>
      <c r="H179" s="25">
        <f>(+'Data NSA'!B185-'Data NSA'!B184)/'Data NSA'!B184</f>
        <v>1.1011699931176875E-2</v>
      </c>
      <c r="I179" s="25">
        <f>(+'Data NSA'!P185-'Data NSA'!P184)/'Data NSA'!P184</f>
        <v>8.1811016551765429E-3</v>
      </c>
      <c r="J179" s="25">
        <f>(+'Data NSA'!AD185-'Data NSA'!AD184)/'Data NSA'!AD184</f>
        <v>1.5118600281822452E-3</v>
      </c>
      <c r="K179" s="34">
        <f t="shared" si="3"/>
        <v>3.6794533707848061E-3</v>
      </c>
      <c r="L179" s="34">
        <f t="shared" si="4"/>
        <v>2.7350019814436203E-3</v>
      </c>
      <c r="M179" s="34">
        <f t="shared" si="5"/>
        <v>1.3958645951376201E-3</v>
      </c>
    </row>
    <row r="180" spans="1:13" s="20" customFormat="1" ht="13.5">
      <c r="A180" s="17" t="s">
        <v>165</v>
      </c>
      <c r="B180" s="22">
        <f>+'Data NSA'!B186-'Data NSA'!B174</f>
        <v>37500</v>
      </c>
      <c r="C180" s="22">
        <f>+'Data NSA'!P186-'Data NSA'!P174</f>
        <v>325700</v>
      </c>
      <c r="D180" s="22">
        <f>+'Data NSA'!AD186-'Data NSA'!AD174</f>
        <v>2260000</v>
      </c>
      <c r="E180" s="25">
        <f>+B180/'Data NSA'!B174</f>
        <v>5.2646356872104449E-2</v>
      </c>
      <c r="F180" s="25">
        <f>+C180/'Data NSA'!P174</f>
        <v>3.3025085680679765E-2</v>
      </c>
      <c r="G180" s="25">
        <f>+D180/'Data NSA'!AD174</f>
        <v>1.6757001238238586E-2</v>
      </c>
      <c r="H180" s="25">
        <f>(+'Data NSA'!B186-'Data NSA'!B185)/'Data NSA'!B185</f>
        <v>2.0830496936691627E-2</v>
      </c>
      <c r="I180" s="25">
        <f>(+'Data NSA'!P186-'Data NSA'!P185)/'Data NSA'!P185</f>
        <v>8.1938822970579212E-3</v>
      </c>
      <c r="J180" s="25">
        <f>(+'Data NSA'!AD186-'Data NSA'!AD185)/'Data NSA'!AD185</f>
        <v>4.8878075947882925E-3</v>
      </c>
      <c r="K180" s="34">
        <f t="shared" si="3"/>
        <v>4.3369246266960629E-3</v>
      </c>
      <c r="L180" s="34">
        <f t="shared" si="4"/>
        <v>2.739750829391326E-3</v>
      </c>
      <c r="M180" s="34">
        <f t="shared" si="5"/>
        <v>1.4152067648402758E-3</v>
      </c>
    </row>
    <row r="181" spans="1:13" s="20" customFormat="1" ht="13.5">
      <c r="A181" s="17" t="s">
        <v>166</v>
      </c>
      <c r="B181" s="22">
        <f>+'Data NSA'!B187-'Data NSA'!B175</f>
        <v>39700</v>
      </c>
      <c r="C181" s="22">
        <f>+'Data NSA'!P187-'Data NSA'!P175</f>
        <v>332300</v>
      </c>
      <c r="D181" s="22">
        <f>+'Data NSA'!AD187-'Data NSA'!AD175</f>
        <v>2232000</v>
      </c>
      <c r="E181" s="25">
        <f>+B181/'Data NSA'!B175</f>
        <v>5.579761068165847E-2</v>
      </c>
      <c r="F181" s="25">
        <f>+C181/'Data NSA'!P175</f>
        <v>3.3637688788111915E-2</v>
      </c>
      <c r="G181" s="25">
        <f>+D181/'Data NSA'!AD175</f>
        <v>1.6460298379781562E-2</v>
      </c>
      <c r="H181" s="25">
        <f>(+'Data NSA'!B187-'Data NSA'!B186)/'Data NSA'!B186</f>
        <v>1.8671645772205922E-3</v>
      </c>
      <c r="I181" s="25">
        <f>(+'Data NSA'!P187-'Data NSA'!P186)/'Data NSA'!P186</f>
        <v>2.2772112015233756E-3</v>
      </c>
      <c r="J181" s="25">
        <f>(+'Data NSA'!AD187-'Data NSA'!AD186)/'Data NSA'!AD186</f>
        <v>5.1192672592959912E-3</v>
      </c>
      <c r="K181" s="34">
        <f t="shared" ref="K181:M185" si="6">AVERAGE(H170:H181)</f>
        <v>4.5861151981259653E-3</v>
      </c>
      <c r="L181" s="34">
        <f t="shared" si="6"/>
        <v>2.7892522279270135E-3</v>
      </c>
      <c r="M181" s="34">
        <f t="shared" si="6"/>
        <v>1.3907573954484904E-3</v>
      </c>
    </row>
    <row r="182" spans="1:13" s="20" customFormat="1" ht="13.5">
      <c r="A182" s="17" t="s">
        <v>167</v>
      </c>
      <c r="B182" s="22">
        <f>+'Data NSA'!B188-'Data NSA'!B176</f>
        <v>39900</v>
      </c>
      <c r="C182" s="22">
        <f>+'Data NSA'!P188-'Data NSA'!P176</f>
        <v>324000</v>
      </c>
      <c r="D182" s="22">
        <f>+'Data NSA'!AD188-'Data NSA'!AD176</f>
        <v>2059000</v>
      </c>
      <c r="E182" s="25">
        <f>+B182/'Data NSA'!B176</f>
        <v>5.5555555555555552E-2</v>
      </c>
      <c r="F182" s="25">
        <f>+C182/'Data NSA'!P176</f>
        <v>3.254220945531975E-2</v>
      </c>
      <c r="G182" s="25">
        <f>+D182/'Data NSA'!AD176</f>
        <v>1.5122137516708529E-2</v>
      </c>
      <c r="H182" s="25">
        <f>(+'Data NSA'!B188-'Data NSA'!B187)/'Data NSA'!B187</f>
        <v>9.1853035143769964E-3</v>
      </c>
      <c r="I182" s="25">
        <f>(+'Data NSA'!P188-'Data NSA'!P187)/'Data NSA'!P187</f>
        <v>6.7769388214785871E-3</v>
      </c>
      <c r="J182" s="25">
        <f>(+'Data NSA'!AD188-'Data NSA'!AD187)/'Data NSA'!AD187</f>
        <v>2.8005310851695192E-3</v>
      </c>
      <c r="K182" s="34">
        <f t="shared" si="6"/>
        <v>4.5668300552914884E-3</v>
      </c>
      <c r="L182" s="34">
        <f t="shared" si="6"/>
        <v>2.7002402631609041E-3</v>
      </c>
      <c r="M182" s="34">
        <f t="shared" si="6"/>
        <v>1.2805975458293325E-3</v>
      </c>
    </row>
    <row r="183" spans="1:13" s="20" customFormat="1" ht="13.5">
      <c r="A183" s="17" t="s">
        <v>168</v>
      </c>
      <c r="B183" s="22">
        <f>+'Data NSA'!B189-'Data NSA'!B177</f>
        <v>42900</v>
      </c>
      <c r="C183" s="22">
        <f>+'Data NSA'!P189-'Data NSA'!P177</f>
        <v>331900</v>
      </c>
      <c r="D183" s="22">
        <f>+'Data NSA'!AD189-'Data NSA'!AD177</f>
        <v>2153000</v>
      </c>
      <c r="E183" s="25">
        <f>+B183/'Data NSA'!B177</f>
        <v>5.9558517284464804E-2</v>
      </c>
      <c r="F183" s="25">
        <f>+C183/'Data NSA'!P177</f>
        <v>3.3194979246887031E-2</v>
      </c>
      <c r="G183" s="25">
        <f>+D183/'Data NSA'!AD177</f>
        <v>1.5836238727804992E-2</v>
      </c>
      <c r="H183" s="25">
        <f>(+'Data NSA'!B189-'Data NSA'!B188)/'Data NSA'!B188</f>
        <v>6.7273446774831812E-3</v>
      </c>
      <c r="I183" s="25">
        <f>(+'Data NSA'!P189-'Data NSA'!P188)/'Data NSA'!P188</f>
        <v>4.873398636226569E-3</v>
      </c>
      <c r="J183" s="25">
        <f>(+'Data NSA'!AD189-'Data NSA'!AD188)/'Data NSA'!AD188</f>
        <v>-7.9585000397925005E-4</v>
      </c>
      <c r="K183" s="34">
        <f t="shared" si="6"/>
        <v>4.883777394399492E-3</v>
      </c>
      <c r="L183" s="34">
        <f t="shared" si="6"/>
        <v>2.7531466209600075E-3</v>
      </c>
      <c r="M183" s="34">
        <f t="shared" si="6"/>
        <v>1.3391316600925372E-3</v>
      </c>
    </row>
    <row r="184" spans="1:13" s="20" customFormat="1" ht="13.5">
      <c r="A184" s="17" t="s">
        <v>169</v>
      </c>
      <c r="B184" s="22">
        <f>+'Data NSA'!B190-'Data NSA'!B178</f>
        <v>36900</v>
      </c>
      <c r="C184" s="22">
        <f>+'Data NSA'!P190-'Data NSA'!P178</f>
        <v>303200</v>
      </c>
      <c r="D184" s="22">
        <f>+'Data NSA'!AD190-'Data NSA'!AD178</f>
        <v>2015000</v>
      </c>
      <c r="E184" s="25">
        <f>+B184/'Data NSA'!B178</f>
        <v>5.2015787989850577E-2</v>
      </c>
      <c r="F184" s="25">
        <f>+C184/'Data NSA'!P178</f>
        <v>3.078954049251079E-2</v>
      </c>
      <c r="G184" s="25">
        <f>+D184/'Data NSA'!AD178</f>
        <v>1.5116052272283987E-2</v>
      </c>
      <c r="H184" s="25">
        <f>(+'Data NSA'!B190-'Data NSA'!B189)/'Data NSA'!B189</f>
        <v>-2.2143605870020965E-2</v>
      </c>
      <c r="I184" s="25">
        <f>(+'Data NSA'!P190-'Data NSA'!P189)/'Data NSA'!P189</f>
        <v>-1.7395260590102997E-2</v>
      </c>
      <c r="J184" s="25">
        <f>(+'Data NSA'!AD190-'Data NSA'!AD189)/'Data NSA'!AD189</f>
        <v>-2.0201727645955674E-2</v>
      </c>
      <c r="K184" s="34">
        <f t="shared" si="6"/>
        <v>4.2995255423730096E-3</v>
      </c>
      <c r="L184" s="34">
        <f t="shared" si="6"/>
        <v>2.5620636834348394E-3</v>
      </c>
      <c r="M184" s="34">
        <f t="shared" si="6"/>
        <v>1.2812041745838005E-3</v>
      </c>
    </row>
    <row r="185" spans="1:13" s="20" customFormat="1" ht="13.5">
      <c r="A185" s="17" t="s">
        <v>170</v>
      </c>
      <c r="B185" s="22">
        <f>+'Data NSA'!B191-'Data NSA'!B179</f>
        <v>41100</v>
      </c>
      <c r="C185" s="22">
        <f>+'Data NSA'!P191-'Data NSA'!P179</f>
        <v>321500</v>
      </c>
      <c r="D185" s="22">
        <f>+'Data NSA'!AD191-'Data NSA'!AD179</f>
        <v>1779000</v>
      </c>
      <c r="E185" s="25">
        <f>+B185/'Data NSA'!B179</f>
        <v>5.7290214664064677E-2</v>
      </c>
      <c r="F185" s="25">
        <f>+C185/'Data NSA'!P179</f>
        <v>3.2396864104476106E-2</v>
      </c>
      <c r="G185" s="25">
        <f>+D185/'Data NSA'!AD179</f>
        <v>1.325346981650761E-2</v>
      </c>
      <c r="H185" s="25">
        <f>(+'Data NSA'!B191-'Data NSA'!B190)/'Data NSA'!B190</f>
        <v>1.6347313412836659E-2</v>
      </c>
      <c r="I185" s="25">
        <f>(+'Data NSA'!P191-'Data NSA'!P190)/'Data NSA'!P190</f>
        <v>9.3195543164510813E-3</v>
      </c>
      <c r="J185" s="25">
        <f>(+'Data NSA'!AD191-'Data NSA'!AD190)/'Data NSA'!AD190</f>
        <v>5.106527635108671E-3</v>
      </c>
      <c r="K185" s="34">
        <f t="shared" si="6"/>
        <v>4.7220403594797579E-3</v>
      </c>
      <c r="L185" s="34">
        <f t="shared" si="6"/>
        <v>2.6930132571951165E-3</v>
      </c>
      <c r="M185" s="34">
        <f t="shared" si="6"/>
        <v>1.1272369590476844E-3</v>
      </c>
    </row>
    <row r="186" spans="1:13" s="20" customFormat="1" ht="13.5">
      <c r="A186" s="17" t="s">
        <v>171</v>
      </c>
      <c r="B186" s="22">
        <f>+'Data NSA'!B192-'Data NSA'!B180</f>
        <v>42400</v>
      </c>
      <c r="C186" s="22">
        <f>+'Data NSA'!P192-'Data NSA'!P180</f>
        <v>328200</v>
      </c>
      <c r="D186" s="22">
        <f>+'Data NSA'!AD192-'Data NSA'!AD180</f>
        <v>1698000</v>
      </c>
      <c r="E186" s="25">
        <f>+B186/'Data NSA'!B180</f>
        <v>5.8539279304155735E-2</v>
      </c>
      <c r="F186" s="25">
        <f>+C186/'Data NSA'!P180</f>
        <v>3.2772479904139E-2</v>
      </c>
      <c r="G186" s="25">
        <f>+D186/'Data NSA'!AD180</f>
        <v>1.2558335613753522E-2</v>
      </c>
      <c r="H186" s="25">
        <f>(+'Data NSA'!B192-'Data NSA'!B191)/'Data NSA'!B191</f>
        <v>1.0810810810810811E-2</v>
      </c>
      <c r="I186" s="25">
        <f>(+'Data NSA'!P192-'Data NSA'!P191)/'Data NSA'!P191</f>
        <v>9.5067982391926053E-3</v>
      </c>
      <c r="J186" s="25">
        <f>(+'Data NSA'!AD192-'Data NSA'!AD191)/'Data NSA'!AD191</f>
        <v>6.6099052996882535E-3</v>
      </c>
      <c r="K186" s="34">
        <f t="shared" ref="K186:M187" si="7">AVERAGE(H175:H186)</f>
        <v>4.821435824082918E-3</v>
      </c>
      <c r="L186" s="34">
        <f t="shared" si="7"/>
        <v>2.7236094364653188E-3</v>
      </c>
      <c r="M186" s="34">
        <f t="shared" si="7"/>
        <v>1.0696494149202694E-3</v>
      </c>
    </row>
    <row r="187" spans="1:13" s="20" customFormat="1" ht="13.5">
      <c r="A187" s="17" t="s">
        <v>172</v>
      </c>
      <c r="B187" s="22">
        <f>+'Data NSA'!B193-'Data NSA'!B181</f>
        <v>39400</v>
      </c>
      <c r="C187" s="22">
        <f>+'Data NSA'!P193-'Data NSA'!P181</f>
        <v>335700</v>
      </c>
      <c r="D187" s="22">
        <f>+'Data NSA'!AD193-'Data NSA'!AD181</f>
        <v>1588000</v>
      </c>
      <c r="E187" s="25">
        <f>+B187/'Data NSA'!B181</f>
        <v>5.3950431329590577E-2</v>
      </c>
      <c r="F187" s="25">
        <f>+C187/'Data NSA'!P181</f>
        <v>3.3449914805847011E-2</v>
      </c>
      <c r="G187" s="25">
        <f>+D187/'Data NSA'!AD181</f>
        <v>1.1665834092445124E-2</v>
      </c>
      <c r="H187" s="25">
        <f>(+'Data NSA'!B193-'Data NSA'!B192)/'Data NSA'!B192</f>
        <v>3.9128733533324639E-3</v>
      </c>
      <c r="I187" s="25">
        <f>(+'Data NSA'!P193-'Data NSA'!P192)/'Data NSA'!P192</f>
        <v>2.7942413489707718E-3</v>
      </c>
      <c r="J187" s="25">
        <f>(+'Data NSA'!AD193-'Data NSA'!AD192)/'Data NSA'!AD192</f>
        <v>5.8799038763540212E-3</v>
      </c>
      <c r="K187" s="34">
        <f t="shared" si="7"/>
        <v>4.4571869136197919E-3</v>
      </c>
      <c r="L187" s="34">
        <f t="shared" si="7"/>
        <v>2.7783877578099335E-3</v>
      </c>
      <c r="M187" s="34">
        <f t="shared" si="7"/>
        <v>9.9569965517668185E-4</v>
      </c>
    </row>
    <row r="188" spans="1:13" s="20" customFormat="1" ht="13.5">
      <c r="A188" s="17" t="s">
        <v>173</v>
      </c>
      <c r="B188" s="22">
        <f>+'Data NSA'!B194-'Data NSA'!B182</f>
        <v>39800</v>
      </c>
      <c r="C188" s="22">
        <f>+'Data NSA'!P194-'Data NSA'!P182</f>
        <v>338600</v>
      </c>
      <c r="D188" s="22">
        <f>+'Data NSA'!AD194-'Data NSA'!AD182</f>
        <v>1727000</v>
      </c>
      <c r="E188" s="25">
        <f>+B188/'Data NSA'!B182</f>
        <v>5.416439847577572E-2</v>
      </c>
      <c r="F188" s="25">
        <f>+C188/'Data NSA'!P182</f>
        <v>3.352807208634518E-2</v>
      </c>
      <c r="G188" s="25">
        <f>+D188/'Data NSA'!AD182</f>
        <v>1.2612559977214137E-2</v>
      </c>
      <c r="H188" s="25">
        <f>(+'Data NSA'!B194-'Data NSA'!B193)/'Data NSA'!B193</f>
        <v>6.3661166688320121E-3</v>
      </c>
      <c r="I188" s="25">
        <f>(+'Data NSA'!P194-'Data NSA'!P193)/'Data NSA'!P193</f>
        <v>6.3635311813027883E-3</v>
      </c>
      <c r="J188" s="25">
        <f>(+'Data NSA'!AD194-'Data NSA'!AD193)/'Data NSA'!AD193</f>
        <v>6.8403624956430813E-3</v>
      </c>
      <c r="K188" s="34">
        <f t="shared" ref="K188:M189" si="8">AVERAGE(H177:H188)</f>
        <v>4.4742090281900621E-3</v>
      </c>
      <c r="L188" s="34">
        <f t="shared" si="8"/>
        <v>2.7847296785016231E-3</v>
      </c>
      <c r="M188" s="34">
        <f t="shared" si="8"/>
        <v>1.0741437602799447E-3</v>
      </c>
    </row>
    <row r="189" spans="1:13" s="20" customFormat="1" ht="13.5">
      <c r="A189" s="17" t="s">
        <v>174</v>
      </c>
      <c r="B189" s="22">
        <f>+'Data NSA'!B195-'Data NSA'!B183</f>
        <v>39700</v>
      </c>
      <c r="C189" s="22">
        <f>+'Data NSA'!P195-'Data NSA'!P183</f>
        <v>347500</v>
      </c>
      <c r="D189" s="22">
        <f>+'Data NSA'!AD195-'Data NSA'!AD183</f>
        <v>1724000</v>
      </c>
      <c r="E189" s="25">
        <f>+B189/'Data NSA'!B183</f>
        <v>5.3786749762904755E-2</v>
      </c>
      <c r="F189" s="25">
        <f>+C189/'Data NSA'!P183</f>
        <v>3.4283402886711854E-2</v>
      </c>
      <c r="G189" s="25">
        <f>+D189/'Data NSA'!AD183</f>
        <v>1.2544385587053961E-2</v>
      </c>
      <c r="H189" s="25">
        <f>(+'Data NSA'!B195-'Data NSA'!B194)/'Data NSA'!B194</f>
        <v>4.1311644719855406E-3</v>
      </c>
      <c r="I189" s="25">
        <f>(+'Data NSA'!P195-'Data NSA'!P194)/'Data NSA'!P194</f>
        <v>4.4071434046140875E-3</v>
      </c>
      <c r="J189" s="25">
        <f>(+'Data NSA'!AD195-'Data NSA'!AD194)/'Data NSA'!AD194</f>
        <v>3.6205230285458767E-3</v>
      </c>
      <c r="K189" s="34">
        <f t="shared" si="8"/>
        <v>4.4442212371828696E-3</v>
      </c>
      <c r="L189" s="34">
        <f t="shared" si="8"/>
        <v>2.8458557078378417E-3</v>
      </c>
      <c r="M189" s="34">
        <f t="shared" si="8"/>
        <v>1.0685126312414189E-3</v>
      </c>
    </row>
    <row r="190" spans="1:13" s="20" customFormat="1" ht="13.5">
      <c r="A190" s="17" t="s">
        <v>175</v>
      </c>
      <c r="B190" s="22">
        <f>+'Data NSA'!B196-'Data NSA'!B184</f>
        <v>39300</v>
      </c>
      <c r="C190" s="22">
        <f>+'Data NSA'!P196-'Data NSA'!P184</f>
        <v>359800</v>
      </c>
      <c r="D190" s="22">
        <f>+'Data NSA'!AD196-'Data NSA'!AD184</f>
        <v>1504000</v>
      </c>
      <c r="E190" s="25">
        <f>+B190/'Data NSA'!B184</f>
        <v>5.4094975911906401E-2</v>
      </c>
      <c r="F190" s="25">
        <f>+C190/'Data NSA'!P184</f>
        <v>3.5897077750396585E-2</v>
      </c>
      <c r="G190" s="25">
        <f>+D190/'Data NSA'!AD184</f>
        <v>1.1038046031000471E-2</v>
      </c>
      <c r="H190" s="25">
        <f>(+'Data NSA'!B196-'Data NSA'!B195)/'Data NSA'!B195</f>
        <v>-1.542813062483929E-2</v>
      </c>
      <c r="I190" s="25">
        <f>(+'Data NSA'!P196-'Data NSA'!P195)/'Data NSA'!P195</f>
        <v>-9.6054790339196467E-3</v>
      </c>
      <c r="J190" s="25">
        <f>(+'Data NSA'!AD196-'Data NSA'!AD195)/'Data NSA'!AD195</f>
        <v>-1.0031906637155422E-2</v>
      </c>
      <c r="K190" s="34">
        <f t="shared" ref="K190:M191" si="9">AVERAGE(H179:H190)</f>
        <v>4.4682126549905428E-3</v>
      </c>
      <c r="L190" s="34">
        <f t="shared" si="9"/>
        <v>2.9744217898309742E-3</v>
      </c>
      <c r="M190" s="34">
        <f t="shared" si="9"/>
        <v>9.4560033464046714E-4</v>
      </c>
    </row>
    <row r="191" spans="1:13" s="20" customFormat="1" ht="13.5">
      <c r="A191" s="17" t="s">
        <v>176</v>
      </c>
      <c r="B191" s="22">
        <f>+'Data NSA'!B197-'Data NSA'!B185</f>
        <v>35100</v>
      </c>
      <c r="C191" s="22">
        <f>+'Data NSA'!P197-'Data NSA'!P185</f>
        <v>332700</v>
      </c>
      <c r="D191" s="22">
        <f>+'Data NSA'!AD197-'Data NSA'!AD185</f>
        <v>1410000</v>
      </c>
      <c r="E191" s="25">
        <f>+B191/'Data NSA'!B185</f>
        <v>4.7787610619469026E-2</v>
      </c>
      <c r="F191" s="25">
        <f>+C191/'Data NSA'!P185</f>
        <v>3.2923969084917515E-2</v>
      </c>
      <c r="G191" s="25">
        <f>+D191/'Data NSA'!AD185</f>
        <v>1.0332546789582448E-2</v>
      </c>
      <c r="H191" s="25">
        <f>(+'Data NSA'!B197-'Data NSA'!B196)/'Data NSA'!B196</f>
        <v>4.9621311047270827E-3</v>
      </c>
      <c r="I191" s="25">
        <f>(+'Data NSA'!P197-'Data NSA'!P196)/'Data NSA'!P196</f>
        <v>5.2875400899555997E-3</v>
      </c>
      <c r="J191" s="25">
        <f>(+'Data NSA'!AD197-'Data NSA'!AD196)/'Data NSA'!AD196</f>
        <v>8.1300813008130081E-4</v>
      </c>
      <c r="K191" s="34">
        <f t="shared" si="9"/>
        <v>3.9640819194530601E-3</v>
      </c>
      <c r="L191" s="34">
        <f t="shared" si="9"/>
        <v>2.7332916593958956E-3</v>
      </c>
      <c r="M191" s="34">
        <f t="shared" si="9"/>
        <v>8.8736267646538842E-4</v>
      </c>
    </row>
    <row r="192" spans="1:13" s="20" customFormat="1" ht="13.5">
      <c r="A192" s="17" t="s">
        <v>177</v>
      </c>
      <c r="B192" s="22">
        <f>+'Data NSA'!B198-'Data NSA'!B186</f>
        <v>29000</v>
      </c>
      <c r="C192" s="22">
        <f>+'Data NSA'!P198-'Data NSA'!P186</f>
        <v>302200</v>
      </c>
      <c r="D192" s="22">
        <f>+'Data NSA'!AD198-'Data NSA'!AD186</f>
        <v>1306000</v>
      </c>
      <c r="E192" s="25">
        <f>+B192/'Data NSA'!B186</f>
        <v>3.8676980528140836E-2</v>
      </c>
      <c r="F192" s="25">
        <f>+C192/'Data NSA'!P186</f>
        <v>2.9662639012946732E-2</v>
      </c>
      <c r="G192" s="25">
        <f>+D192/'Data NSA'!AD186</f>
        <v>9.5238789752714603E-3</v>
      </c>
      <c r="H192" s="25">
        <f>(+'Data NSA'!B198-'Data NSA'!B197)/'Data NSA'!B197</f>
        <v>1.1954261954261955E-2</v>
      </c>
      <c r="I192" s="25">
        <f>(+'Data NSA'!P198-'Data NSA'!P197)/'Data NSA'!P197</f>
        <v>5.0106344248788057E-3</v>
      </c>
      <c r="J192" s="25">
        <f>(+'Data NSA'!AD198-'Data NSA'!AD197)/'Data NSA'!AD197</f>
        <v>4.0834977370314491E-3</v>
      </c>
      <c r="K192" s="34">
        <f t="shared" ref="K192:M193" si="10">AVERAGE(H181:H192)</f>
        <v>3.2243956709172537E-3</v>
      </c>
      <c r="L192" s="34">
        <f t="shared" si="10"/>
        <v>2.4680210033809686E-3</v>
      </c>
      <c r="M192" s="34">
        <f t="shared" si="10"/>
        <v>8.2033685498565168E-4</v>
      </c>
    </row>
    <row r="193" spans="1:13" s="20" customFormat="1" ht="13.5">
      <c r="A193" s="17" t="s">
        <v>178</v>
      </c>
      <c r="B193" s="22">
        <f>+'Data NSA'!B199-'Data NSA'!B187</f>
        <v>31300</v>
      </c>
      <c r="C193" s="22">
        <f>+'Data NSA'!P199-'Data NSA'!P187</f>
        <v>338200</v>
      </c>
      <c r="D193" s="22">
        <f>+'Data NSA'!AD199-'Data NSA'!AD187</f>
        <v>1350000</v>
      </c>
      <c r="E193" s="25">
        <f>+B193/'Data NSA'!B187</f>
        <v>4.1666666666666664E-2</v>
      </c>
      <c r="F193" s="25">
        <f>+C193/'Data NSA'!P187</f>
        <v>3.3120819500347662E-2</v>
      </c>
      <c r="G193" s="25">
        <f>+D193/'Data NSA'!AD187</f>
        <v>9.7946035362146393E-3</v>
      </c>
      <c r="H193" s="25">
        <f>(+'Data NSA'!B199-'Data NSA'!B198)/'Data NSA'!B198</f>
        <v>4.7508988186954291E-3</v>
      </c>
      <c r="I193" s="25">
        <f>(+'Data NSA'!P199-'Data NSA'!P198)/'Data NSA'!P198</f>
        <v>5.643416173344391E-3</v>
      </c>
      <c r="J193" s="25">
        <f>(+'Data NSA'!AD199-'Data NSA'!AD198)/'Data NSA'!AD198</f>
        <v>5.3888106331491312E-3</v>
      </c>
      <c r="K193" s="34">
        <f t="shared" si="10"/>
        <v>3.4647068577068232E-3</v>
      </c>
      <c r="L193" s="34">
        <f t="shared" si="10"/>
        <v>2.7485380843660537E-3</v>
      </c>
      <c r="M193" s="34">
        <f t="shared" si="10"/>
        <v>8.4279880280674661E-4</v>
      </c>
    </row>
    <row r="194" spans="1:13" s="20" customFormat="1" ht="13.5">
      <c r="A194" s="17" t="s">
        <v>179</v>
      </c>
      <c r="B194" s="22">
        <f>+'Data NSA'!B200-'Data NSA'!B188</f>
        <v>29700</v>
      </c>
      <c r="C194" s="22">
        <f>+'Data NSA'!P200-'Data NSA'!P188</f>
        <v>337000</v>
      </c>
      <c r="D194" s="22">
        <f>+'Data NSA'!AD200-'Data NSA'!AD188</f>
        <v>1277000</v>
      </c>
      <c r="E194" s="25">
        <f>+B194/'Data NSA'!B188</f>
        <v>3.9176889592402057E-2</v>
      </c>
      <c r="F194" s="25">
        <f>+C194/'Data NSA'!P188</f>
        <v>3.2781144519128821E-2</v>
      </c>
      <c r="G194" s="25">
        <f>+D194/'Data NSA'!AD188</f>
        <v>9.2390950461954755E-3</v>
      </c>
      <c r="H194" s="25">
        <f>(+'Data NSA'!B200-'Data NSA'!B199)/'Data NSA'!B199</f>
        <v>6.7731629392971246E-3</v>
      </c>
      <c r="I194" s="25">
        <f>(+'Data NSA'!P200-'Data NSA'!P199)/'Data NSA'!P199</f>
        <v>6.4459253220592837E-3</v>
      </c>
      <c r="J194" s="25">
        <f>(+'Data NSA'!AD200-'Data NSA'!AD199)/'Data NSA'!AD199</f>
        <v>2.2488701762453209E-3</v>
      </c>
      <c r="K194" s="34">
        <f t="shared" ref="K194:M195" si="11">AVERAGE(H183:H194)</f>
        <v>3.2636951431168335E-3</v>
      </c>
      <c r="L194" s="34">
        <f t="shared" si="11"/>
        <v>2.7209536260811122E-3</v>
      </c>
      <c r="M194" s="34">
        <f t="shared" si="11"/>
        <v>7.9682706039639628E-4</v>
      </c>
    </row>
    <row r="195" spans="1:13" s="20" customFormat="1" ht="13.5">
      <c r="A195" s="17" t="s">
        <v>180</v>
      </c>
      <c r="B195" s="22">
        <f>+'Data NSA'!B201-'Data NSA'!B189</f>
        <v>26000</v>
      </c>
      <c r="C195" s="22">
        <f>+'Data NSA'!P201-'Data NSA'!P189</f>
        <v>321800</v>
      </c>
      <c r="D195" s="22">
        <f>+'Data NSA'!AD201-'Data NSA'!AD189</f>
        <v>1172000</v>
      </c>
      <c r="E195" s="25">
        <f>+B195/'Data NSA'!B189</f>
        <v>3.4067085953878404E-2</v>
      </c>
      <c r="F195" s="25">
        <f>+C195/'Data NSA'!P189</f>
        <v>3.1150778285448773E-2</v>
      </c>
      <c r="G195" s="25">
        <f>+D195/'Data NSA'!AD189</f>
        <v>8.4861737638208048E-3</v>
      </c>
      <c r="H195" s="25">
        <f>(+'Data NSA'!B201-'Data NSA'!B200)/'Data NSA'!B200</f>
        <v>1.7771007870017771E-3</v>
      </c>
      <c r="I195" s="25">
        <f>(+'Data NSA'!P201-'Data NSA'!P200)/'Data NSA'!P200</f>
        <v>3.2870880544017783E-3</v>
      </c>
      <c r="J195" s="25">
        <f>(+'Data NSA'!AD201-'Data NSA'!AD200)/'Data NSA'!AD200</f>
        <v>-1.5412849298177698E-3</v>
      </c>
      <c r="K195" s="34">
        <f t="shared" si="11"/>
        <v>2.8511748189100506E-3</v>
      </c>
      <c r="L195" s="34">
        <f t="shared" si="11"/>
        <v>2.5887610775957126E-3</v>
      </c>
      <c r="M195" s="34">
        <f t="shared" si="11"/>
        <v>7.3470748324318649E-4</v>
      </c>
    </row>
    <row r="196" spans="1:13" s="20" customFormat="1" ht="13.5">
      <c r="A196" s="17" t="s">
        <v>181</v>
      </c>
      <c r="B196" s="22">
        <f>+'Data NSA'!B202-'Data NSA'!B190</f>
        <v>33000</v>
      </c>
      <c r="C196" s="22">
        <f>+'Data NSA'!P202-'Data NSA'!P190</f>
        <v>329900</v>
      </c>
      <c r="D196" s="22">
        <f>+'Data NSA'!AD202-'Data NSA'!AD190</f>
        <v>935000</v>
      </c>
      <c r="E196" s="25">
        <f>+B196/'Data NSA'!B190</f>
        <v>4.4218142838000803E-2</v>
      </c>
      <c r="F196" s="25">
        <f>+C196/'Data NSA'!P190</f>
        <v>3.2500221659589976E-2</v>
      </c>
      <c r="G196" s="25">
        <f>+D196/'Data NSA'!AD190</f>
        <v>6.9097009244958136E-3</v>
      </c>
      <c r="H196" s="25">
        <f>(+'Data NSA'!B202-'Data NSA'!B201)/'Data NSA'!B201</f>
        <v>-1.2544348707551951E-2</v>
      </c>
      <c r="I196" s="25">
        <f>(+'Data NSA'!P202-'Data NSA'!P201)/'Data NSA'!P201</f>
        <v>-1.6109348303636806E-2</v>
      </c>
      <c r="J196" s="25">
        <f>(+'Data NSA'!AD202-'Data NSA'!AD201)/'Data NSA'!AD201</f>
        <v>-2.1733355351488737E-2</v>
      </c>
      <c r="K196" s="34">
        <f t="shared" ref="K196:M197" si="12">AVERAGE(H185:H196)</f>
        <v>3.6511129157824683E-3</v>
      </c>
      <c r="L196" s="34">
        <f t="shared" si="12"/>
        <v>2.695920434801229E-3</v>
      </c>
      <c r="M196" s="34">
        <f t="shared" si="12"/>
        <v>6.0707184111543147E-4</v>
      </c>
    </row>
    <row r="197" spans="1:13" s="20" customFormat="1" ht="13.5">
      <c r="A197" s="17" t="s">
        <v>182</v>
      </c>
      <c r="B197" s="22">
        <f>+'Data NSA'!B203-'Data NSA'!B191</f>
        <v>29000</v>
      </c>
      <c r="C197" s="22">
        <f>+'Data NSA'!P203-'Data NSA'!P191</f>
        <v>324800</v>
      </c>
      <c r="D197" s="22">
        <f>+'Data NSA'!AD203-'Data NSA'!AD191</f>
        <v>762000</v>
      </c>
      <c r="E197" s="25">
        <f>+B197/'Data NSA'!B191</f>
        <v>3.8233355306526037E-2</v>
      </c>
      <c r="F197" s="25">
        <f>+C197/'Data NSA'!P191</f>
        <v>3.170234156149649E-2</v>
      </c>
      <c r="G197" s="25">
        <f>+D197/'Data NSA'!AD191</f>
        <v>5.6026116110817013E-3</v>
      </c>
      <c r="H197" s="25">
        <f>(+'Data NSA'!B203-'Data NSA'!B202)/'Data NSA'!B202</f>
        <v>1.0522263569870396E-2</v>
      </c>
      <c r="I197" s="25">
        <f>(+'Data NSA'!P203-'Data NSA'!P202)/'Data NSA'!P202</f>
        <v>8.5395874282006758E-3</v>
      </c>
      <c r="J197" s="25">
        <f>(+'Data NSA'!AD203-'Data NSA'!AD202)/'Data NSA'!AD202</f>
        <v>3.8017790564542171E-3</v>
      </c>
      <c r="K197" s="34">
        <f t="shared" si="12"/>
        <v>3.1656920955352801E-3</v>
      </c>
      <c r="L197" s="34">
        <f t="shared" si="12"/>
        <v>2.6309231941136942E-3</v>
      </c>
      <c r="M197" s="34">
        <f t="shared" si="12"/>
        <v>4.9834279289422709E-4</v>
      </c>
    </row>
    <row r="198" spans="1:13" s="20" customFormat="1" ht="13.5">
      <c r="A198" s="17" t="s">
        <v>183</v>
      </c>
      <c r="B198" s="22">
        <f>+'Data NSA'!B204-'Data NSA'!B192</f>
        <v>23100</v>
      </c>
      <c r="C198" s="22">
        <f>+'Data NSA'!P204-'Data NSA'!P192</f>
        <v>273600</v>
      </c>
      <c r="D198" s="22">
        <f>+'Data NSA'!AD204-'Data NSA'!AD192</f>
        <v>454000</v>
      </c>
      <c r="E198" s="25">
        <f>+B198/'Data NSA'!B192</f>
        <v>3.0129124820659971E-2</v>
      </c>
      <c r="F198" s="25">
        <f>+C198/'Data NSA'!P192</f>
        <v>2.6453440590948205E-2</v>
      </c>
      <c r="G198" s="25">
        <f>+D198/'Data NSA'!AD192</f>
        <v>3.3161197016953114E-3</v>
      </c>
      <c r="H198" s="25">
        <f>(+'Data NSA'!B204-'Data NSA'!B203)/'Data NSA'!B203</f>
        <v>2.9206349206349208E-3</v>
      </c>
      <c r="I198" s="25">
        <f>(+'Data NSA'!P204-'Data NSA'!P203)/'Data NSA'!P203</f>
        <v>4.3708195759737372E-3</v>
      </c>
      <c r="J198" s="25">
        <f>(+'Data NSA'!AD204-'Data NSA'!AD203)/'Data NSA'!AD203</f>
        <v>4.3211230533011626E-3</v>
      </c>
      <c r="K198" s="34">
        <f t="shared" ref="K198:M199" si="13">AVERAGE(H187:H198)</f>
        <v>2.5081774380206218E-3</v>
      </c>
      <c r="L198" s="34">
        <f t="shared" si="13"/>
        <v>2.2029249721787891E-3</v>
      </c>
      <c r="M198" s="34">
        <f t="shared" si="13"/>
        <v>3.0761093902863593E-4</v>
      </c>
    </row>
    <row r="199" spans="1:13" s="20" customFormat="1" ht="13.5">
      <c r="A199" s="17" t="s">
        <v>184</v>
      </c>
      <c r="B199" s="22">
        <f>+'Data NSA'!B205-'Data NSA'!B193</f>
        <v>22200</v>
      </c>
      <c r="C199" s="22">
        <f>+'Data NSA'!P205-'Data NSA'!P193</f>
        <v>272300</v>
      </c>
      <c r="D199" s="22">
        <f>+'Data NSA'!AD205-'Data NSA'!AD193</f>
        <v>182000</v>
      </c>
      <c r="E199" s="25">
        <f>+B199/'Data NSA'!B193</f>
        <v>2.8842406132259323E-2</v>
      </c>
      <c r="F199" s="25">
        <f>+C199/'Data NSA'!P193</f>
        <v>2.6254386979829535E-2</v>
      </c>
      <c r="G199" s="25">
        <f>+D199/'Data NSA'!AD193</f>
        <v>1.321598698733589E-3</v>
      </c>
      <c r="H199" s="25">
        <f>(+'Data NSA'!B205-'Data NSA'!B204)/'Data NSA'!B204</f>
        <v>2.6589009875917953E-3</v>
      </c>
      <c r="I199" s="25">
        <f>(+'Data NSA'!P205-'Data NSA'!P204)/'Data NSA'!P204</f>
        <v>2.5997758164332204E-3</v>
      </c>
      <c r="J199" s="25">
        <f>(+'Data NSA'!AD205-'Data NSA'!AD204)/'Data NSA'!AD204</f>
        <v>3.8802862530121357E-3</v>
      </c>
      <c r="K199" s="34">
        <f t="shared" si="13"/>
        <v>2.4036797408755659E-3</v>
      </c>
      <c r="L199" s="34">
        <f t="shared" si="13"/>
        <v>2.1867195111339934E-3</v>
      </c>
      <c r="M199" s="34">
        <f t="shared" si="13"/>
        <v>1.4097613708347881E-4</v>
      </c>
    </row>
    <row r="200" spans="1:13" s="20" customFormat="1" ht="13.5">
      <c r="A200" s="17" t="s">
        <v>185</v>
      </c>
      <c r="B200" s="22">
        <f>+'Data NSA'!B206-'Data NSA'!B194</f>
        <v>21200</v>
      </c>
      <c r="C200" s="22">
        <f>+'Data NSA'!P206-'Data NSA'!P194</f>
        <v>261100</v>
      </c>
      <c r="D200" s="22">
        <f>+'Data NSA'!AD206-'Data NSA'!AD194</f>
        <v>-184000</v>
      </c>
      <c r="E200" s="25">
        <f>+B200/'Data NSA'!B194</f>
        <v>2.7368964626904208E-2</v>
      </c>
      <c r="F200" s="25">
        <f>+C200/'Data NSA'!P194</f>
        <v>2.5015329194450833E-2</v>
      </c>
      <c r="G200" s="25">
        <f>+D200/'Data NSA'!AD194</f>
        <v>-1.3270442973156201E-3</v>
      </c>
      <c r="H200" s="25">
        <f>(+'Data NSA'!B206-'Data NSA'!B205)/'Data NSA'!B205</f>
        <v>4.9248642505366836E-3</v>
      </c>
      <c r="I200" s="25">
        <f>(+'Data NSA'!P206-'Data NSA'!P205)/'Data NSA'!P205</f>
        <v>5.148488805794868E-3</v>
      </c>
      <c r="J200" s="25">
        <f>(+'Data NSA'!AD206-'Data NSA'!AD205)/'Data NSA'!AD205</f>
        <v>4.1771215571380915E-3</v>
      </c>
      <c r="K200" s="34">
        <f t="shared" ref="K200:M201" si="14">AVERAGE(H189:H200)</f>
        <v>2.2835753726842883E-3</v>
      </c>
      <c r="L200" s="34">
        <f t="shared" si="14"/>
        <v>2.0854659798416665E-3</v>
      </c>
      <c r="M200" s="34">
        <f t="shared" si="14"/>
        <v>-8.0960607791936867E-5</v>
      </c>
    </row>
    <row r="201" spans="1:13" s="20" customFormat="1" ht="13.5">
      <c r="A201" s="17" t="s">
        <v>186</v>
      </c>
      <c r="B201" s="22">
        <f>+'Data NSA'!B207-'Data NSA'!B195</f>
        <v>18000</v>
      </c>
      <c r="C201" s="22">
        <f>+'Data NSA'!P207-'Data NSA'!P195</f>
        <v>223800</v>
      </c>
      <c r="D201" s="22">
        <f>+'Data NSA'!AD207-'Data NSA'!AD195</f>
        <v>-491000</v>
      </c>
      <c r="E201" s="25">
        <f>+B201/'Data NSA'!B195</f>
        <v>2.3142195937258934E-2</v>
      </c>
      <c r="F201" s="25">
        <f>+C201/'Data NSA'!P195</f>
        <v>2.1347628677171965E-2</v>
      </c>
      <c r="G201" s="25">
        <f>+D201/'Data NSA'!AD195</f>
        <v>-3.5284141538992212E-3</v>
      </c>
      <c r="H201" s="25">
        <f>(+'Data NSA'!B207-'Data NSA'!B206)/'Data NSA'!B206</f>
        <v>0</v>
      </c>
      <c r="I201" s="25">
        <f>(+'Data NSA'!P207-'Data NSA'!P206)/'Data NSA'!P206</f>
        <v>8.1318291007318648E-4</v>
      </c>
      <c r="J201" s="25">
        <f>(+'Data NSA'!AD207-'Data NSA'!AD206)/'Data NSA'!AD206</f>
        <v>1.4082472737777137E-3</v>
      </c>
      <c r="K201" s="34">
        <f t="shared" si="14"/>
        <v>1.9393116666854933E-3</v>
      </c>
      <c r="L201" s="34">
        <f t="shared" si="14"/>
        <v>1.7859692719632576E-3</v>
      </c>
      <c r="M201" s="34">
        <f t="shared" si="14"/>
        <v>-2.6531692068928391E-4</v>
      </c>
    </row>
    <row r="202" spans="1:13" s="20" customFormat="1" ht="13.5">
      <c r="A202" s="17" t="s">
        <v>187</v>
      </c>
      <c r="B202" s="22">
        <f>+'Data NSA'!B208-'Data NSA'!B196</f>
        <v>17200</v>
      </c>
      <c r="C202" s="22">
        <f>+'Data NSA'!P208-'Data NSA'!P196</f>
        <v>223300</v>
      </c>
      <c r="D202" s="22">
        <f>+'Data NSA'!AD208-'Data NSA'!AD196</f>
        <v>-576000</v>
      </c>
      <c r="E202" s="25">
        <f>+B202/'Data NSA'!B196</f>
        <v>2.2460172368764689E-2</v>
      </c>
      <c r="F202" s="25">
        <f>+C202/'Data NSA'!P196</f>
        <v>2.1506515520711939E-2</v>
      </c>
      <c r="G202" s="25">
        <f>+D202/'Data NSA'!AD196</f>
        <v>-4.181184668989547E-3</v>
      </c>
      <c r="H202" s="25">
        <f>(+'Data NSA'!B208-'Data NSA'!B207)/'Data NSA'!B207</f>
        <v>-1.6084443327469212E-2</v>
      </c>
      <c r="I202" s="25">
        <f>(+'Data NSA'!P208-'Data NSA'!P207)/'Data NSA'!P207</f>
        <v>-9.4514074378467226E-3</v>
      </c>
      <c r="J202" s="25">
        <f>(+'Data NSA'!AD208-'Data NSA'!AD207)/'Data NSA'!AD207</f>
        <v>-1.0680416831933076E-2</v>
      </c>
      <c r="K202" s="34">
        <f t="shared" ref="K202:M203" si="15">AVERAGE(H191:H202)</f>
        <v>1.8846189414663333E-3</v>
      </c>
      <c r="L202" s="34">
        <f t="shared" si="15"/>
        <v>1.798808571636002E-3</v>
      </c>
      <c r="M202" s="34">
        <f t="shared" si="15"/>
        <v>-3.1935943692075502E-4</v>
      </c>
    </row>
    <row r="203" spans="1:13" s="20" customFormat="1" ht="13.5">
      <c r="A203" s="17" t="s">
        <v>188</v>
      </c>
      <c r="B203" s="22">
        <f>+'Data NSA'!B209-'Data NSA'!B197</f>
        <v>17000</v>
      </c>
      <c r="C203" s="22">
        <f>+'Data NSA'!P209-'Data NSA'!P197</f>
        <v>210400</v>
      </c>
      <c r="D203" s="22">
        <f>+'Data NSA'!AD209-'Data NSA'!AD197</f>
        <v>-795000</v>
      </c>
      <c r="E203" s="25">
        <f>+B203/'Data NSA'!B197</f>
        <v>2.2089397089397091E-2</v>
      </c>
      <c r="F203" s="25">
        <f>+C203/'Data NSA'!P197</f>
        <v>2.0157504454961773E-2</v>
      </c>
      <c r="G203" s="25">
        <f>+D203/'Data NSA'!AD197</f>
        <v>-5.766217941278867E-3</v>
      </c>
      <c r="H203" s="25">
        <f>(+'Data NSA'!B209-'Data NSA'!B208)/'Data NSA'!B208</f>
        <v>4.5977011494252873E-3</v>
      </c>
      <c r="I203" s="25">
        <f>(+'Data NSA'!P209-'Data NSA'!P208)/'Data NSA'!P208</f>
        <v>3.9599479549697345E-3</v>
      </c>
      <c r="J203" s="25">
        <f>(+'Data NSA'!AD209-'Data NSA'!AD208)/'Data NSA'!AD208</f>
        <v>-7.7997434103102407E-4</v>
      </c>
      <c r="K203" s="34">
        <f t="shared" si="15"/>
        <v>1.8542497785245171E-3</v>
      </c>
      <c r="L203" s="34">
        <f t="shared" si="15"/>
        <v>1.6881758937205126E-3</v>
      </c>
      <c r="M203" s="34">
        <f t="shared" si="15"/>
        <v>-4.5210797618011551E-4</v>
      </c>
    </row>
    <row r="204" spans="1:13" s="20" customFormat="1" ht="13.5">
      <c r="A204" s="17" t="s">
        <v>189</v>
      </c>
      <c r="B204" s="22">
        <f>+'Data NSA'!B210-'Data NSA'!B198</f>
        <v>16800</v>
      </c>
      <c r="C204" s="22">
        <f>+'Data NSA'!P210-'Data NSA'!P198</f>
        <v>152800</v>
      </c>
      <c r="D204" s="22">
        <f>+'Data NSA'!AD210-'Data NSA'!AD198</f>
        <v>-1305000</v>
      </c>
      <c r="E204" s="25">
        <f>+B204/'Data NSA'!B198</f>
        <v>2.1571648690292759E-2</v>
      </c>
      <c r="F204" s="25">
        <f>+C204/'Data NSA'!P198</f>
        <v>1.45661147176862E-2</v>
      </c>
      <c r="G204" s="25">
        <f>+D204/'Data NSA'!AD198</f>
        <v>-9.4268068046375556E-3</v>
      </c>
      <c r="H204" s="25">
        <f>(+'Data NSA'!B210-'Data NSA'!B209)/'Data NSA'!B209</f>
        <v>1.1441647597254004E-2</v>
      </c>
      <c r="I204" s="25">
        <f>(+'Data NSA'!P210-'Data NSA'!P209)/'Data NSA'!P209</f>
        <v>-4.9773670667342836E-4</v>
      </c>
      <c r="J204" s="25">
        <f>(+'Data NSA'!AD210-'Data NSA'!AD209)/'Data NSA'!AD209</f>
        <v>3.8664400300560998E-4</v>
      </c>
      <c r="K204" s="34">
        <f t="shared" ref="K204:M205" si="16">AVERAGE(H193:H204)</f>
        <v>1.8115319154405213E-3</v>
      </c>
      <c r="L204" s="34">
        <f t="shared" si="16"/>
        <v>1.2291449660911597E-3</v>
      </c>
      <c r="M204" s="34">
        <f t="shared" si="16"/>
        <v>-7.6017912068226891E-4</v>
      </c>
    </row>
    <row r="205" spans="1:13" s="20" customFormat="1" ht="13.5">
      <c r="A205" s="17" t="s">
        <v>190</v>
      </c>
      <c r="B205" s="22">
        <f>+'Data NSA'!B211-'Data NSA'!B199</f>
        <v>13700</v>
      </c>
      <c r="C205" s="22">
        <f>+'Data NSA'!P211-'Data NSA'!P199</f>
        <v>149900</v>
      </c>
      <c r="D205" s="22">
        <f>+'Data NSA'!AD211-'Data NSA'!AD199</f>
        <v>-1757000</v>
      </c>
      <c r="E205" s="25">
        <f>+B205/'Data NSA'!B199</f>
        <v>1.7507987220447285E-2</v>
      </c>
      <c r="F205" s="25">
        <f>+C205/'Data NSA'!P199</f>
        <v>1.4209473614363038E-2</v>
      </c>
      <c r="G205" s="25">
        <f>+D205/'Data NSA'!AD199</f>
        <v>-1.2623849519690188E-2</v>
      </c>
      <c r="H205" s="25">
        <f>(+'Data NSA'!B211-'Data NSA'!B210)/'Data NSA'!B210</f>
        <v>7.5414781297134241E-4</v>
      </c>
      <c r="I205" s="25">
        <f>(+'Data NSA'!P211-'Data NSA'!P210)/'Data NSA'!P210</f>
        <v>5.2899115842486542E-3</v>
      </c>
      <c r="J205" s="25">
        <f>(+'Data NSA'!AD211-'Data NSA'!AD210)/'Data NSA'!AD210</f>
        <v>2.1439509954058193E-3</v>
      </c>
      <c r="K205" s="34">
        <f t="shared" si="16"/>
        <v>1.478469331630181E-3</v>
      </c>
      <c r="L205" s="34">
        <f t="shared" si="16"/>
        <v>1.1996862503331819E-3</v>
      </c>
      <c r="M205" s="34">
        <f t="shared" si="16"/>
        <v>-1.0305840904942113E-3</v>
      </c>
    </row>
    <row r="206" spans="1:13" s="20" customFormat="1" ht="13.5">
      <c r="A206" s="17" t="s">
        <v>191</v>
      </c>
      <c r="B206" s="22">
        <f>+'Data NSA'!B212-'Data NSA'!B200</f>
        <v>11000</v>
      </c>
      <c r="C206" s="22">
        <f>+'Data NSA'!P212-'Data NSA'!P200</f>
        <v>100300</v>
      </c>
      <c r="D206" s="22">
        <f>+'Data NSA'!AD212-'Data NSA'!AD200</f>
        <v>-2750000</v>
      </c>
      <c r="E206" s="25">
        <f>+B206/'Data NSA'!B200</f>
        <v>1.3962934755013963E-2</v>
      </c>
      <c r="F206" s="25">
        <f>+C206/'Data NSA'!P200</f>
        <v>9.4468461849999529E-3</v>
      </c>
      <c r="G206" s="25">
        <f>+D206/'Data NSA'!AD200</f>
        <v>-1.9714109567436591E-2</v>
      </c>
      <c r="H206" s="25">
        <f>(+'Data NSA'!B212-'Data NSA'!B211)/'Data NSA'!B211</f>
        <v>3.265511178095956E-3</v>
      </c>
      <c r="I206" s="25">
        <f>(+'Data NSA'!P212-'Data NSA'!P211)/'Data NSA'!P211</f>
        <v>1.7197547480185434E-3</v>
      </c>
      <c r="J206" s="25">
        <f>(+'Data NSA'!AD212-'Data NSA'!AD211)/'Data NSA'!AD211</f>
        <v>-4.9481895447665621E-3</v>
      </c>
      <c r="K206" s="34">
        <f t="shared" ref="K206:M207" si="17">AVERAGE(H195:H206)</f>
        <v>1.18616501819675E-3</v>
      </c>
      <c r="L206" s="34">
        <f t="shared" si="17"/>
        <v>8.0583870249645339E-4</v>
      </c>
      <c r="M206" s="34">
        <f t="shared" si="17"/>
        <v>-1.6303390672452016E-3</v>
      </c>
    </row>
    <row r="207" spans="1:13" s="20" customFormat="1" ht="13.5">
      <c r="A207" s="17" t="s">
        <v>192</v>
      </c>
      <c r="B207" s="22">
        <f>+'Data NSA'!B213-'Data NSA'!B201</f>
        <v>6600</v>
      </c>
      <c r="C207" s="22">
        <f>+'Data NSA'!P213-'Data NSA'!P201</f>
        <v>53800</v>
      </c>
      <c r="D207" s="22">
        <f>+'Data NSA'!AD213-'Data NSA'!AD201</f>
        <v>-3566000</v>
      </c>
      <c r="E207" s="25">
        <f>+B207/'Data NSA'!B201</f>
        <v>8.3628991383679682E-3</v>
      </c>
      <c r="F207" s="25">
        <f>+C207/'Data NSA'!P201</f>
        <v>5.0505998760819364E-3</v>
      </c>
      <c r="G207" s="25">
        <f>+D207/'Data NSA'!AD201</f>
        <v>-2.5603285491710884E-2</v>
      </c>
      <c r="H207" s="25">
        <f>(+'Data NSA'!B213-'Data NSA'!B212)/'Data NSA'!B212</f>
        <v>-3.7556334501752629E-3</v>
      </c>
      <c r="I207" s="25">
        <f>(+'Data NSA'!P213-'Data NSA'!P212)/'Data NSA'!P212</f>
        <v>-1.0823318653429873E-3</v>
      </c>
      <c r="J207" s="25">
        <f>(+'Data NSA'!AD213-'Data NSA'!AD212)/'Data NSA'!AD212</f>
        <v>-7.5396361083484471E-3</v>
      </c>
      <c r="K207" s="34">
        <f t="shared" si="17"/>
        <v>7.2510383176533006E-4</v>
      </c>
      <c r="L207" s="34">
        <f t="shared" si="17"/>
        <v>4.4172037585105627E-4</v>
      </c>
      <c r="M207" s="34">
        <f t="shared" si="17"/>
        <v>-2.1302016654560917E-3</v>
      </c>
    </row>
    <row r="208" spans="1:13" s="20" customFormat="1" ht="13.5">
      <c r="A208" s="17" t="s">
        <v>193</v>
      </c>
      <c r="B208" s="22">
        <f>+'Data NSA'!B214-'Data NSA'!B202</f>
        <v>-3300</v>
      </c>
      <c r="C208" s="22">
        <f>+'Data NSA'!P214-'Data NSA'!P202</f>
        <v>-34500</v>
      </c>
      <c r="D208" s="22">
        <f>+'Data NSA'!AD214-'Data NSA'!AD202</f>
        <v>-4231000</v>
      </c>
      <c r="E208" s="25">
        <f>+B208/'Data NSA'!B202</f>
        <v>-4.2345694854356471E-3</v>
      </c>
      <c r="F208" s="25">
        <f>+C208/'Data NSA'!P202</f>
        <v>-3.2917962712058469E-3</v>
      </c>
      <c r="G208" s="25">
        <f>+D208/'Data NSA'!AD202</f>
        <v>-3.105275518891466E-2</v>
      </c>
      <c r="H208" s="25">
        <f>(+'Data NSA'!B214-'Data NSA'!B213)/'Data NSA'!B213</f>
        <v>-2.488062327217894E-2</v>
      </c>
      <c r="I208" s="25">
        <f>(+'Data NSA'!P214-'Data NSA'!P213)/'Data NSA'!P213</f>
        <v>-2.4276106855968614E-2</v>
      </c>
      <c r="J208" s="25">
        <f>(+'Data NSA'!AD214-'Data NSA'!AD213)/'Data NSA'!AD213</f>
        <v>-2.7204468252857134E-2</v>
      </c>
      <c r="K208" s="34">
        <f t="shared" ref="K208:L210" si="18">AVERAGE(H197:H208)</f>
        <v>-3.0291904862025237E-4</v>
      </c>
      <c r="L208" s="34">
        <f t="shared" si="18"/>
        <v>-2.3884283684326088E-4</v>
      </c>
      <c r="M208" s="34">
        <f t="shared" ref="M208:M213" si="19">AVERAGE(J197:J208)</f>
        <v>-2.5861277405701245E-3</v>
      </c>
    </row>
    <row r="209" spans="1:13" s="20" customFormat="1" ht="13.5">
      <c r="A209" s="17" t="s">
        <v>194</v>
      </c>
      <c r="B209" s="22">
        <f>+'Data NSA'!B215-'Data NSA'!B203</f>
        <v>-11100</v>
      </c>
      <c r="C209" s="22">
        <f>+'Data NSA'!P215-'Data NSA'!P203</f>
        <v>-134700</v>
      </c>
      <c r="D209" s="22">
        <f>+'Data NSA'!AD215-'Data NSA'!AD203</f>
        <v>-4978000</v>
      </c>
      <c r="E209" s="25">
        <f>+B209/'Data NSA'!B203</f>
        <v>-1.4095238095238095E-2</v>
      </c>
      <c r="F209" s="25">
        <f>+C209/'Data NSA'!P203</f>
        <v>-1.2743493439040313E-2</v>
      </c>
      <c r="G209" s="25">
        <f>+D209/'Data NSA'!AD203</f>
        <v>-3.6396870658770196E-2</v>
      </c>
      <c r="H209" s="25">
        <f>(+'Data NSA'!B215-'Data NSA'!B214)/'Data NSA'!B214</f>
        <v>5.1546391752577321E-4</v>
      </c>
      <c r="I209" s="25">
        <f>(+'Data NSA'!P215-'Data NSA'!P214)/'Data NSA'!P214</f>
        <v>-1.0243057217526159E-3</v>
      </c>
      <c r="J209" s="25">
        <f>(+'Data NSA'!AD215-'Data NSA'!AD214)/'Data NSA'!AD214</f>
        <v>-1.7345725301277828E-3</v>
      </c>
      <c r="K209" s="34">
        <f t="shared" si="18"/>
        <v>-1.1368190196489711E-3</v>
      </c>
      <c r="L209" s="34">
        <f t="shared" si="18"/>
        <v>-1.035833932672702E-3</v>
      </c>
      <c r="M209" s="34">
        <f t="shared" si="19"/>
        <v>-3.0474903727852917E-3</v>
      </c>
    </row>
    <row r="210" spans="1:13" s="20" customFormat="1" ht="13.5">
      <c r="A210" s="17" t="s">
        <v>195</v>
      </c>
      <c r="B210" s="22">
        <f>+'Data NSA'!B216-'Data NSA'!B204</f>
        <v>-12900</v>
      </c>
      <c r="C210" s="22">
        <f>+'Data NSA'!P216-'Data NSA'!P204</f>
        <v>-184100</v>
      </c>
      <c r="D210" s="22">
        <f>+'Data NSA'!AD216-'Data NSA'!AD204</f>
        <v>-5702000</v>
      </c>
      <c r="E210" s="25">
        <f>+B210/'Data NSA'!B204</f>
        <v>-1.633324892377817E-2</v>
      </c>
      <c r="F210" s="25">
        <f>+C210/'Data NSA'!P204</f>
        <v>-1.7341258253817243E-2</v>
      </c>
      <c r="G210" s="25">
        <f>+D210/'Data NSA'!AD204</f>
        <v>-4.1511054811773355E-2</v>
      </c>
      <c r="H210" s="25">
        <f>(+'Data NSA'!B216-'Data NSA'!B215)/'Data NSA'!B215</f>
        <v>6.4399793920659454E-4</v>
      </c>
      <c r="I210" s="25">
        <f>(+'Data NSA'!P216-'Data NSA'!P215)/'Data NSA'!P215</f>
        <v>-3.0664852329570502E-4</v>
      </c>
      <c r="J210" s="25">
        <f>(+'Data NSA'!AD216-'Data NSA'!AD215)/'Data NSA'!AD215</f>
        <v>-1.0091659584800291E-3</v>
      </c>
      <c r="K210" s="34">
        <f t="shared" si="18"/>
        <v>-1.3265387681013314E-3</v>
      </c>
      <c r="L210" s="34">
        <f t="shared" si="18"/>
        <v>-1.4256229409451556E-3</v>
      </c>
      <c r="M210" s="34">
        <f t="shared" si="19"/>
        <v>-3.4916811237670573E-3</v>
      </c>
    </row>
    <row r="211" spans="1:13" s="20" customFormat="1" ht="13.5">
      <c r="A211" s="17" t="s">
        <v>196</v>
      </c>
      <c r="B211" s="22">
        <f>+'Data NSA'!B217-'Data NSA'!B205</f>
        <v>-13600</v>
      </c>
      <c r="C211" s="22">
        <f>+'Data NSA'!P217-'Data NSA'!P205</f>
        <v>-254900</v>
      </c>
      <c r="D211" s="22">
        <f>+'Data NSA'!AD217-'Data NSA'!AD205</f>
        <v>-6052000</v>
      </c>
      <c r="E211" s="25">
        <f>+B211/'Data NSA'!B205</f>
        <v>-1.7173885591615104E-2</v>
      </c>
      <c r="F211" s="25">
        <f>+C211/'Data NSA'!P205</f>
        <v>-2.3947988988998394E-2</v>
      </c>
      <c r="G211" s="25">
        <f>+D211/'Data NSA'!AD205</f>
        <v>-4.3888784138541199E-2</v>
      </c>
      <c r="H211" s="25">
        <f>(+'Data NSA'!B217-'Data NSA'!B216)/'Data NSA'!B216</f>
        <v>1.8020337237739735E-3</v>
      </c>
      <c r="I211" s="25">
        <f>(+'Data NSA'!P217-'Data NSA'!P216)/'Data NSA'!P216</f>
        <v>-4.141024903663657E-3</v>
      </c>
      <c r="J211" s="25">
        <f>(+'Data NSA'!AD217-'Data NSA'!AD216)/'Data NSA'!AD216</f>
        <v>1.3899543517723817E-3</v>
      </c>
      <c r="K211" s="34">
        <f t="shared" ref="K211:L213" si="20">AVERAGE(H200:H211)</f>
        <v>-1.3979443734194834E-3</v>
      </c>
      <c r="L211" s="34">
        <f t="shared" si="20"/>
        <v>-1.987356334286562E-3</v>
      </c>
      <c r="M211" s="34">
        <f t="shared" si="19"/>
        <v>-3.6992087822037036E-3</v>
      </c>
    </row>
    <row r="212" spans="1:13" s="20" customFormat="1" ht="13.5">
      <c r="A212" s="17" t="s">
        <v>197</v>
      </c>
      <c r="B212" s="22">
        <f>+'Data NSA'!B218-'Data NSA'!B206</f>
        <v>-15300</v>
      </c>
      <c r="C212" s="22">
        <f>+'Data NSA'!P218-'Data NSA'!P206</f>
        <v>-301300</v>
      </c>
      <c r="D212" s="22">
        <f>+'Data NSA'!AD218-'Data NSA'!AD206</f>
        <v>-6356000</v>
      </c>
      <c r="E212" s="25">
        <f>+B212/'Data NSA'!B206</f>
        <v>-1.9225936164865544E-2</v>
      </c>
      <c r="F212" s="25">
        <f>+C212/'Data NSA'!P206</f>
        <v>-2.8162300092534606E-2</v>
      </c>
      <c r="G212" s="25">
        <f>+D212/'Data NSA'!AD206</f>
        <v>-4.5901639344262293E-2</v>
      </c>
      <c r="H212" s="25">
        <f>(+'Data NSA'!B218-'Data NSA'!B217)/'Data NSA'!B217</f>
        <v>2.8266735192085312E-3</v>
      </c>
      <c r="I212" s="25">
        <f>(+'Data NSA'!P218-'Data NSA'!P217)/'Data NSA'!P217</f>
        <v>8.0854750216575219E-4</v>
      </c>
      <c r="J212" s="25">
        <f>(+'Data NSA'!AD218-'Data NSA'!AD217)/'Data NSA'!AD217</f>
        <v>2.0630754994614767E-3</v>
      </c>
      <c r="K212" s="34">
        <f t="shared" si="20"/>
        <v>-1.5727936010301626E-3</v>
      </c>
      <c r="L212" s="34">
        <f t="shared" si="20"/>
        <v>-2.3490181095889881E-3</v>
      </c>
      <c r="M212" s="34">
        <f t="shared" si="19"/>
        <v>-3.875379287010088E-3</v>
      </c>
    </row>
    <row r="213" spans="1:13" s="20" customFormat="1" ht="13.5">
      <c r="A213" s="17" t="s">
        <v>198</v>
      </c>
      <c r="B213" s="22">
        <f>+'Data NSA'!B219-'Data NSA'!B207</f>
        <v>-17500</v>
      </c>
      <c r="C213" s="22">
        <f>+'Data NSA'!P219-'Data NSA'!P207</f>
        <v>-336700</v>
      </c>
      <c r="D213" s="22">
        <f>+'Data NSA'!AD219-'Data NSA'!AD207</f>
        <v>-6732000</v>
      </c>
      <c r="E213" s="25">
        <f>+B213/'Data NSA'!B207</f>
        <v>-2.1990449861774314E-2</v>
      </c>
      <c r="F213" s="25">
        <f>+C213/'Data NSA'!P207</f>
        <v>-3.1445542335207424E-2</v>
      </c>
      <c r="G213" s="25">
        <f>+D213/'Data NSA'!AD207</f>
        <v>-4.8548660440630297E-2</v>
      </c>
      <c r="H213" s="25">
        <f>(+'Data NSA'!B219-'Data NSA'!B218)/'Data NSA'!B218</f>
        <v>-2.8187059577194106E-3</v>
      </c>
      <c r="I213" s="25">
        <f>(+'Data NSA'!P219-'Data NSA'!P218)/'Data NSA'!P218</f>
        <v>-2.5679496797276244E-3</v>
      </c>
      <c r="J213" s="25">
        <f>(+'Data NSA'!AD219-'Data NSA'!AD218)/'Data NSA'!AD218</f>
        <v>-1.3700289144223928E-3</v>
      </c>
      <c r="K213" s="34">
        <f t="shared" si="20"/>
        <v>-1.8076857641734468E-3</v>
      </c>
      <c r="L213" s="34">
        <f t="shared" si="20"/>
        <v>-2.6307791587390559E-3</v>
      </c>
      <c r="M213" s="34">
        <f t="shared" si="19"/>
        <v>-4.106902302693431E-3</v>
      </c>
    </row>
    <row r="214" spans="1:13" s="20" customFormat="1" ht="13.5">
      <c r="A214" s="17" t="s">
        <v>199</v>
      </c>
      <c r="B214" s="22">
        <f>+'Data NSA'!B220-'Data NSA'!B208</f>
        <v>-19400</v>
      </c>
      <c r="C214" s="22">
        <f>+'Data NSA'!P220-'Data NSA'!P208</f>
        <v>-374400</v>
      </c>
      <c r="D214" s="22">
        <f>+'Data NSA'!AD220-'Data NSA'!AD208</f>
        <v>-6847000</v>
      </c>
      <c r="E214" s="25">
        <f>+B214/'Data NSA'!B208</f>
        <v>-2.4776500638569603E-2</v>
      </c>
      <c r="F214" s="25">
        <f>+C214/'Data NSA'!P208</f>
        <v>-3.5300107484301638E-2</v>
      </c>
      <c r="G214" s="25">
        <f>+D214/'Data NSA'!AD208</f>
        <v>-4.9911068346162817E-2</v>
      </c>
      <c r="H214" s="25">
        <f>(+'Data NSA'!B220-'Data NSA'!B219)/'Data NSA'!B219</f>
        <v>-1.8887318514711551E-2</v>
      </c>
      <c r="I214" s="25">
        <f>(+'Data NSA'!P220-'Data NSA'!P219)/'Data NSA'!P219</f>
        <v>-1.3393502849373717E-2</v>
      </c>
      <c r="J214" s="25">
        <f>(+'Data NSA'!AD220-'Data NSA'!AD219)/'Data NSA'!AD219</f>
        <v>-1.2097049259851592E-2</v>
      </c>
      <c r="K214" s="34">
        <f t="shared" ref="K214:M215" si="21">AVERAGE(H203:H214)</f>
        <v>-2.0412586964436417E-3</v>
      </c>
      <c r="L214" s="34">
        <f t="shared" si="21"/>
        <v>-2.9592871096996384E-3</v>
      </c>
      <c r="M214" s="34">
        <f t="shared" si="21"/>
        <v>-4.2249550050199739E-3</v>
      </c>
    </row>
    <row r="215" spans="1:13" s="20" customFormat="1" ht="13.5">
      <c r="A215" s="17" t="s">
        <v>200</v>
      </c>
      <c r="B215" s="22">
        <f>+'Data NSA'!B221-'Data NSA'!B209</f>
        <v>-21800</v>
      </c>
      <c r="C215" s="22">
        <f>+'Data NSA'!P221-'Data NSA'!P209</f>
        <v>-422100</v>
      </c>
      <c r="D215" s="22">
        <f>+'Data NSA'!AD221-'Data NSA'!AD209</f>
        <v>-6861000</v>
      </c>
      <c r="E215" s="25">
        <f>+B215/'Data NSA'!B209</f>
        <v>-2.7714213068904144E-2</v>
      </c>
      <c r="F215" s="25">
        <f>+C215/'Data NSA'!P209</f>
        <v>-3.9640502620161153E-2</v>
      </c>
      <c r="G215" s="25">
        <f>+D215/'Data NSA'!AD209</f>
        <v>-5.0052160464556419E-2</v>
      </c>
      <c r="H215" s="25">
        <f>(+'Data NSA'!B221-'Data NSA'!B220)/'Data NSA'!B220</f>
        <v>1.5715034049240441E-3</v>
      </c>
      <c r="I215" s="25">
        <f>(+'Data NSA'!P221-'Data NSA'!P220)/'Data NSA'!P220</f>
        <v>-5.5708672960769364E-4</v>
      </c>
      <c r="J215" s="25">
        <f>(+'Data NSA'!AD221-'Data NSA'!AD220)/'Data NSA'!AD220</f>
        <v>-9.2836262918434521E-4</v>
      </c>
      <c r="K215" s="34">
        <f t="shared" si="21"/>
        <v>-2.2934418418187456E-3</v>
      </c>
      <c r="L215" s="34">
        <f t="shared" si="21"/>
        <v>-3.335706666747758E-3</v>
      </c>
      <c r="M215" s="34">
        <f t="shared" si="21"/>
        <v>-4.2373206956994166E-3</v>
      </c>
    </row>
    <row r="216" spans="1:13" s="20" customFormat="1" ht="13.5">
      <c r="A216" s="17" t="s">
        <v>201</v>
      </c>
      <c r="B216" s="22">
        <f>+'Data NSA'!B222-'Data NSA'!B210</f>
        <v>-24500</v>
      </c>
      <c r="C216" s="22">
        <f>+'Data NSA'!P222-'Data NSA'!P210</f>
        <v>-394400</v>
      </c>
      <c r="D216" s="22">
        <f>+'Data NSA'!AD222-'Data NSA'!AD210</f>
        <v>-6559000</v>
      </c>
      <c r="E216" s="25">
        <f>+B216/'Data NSA'!B210</f>
        <v>-3.0794369029663149E-2</v>
      </c>
      <c r="F216" s="25">
        <f>+C216/'Data NSA'!P210</f>
        <v>-3.7057568895695725E-2</v>
      </c>
      <c r="G216" s="25">
        <f>+D216/'Data NSA'!AD210</f>
        <v>-4.7830525778458394E-2</v>
      </c>
      <c r="H216" s="25">
        <f>(+'Data NSA'!B222-'Data NSA'!B221)/'Data NSA'!B221</f>
        <v>8.2374476987447705E-3</v>
      </c>
      <c r="I216" s="25">
        <f>(+'Data NSA'!P222-'Data NSA'!P221)/'Data NSA'!P221</f>
        <v>2.1904733965050216E-3</v>
      </c>
      <c r="J216" s="25">
        <f>(+'Data NSA'!AD222-'Data NSA'!AD221)/'Data NSA'!AD221</f>
        <v>2.7262394790194752E-3</v>
      </c>
      <c r="K216" s="34">
        <f t="shared" ref="K216:M220" si="22">AVERAGE(H205:H216)</f>
        <v>-2.5604585000278475E-3</v>
      </c>
      <c r="L216" s="34">
        <f t="shared" si="22"/>
        <v>-3.1116891581495533E-3</v>
      </c>
      <c r="M216" s="34">
        <f t="shared" si="22"/>
        <v>-4.0423544060315944E-3</v>
      </c>
    </row>
    <row r="217" spans="1:13" s="20" customFormat="1" ht="13.5">
      <c r="A217" s="17" t="s">
        <v>202</v>
      </c>
      <c r="B217" s="22">
        <f>+'Data NSA'!B223-'Data NSA'!B211</f>
        <v>-22400</v>
      </c>
      <c r="C217" s="22">
        <f>+'Data NSA'!P223-'Data NSA'!P211</f>
        <v>-405900</v>
      </c>
      <c r="D217" s="22">
        <f>+'Data NSA'!AD223-'Data NSA'!AD211</f>
        <v>-6252000</v>
      </c>
      <c r="E217" s="25">
        <f>+B217/'Data NSA'!B211</f>
        <v>-2.8133634765134388E-2</v>
      </c>
      <c r="F217" s="25">
        <f>+C217/'Data NSA'!P211</f>
        <v>-3.7937415881561236E-2</v>
      </c>
      <c r="G217" s="25">
        <f>+D217/'Data NSA'!AD211</f>
        <v>-4.5494236814530215E-2</v>
      </c>
      <c r="H217" s="25">
        <f>(+'Data NSA'!B223-'Data NSA'!B222)/'Data NSA'!B222</f>
        <v>3.501491375956426E-3</v>
      </c>
      <c r="I217" s="25">
        <f>(+'Data NSA'!P223-'Data NSA'!P222)/'Data NSA'!P222</f>
        <v>4.3713714202078353E-3</v>
      </c>
      <c r="J217" s="25">
        <f>(+'Data NSA'!AD223-'Data NSA'!AD222)/'Data NSA'!AD222</f>
        <v>4.6028597468044203E-3</v>
      </c>
      <c r="K217" s="34">
        <f t="shared" si="22"/>
        <v>-2.3315132031124252E-3</v>
      </c>
      <c r="L217" s="34">
        <f t="shared" si="22"/>
        <v>-3.1882341718196222E-3</v>
      </c>
      <c r="M217" s="34">
        <f t="shared" si="22"/>
        <v>-3.8374453434150448E-3</v>
      </c>
    </row>
    <row r="218" spans="1:13" s="20" customFormat="1" ht="13.5">
      <c r="A218" s="17" t="s">
        <v>203</v>
      </c>
      <c r="B218" s="22">
        <f>+'Data NSA'!B224-'Data NSA'!B212</f>
        <v>-21000</v>
      </c>
      <c r="C218" s="22">
        <f>+'Data NSA'!P224-'Data NSA'!P212</f>
        <v>-396600</v>
      </c>
      <c r="D218" s="22">
        <f>+'Data NSA'!AD224-'Data NSA'!AD212</f>
        <v>-5524000</v>
      </c>
      <c r="E218" s="25">
        <f>+B218/'Data NSA'!B212</f>
        <v>-2.628943415122684E-2</v>
      </c>
      <c r="F218" s="25">
        <f>+C218/'Data NSA'!P212</f>
        <v>-3.700455325819213E-2</v>
      </c>
      <c r="G218" s="25">
        <f>+D218/'Data NSA'!AD212</f>
        <v>-4.0396653600889253E-2</v>
      </c>
      <c r="H218" s="25">
        <f>(+'Data NSA'!B224-'Data NSA'!B223)/'Data NSA'!B223</f>
        <v>5.1692943913155855E-3</v>
      </c>
      <c r="I218" s="25">
        <f>(+'Data NSA'!P224-'Data NSA'!P223)/'Data NSA'!P223</f>
        <v>2.6910708907736101E-3</v>
      </c>
      <c r="J218" s="25">
        <f>(+'Data NSA'!AD224-'Data NSA'!AD223)/'Data NSA'!AD223</f>
        <v>3.6593175372792974E-4</v>
      </c>
      <c r="K218" s="34">
        <f t="shared" ref="K218:L220" si="23">AVERAGE(H207:H218)</f>
        <v>-2.1728646020107889E-3</v>
      </c>
      <c r="L218" s="34">
        <f t="shared" si="23"/>
        <v>-3.1072911599233661E-3</v>
      </c>
      <c r="M218" s="34">
        <f t="shared" si="22"/>
        <v>-3.394601901873837E-3</v>
      </c>
    </row>
    <row r="219" spans="1:13" s="20" customFormat="1" ht="13.5">
      <c r="A219" s="17" t="s">
        <v>204</v>
      </c>
      <c r="B219" s="22">
        <f>+'Data NSA'!B225-'Data NSA'!B213</f>
        <v>-18200</v>
      </c>
      <c r="C219" s="22">
        <f>+'Data NSA'!P225-'Data NSA'!P213</f>
        <v>-372100</v>
      </c>
      <c r="D219" s="22">
        <f>+'Data NSA'!AD225-'Data NSA'!AD213</f>
        <v>-5040000</v>
      </c>
      <c r="E219" s="25">
        <f>+B219/'Data NSA'!B213</f>
        <v>-2.2870067856245287E-2</v>
      </c>
      <c r="F219" s="25">
        <f>+C219/'Data NSA'!P213</f>
        <v>-3.4756211470203621E-2</v>
      </c>
      <c r="G219" s="25">
        <f>+D219/'Data NSA'!AD213</f>
        <v>-3.713719393131093E-2</v>
      </c>
      <c r="H219" s="25">
        <f>(+'Data NSA'!B225-'Data NSA'!B224)/'Data NSA'!B224</f>
        <v>-2.5713551041398817E-4</v>
      </c>
      <c r="I219" s="25">
        <f>(+'Data NSA'!P225-'Data NSA'!P224)/'Data NSA'!P224</f>
        <v>1.2498788877046798E-3</v>
      </c>
      <c r="J219" s="25">
        <f>(+'Data NSA'!AD225-'Data NSA'!AD224)/'Data NSA'!AD224</f>
        <v>-4.1685718640451152E-3</v>
      </c>
      <c r="K219" s="34">
        <f t="shared" si="23"/>
        <v>-1.8813231070306826E-3</v>
      </c>
      <c r="L219" s="34">
        <f t="shared" si="23"/>
        <v>-2.9129402638360612E-3</v>
      </c>
      <c r="M219" s="34">
        <f t="shared" si="22"/>
        <v>-3.1136798815152261E-3</v>
      </c>
    </row>
    <row r="220" spans="1:13" s="20" customFormat="1" ht="13.5">
      <c r="A220" s="17" t="s">
        <v>205</v>
      </c>
      <c r="B220" s="22">
        <f>+'Data NSA'!B226-'Data NSA'!B214</f>
        <v>-9900</v>
      </c>
      <c r="C220" s="22">
        <f>+'Data NSA'!P226-'Data NSA'!P214</f>
        <v>-287500</v>
      </c>
      <c r="D220" s="22">
        <f>+'Data NSA'!AD226-'Data NSA'!AD214</f>
        <v>-4217000</v>
      </c>
      <c r="E220" s="25">
        <f>+B220/'Data NSA'!B214</f>
        <v>-1.2757731958762886E-2</v>
      </c>
      <c r="F220" s="25">
        <f>+C220/'Data NSA'!P214</f>
        <v>-2.7522233177932433E-2</v>
      </c>
      <c r="G220" s="25">
        <f>+D220/'Data NSA'!AD214</f>
        <v>-3.1941888032964452E-2</v>
      </c>
      <c r="H220" s="25">
        <f>(+'Data NSA'!B226-'Data NSA'!B225)/'Data NSA'!B225</f>
        <v>-1.4789094650205762E-2</v>
      </c>
      <c r="I220" s="25">
        <f>(+'Data NSA'!P226-'Data NSA'!P225)/'Data NSA'!P225</f>
        <v>-1.696358586787176E-2</v>
      </c>
      <c r="J220" s="25">
        <f>(+'Data NSA'!AD226-'Data NSA'!AD225)/'Data NSA'!AD225</f>
        <v>-2.1955568480099177E-2</v>
      </c>
      <c r="K220" s="34">
        <f t="shared" si="23"/>
        <v>-1.0403623885329178E-3</v>
      </c>
      <c r="L220" s="34">
        <f t="shared" si="23"/>
        <v>-2.3035635148279895E-3</v>
      </c>
      <c r="M220" s="34">
        <f t="shared" si="22"/>
        <v>-2.6762715671187292E-3</v>
      </c>
    </row>
    <row r="221" spans="1:13" s="20" customFormat="1" ht="13.5">
      <c r="A221" s="17" t="s">
        <v>206</v>
      </c>
      <c r="B221" s="22">
        <f>+'Data NSA'!B227-'Data NSA'!B215</f>
        <v>-4500</v>
      </c>
      <c r="C221" s="22">
        <f>+'Data NSA'!P227-'Data NSA'!P215</f>
        <v>-223200</v>
      </c>
      <c r="D221" s="22">
        <f>+'Data NSA'!AD227-'Data NSA'!AD215</f>
        <v>-3552000</v>
      </c>
      <c r="E221" s="25">
        <f>+B221/'Data NSA'!B215</f>
        <v>-5.7959814528593511E-3</v>
      </c>
      <c r="F221" s="25">
        <f>+C221/'Data NSA'!P215</f>
        <v>-2.1388734499875425E-2</v>
      </c>
      <c r="G221" s="25">
        <f>+D221/'Data NSA'!AD215</f>
        <v>-2.6951560033992957E-2</v>
      </c>
      <c r="H221" s="25">
        <f>(+'Data NSA'!B227-'Data NSA'!B226)/'Data NSA'!B226</f>
        <v>7.5708132097637385E-3</v>
      </c>
      <c r="I221" s="25">
        <f>(+'Data NSA'!P227-'Data NSA'!P226)/'Data NSA'!P226</f>
        <v>5.2763176028192858E-3</v>
      </c>
      <c r="J221" s="25">
        <f>(+'Data NSA'!AD227-'Data NSA'!AD226)/'Data NSA'!AD226</f>
        <v>3.4114738192857815E-3</v>
      </c>
      <c r="K221" s="34">
        <f t="shared" ref="K221:M222" si="24">AVERAGE(H210:H221)</f>
        <v>-4.5241661417975412E-4</v>
      </c>
      <c r="L221" s="34">
        <f t="shared" si="24"/>
        <v>-1.7785115711136642E-3</v>
      </c>
      <c r="M221" s="34">
        <f t="shared" si="24"/>
        <v>-2.2474343713342654E-3</v>
      </c>
    </row>
    <row r="222" spans="1:13" s="20" customFormat="1" ht="13.5">
      <c r="A222" s="17" t="s">
        <v>207</v>
      </c>
      <c r="B222" s="22">
        <f>+'Data NSA'!B228-'Data NSA'!B216</f>
        <v>3600</v>
      </c>
      <c r="C222" s="22">
        <f>+'Data NSA'!P228-'Data NSA'!P216</f>
        <v>-130000</v>
      </c>
      <c r="D222" s="22">
        <f>+'Data NSA'!AD228-'Data NSA'!AD216</f>
        <v>-2586000</v>
      </c>
      <c r="E222" s="25">
        <f>+B222/'Data NSA'!B216</f>
        <v>4.6338010039902178E-3</v>
      </c>
      <c r="F222" s="25">
        <f>+C222/'Data NSA'!P216</f>
        <v>-1.2461417534173042E-2</v>
      </c>
      <c r="G222" s="25">
        <f>+D222/'Data NSA'!AD216</f>
        <v>-1.9641650020127754E-2</v>
      </c>
      <c r="H222" s="25">
        <f>(+'Data NSA'!B228-'Data NSA'!B227)/'Data NSA'!B227</f>
        <v>1.1141339551755409E-2</v>
      </c>
      <c r="I222" s="25">
        <f>(+'Data NSA'!P228-'Data NSA'!P227)/'Data NSA'!P227</f>
        <v>8.812988386439749E-3</v>
      </c>
      <c r="J222" s="25">
        <f>(+'Data NSA'!AD228-'Data NSA'!AD227)/'Data NSA'!AD227</f>
        <v>6.4956331877729255E-3</v>
      </c>
      <c r="K222" s="34">
        <f t="shared" si="24"/>
        <v>4.2236185353264707E-4</v>
      </c>
      <c r="L222" s="34">
        <f t="shared" si="24"/>
        <v>-1.0185418286357097E-3</v>
      </c>
      <c r="M222" s="34">
        <f t="shared" si="24"/>
        <v>-1.6220344424798525E-3</v>
      </c>
    </row>
    <row r="223" spans="1:13" s="20" customFormat="1" ht="13.5">
      <c r="A223" s="17" t="s">
        <v>208</v>
      </c>
      <c r="B223" s="22">
        <f>+'Data NSA'!B229-'Data NSA'!B217</f>
        <v>5600</v>
      </c>
      <c r="C223" s="22">
        <f>+'Data NSA'!P229-'Data NSA'!P217</f>
        <v>-38300</v>
      </c>
      <c r="D223" s="22">
        <f>+'Data NSA'!AD229-'Data NSA'!AD217</f>
        <v>-1647000</v>
      </c>
      <c r="E223" s="25">
        <f>+B223/'Data NSA'!B217</f>
        <v>7.1951689579853526E-3</v>
      </c>
      <c r="F223" s="25">
        <f>+C223/'Data NSA'!P217</f>
        <v>-3.6865915872557513E-3</v>
      </c>
      <c r="G223" s="25">
        <f>+D223/'Data NSA'!AD217</f>
        <v>-1.2492225542695044E-2</v>
      </c>
      <c r="H223" s="25">
        <f>(+'Data NSA'!B229-'Data NSA'!B228)/'Data NSA'!B228</f>
        <v>4.3561819346572706E-3</v>
      </c>
      <c r="I223" s="25">
        <f>(+'Data NSA'!P229-'Data NSA'!P228)/'Data NSA'!P228</f>
        <v>4.7077323290171036E-3</v>
      </c>
      <c r="J223" s="25">
        <f>(+'Data NSA'!AD229-'Data NSA'!AD228)/'Data NSA'!AD228</f>
        <v>8.6927552625258569E-3</v>
      </c>
      <c r="K223" s="34">
        <f t="shared" ref="K223:M225" si="25">AVERAGE(H212:H223)</f>
        <v>6.3520753777292205E-4</v>
      </c>
      <c r="L223" s="34">
        <f t="shared" si="25"/>
        <v>-2.8114539257897953E-4</v>
      </c>
      <c r="M223" s="34">
        <f t="shared" si="25"/>
        <v>-1.0134676999170628E-3</v>
      </c>
    </row>
    <row r="224" spans="1:13" s="20" customFormat="1" ht="13.5">
      <c r="A224" s="17" t="s">
        <v>209</v>
      </c>
      <c r="B224" s="22">
        <f>+'Data NSA'!B230-'Data NSA'!B218</f>
        <v>8500</v>
      </c>
      <c r="C224" s="22">
        <f>+'Data NSA'!P230-'Data NSA'!P218</f>
        <v>42700</v>
      </c>
      <c r="D224" s="22">
        <f>+'Data NSA'!AD230-'Data NSA'!AD218</f>
        <v>-801000</v>
      </c>
      <c r="E224" s="25">
        <f>+B224/'Data NSA'!B218</f>
        <v>1.0890454836643177E-2</v>
      </c>
      <c r="F224" s="25">
        <f>+C224/'Data NSA'!P218</f>
        <v>4.1067959297516688E-3</v>
      </c>
      <c r="G224" s="25">
        <f>+D224/'Data NSA'!AD218</f>
        <v>-6.0629456378582134E-3</v>
      </c>
      <c r="H224" s="25">
        <f>(+'Data NSA'!B230-'Data NSA'!B229)/'Data NSA'!B229</f>
        <v>6.5059318790662074E-3</v>
      </c>
      <c r="I224" s="25">
        <f>(+'Data NSA'!P230-'Data NSA'!P229)/'Data NSA'!P229</f>
        <v>8.6370970079318304E-3</v>
      </c>
      <c r="J224" s="25">
        <f>(+'Data NSA'!AD230-'Data NSA'!AD229)/'Data NSA'!AD229</f>
        <v>8.5871193210184729E-3</v>
      </c>
      <c r="K224" s="34">
        <f t="shared" si="25"/>
        <v>9.4181240109439488E-4</v>
      </c>
      <c r="L224" s="34">
        <f t="shared" si="25"/>
        <v>3.712337329015269E-4</v>
      </c>
      <c r="M224" s="34">
        <f t="shared" si="25"/>
        <v>-4.6979738145397977E-4</v>
      </c>
    </row>
    <row r="225" spans="1:13" s="20" customFormat="1" ht="13.5">
      <c r="A225" s="17" t="s">
        <v>210</v>
      </c>
      <c r="B225" s="22">
        <f>+'Data NSA'!B231-'Data NSA'!B219</f>
        <v>12900</v>
      </c>
      <c r="C225" s="22">
        <f>+'Data NSA'!P231-'Data NSA'!P219</f>
        <v>72300</v>
      </c>
      <c r="D225" s="22">
        <f>+'Data NSA'!AD231-'Data NSA'!AD219</f>
        <v>-502000</v>
      </c>
      <c r="E225" s="25">
        <f>+B225/'Data NSA'!B219</f>
        <v>1.6574585635359115E-2</v>
      </c>
      <c r="F225" s="25">
        <f>+C225/'Data NSA'!P219</f>
        <v>6.9715641181405308E-3</v>
      </c>
      <c r="G225" s="25">
        <f>+D225/'Data NSA'!AD219</f>
        <v>-3.8049616093016911E-3</v>
      </c>
      <c r="H225" s="25">
        <f>(+'Data NSA'!B231-'Data NSA'!B230)/'Data NSA'!B230</f>
        <v>2.7883396704689481E-3</v>
      </c>
      <c r="I225" s="25">
        <f>(+'Data NSA'!P231-'Data NSA'!P230)/'Data NSA'!P230</f>
        <v>2.7777511709657952E-4</v>
      </c>
      <c r="J225" s="25">
        <f>(+'Data NSA'!AD231-'Data NSA'!AD230)/'Data NSA'!AD230</f>
        <v>8.986162832316678E-4</v>
      </c>
      <c r="K225" s="34">
        <f t="shared" ref="K225:L227" si="26">AVERAGE(H214:H225)</f>
        <v>1.4090662034434249E-3</v>
      </c>
      <c r="L225" s="34">
        <f t="shared" si="26"/>
        <v>6.0837746597021034E-4</v>
      </c>
      <c r="M225" s="34">
        <f t="shared" si="25"/>
        <v>-2.8074361498280851E-4</v>
      </c>
    </row>
    <row r="226" spans="1:13" s="20" customFormat="1" ht="13.5">
      <c r="A226" s="17" t="s">
        <v>211</v>
      </c>
      <c r="B226" s="22">
        <f>+'Data NSA'!B232-'Data NSA'!B220</f>
        <v>14500</v>
      </c>
      <c r="C226" s="22">
        <f>+'Data NSA'!P232-'Data NSA'!P220</f>
        <v>93200</v>
      </c>
      <c r="D226" s="22">
        <f>+'Data NSA'!AD232-'Data NSA'!AD220</f>
        <v>-243000</v>
      </c>
      <c r="E226" s="25">
        <f>+B226/'Data NSA'!B220</f>
        <v>1.898899947616553E-2</v>
      </c>
      <c r="F226" s="25">
        <f>+C226/'Data NSA'!P220</f>
        <v>9.1088567016556227E-3</v>
      </c>
      <c r="G226" s="25">
        <f>+D226/'Data NSA'!AD220</f>
        <v>-1.8643976767917015E-3</v>
      </c>
      <c r="H226" s="25">
        <f>(+'Data NSA'!B232-'Data NSA'!B231)/'Data NSA'!B231</f>
        <v>-1.6557128412537918E-2</v>
      </c>
      <c r="I226" s="25">
        <f>(+'Data NSA'!P232-'Data NSA'!P231)/'Data NSA'!P231</f>
        <v>-1.1299435028248588E-2</v>
      </c>
      <c r="J226" s="25">
        <f>(+'Data NSA'!AD232-'Data NSA'!AD231)/'Data NSA'!AD231</f>
        <v>-1.0172638114295715E-2</v>
      </c>
      <c r="K226" s="34">
        <f t="shared" si="26"/>
        <v>1.6032487119578942E-3</v>
      </c>
      <c r="L226" s="34">
        <f t="shared" si="26"/>
        <v>7.8288311773063791E-4</v>
      </c>
      <c r="M226" s="34">
        <f>AVERAGE(J215:J226)</f>
        <v>-1.2037601951981837E-4</v>
      </c>
    </row>
    <row r="227" spans="1:13" s="20" customFormat="1" ht="13.5">
      <c r="A227" s="17" t="s">
        <v>212</v>
      </c>
      <c r="B227" s="22">
        <f>+'Data NSA'!B233-'Data NSA'!B221</f>
        <v>16300</v>
      </c>
      <c r="C227" s="22">
        <f>+'Data NSA'!P233-'Data NSA'!P221</f>
        <v>127400</v>
      </c>
      <c r="D227" s="22">
        <f>+'Data NSA'!AD233-'Data NSA'!AD221</f>
        <v>-58000</v>
      </c>
      <c r="E227" s="25">
        <f>+B227/'Data NSA'!B221</f>
        <v>2.1312761506276149E-2</v>
      </c>
      <c r="F227" s="25">
        <f>+C227/'Data NSA'!P221</f>
        <v>1.245831744262231E-2</v>
      </c>
      <c r="G227" s="25">
        <f>+D227/'Data NSA'!AD221</f>
        <v>-4.4541377403698471E-4</v>
      </c>
      <c r="H227" s="25">
        <f>(+'Data NSA'!B233-'Data NSA'!B232)/'Data NSA'!B232</f>
        <v>3.8555455596966971E-3</v>
      </c>
      <c r="I227" s="25">
        <f>(+'Data NSA'!P233-'Data NSA'!P232)/'Data NSA'!P232</f>
        <v>2.7602905569007264E-3</v>
      </c>
      <c r="J227" s="25">
        <f>(+'Data NSA'!AD233-'Data NSA'!AD232)/'Data NSA'!AD232</f>
        <v>4.9195197318861749E-4</v>
      </c>
      <c r="K227" s="34">
        <f t="shared" si="26"/>
        <v>1.7935855581889487E-3</v>
      </c>
      <c r="L227" s="34">
        <f t="shared" si="26"/>
        <v>1.0593312249396727E-3</v>
      </c>
      <c r="M227" s="34">
        <f>AVERAGE(J216:J227)</f>
        <v>-2.0164693220717318E-6</v>
      </c>
    </row>
    <row r="228" spans="1:13" s="20" customFormat="1" ht="13.5">
      <c r="A228" s="17" t="s">
        <v>213</v>
      </c>
      <c r="B228" s="22">
        <f>+'Data NSA'!B234-'Data NSA'!B222</f>
        <v>16400</v>
      </c>
      <c r="C228" s="22">
        <f>+'Data NSA'!P234-'Data NSA'!P222</f>
        <v>146600</v>
      </c>
      <c r="D228" s="22">
        <f>+'Data NSA'!AD234-'Data NSA'!AD222</f>
        <v>79000</v>
      </c>
      <c r="E228" s="25">
        <f>+B228/'Data NSA'!B222</f>
        <v>2.1268317987290883E-2</v>
      </c>
      <c r="F228" s="25">
        <f>+C228/'Data NSA'!P222</f>
        <v>1.4304532370590818E-2</v>
      </c>
      <c r="G228" s="25">
        <f>+D228/'Data NSA'!AD222</f>
        <v>6.0503480864816845E-4</v>
      </c>
      <c r="H228" s="25">
        <f>(+'Data NSA'!B234-'Data NSA'!B233)/'Data NSA'!B233</f>
        <v>8.1935731660478812E-3</v>
      </c>
      <c r="I228" s="25">
        <f>(+'Data NSA'!P234-'Data NSA'!P233)/'Data NSA'!P233</f>
        <v>4.0179649393924759E-3</v>
      </c>
      <c r="J228" s="25">
        <f>(+'Data NSA'!AD234-'Data NSA'!AD233)/'Data NSA'!AD233</f>
        <v>3.7800212049970035E-3</v>
      </c>
      <c r="K228" s="34">
        <f t="shared" ref="K228:L230" si="27">AVERAGE(H217:H228)</f>
        <v>1.7899293471308746E-3</v>
      </c>
      <c r="L228" s="34">
        <f t="shared" si="27"/>
        <v>1.2116221868469605E-3</v>
      </c>
      <c r="M228" s="34">
        <f>AVERAGE(J217:J228)</f>
        <v>8.5798674509389309E-5</v>
      </c>
    </row>
    <row r="229" spans="1:13" s="20" customFormat="1" ht="13.5">
      <c r="A229" s="17" t="s">
        <v>214</v>
      </c>
      <c r="B229" s="22">
        <f>+'Data NSA'!B235-'Data NSA'!B223</f>
        <v>23400</v>
      </c>
      <c r="C229" s="22">
        <f>+'Data NSA'!P235-'Data NSA'!P223</f>
        <v>186700</v>
      </c>
      <c r="D229" s="22">
        <f>+'Data NSA'!AD235-'Data NSA'!AD223</f>
        <v>452000</v>
      </c>
      <c r="E229" s="25">
        <f>+B229/'Data NSA'!B223</f>
        <v>3.0240372189196174E-2</v>
      </c>
      <c r="F229" s="25">
        <f>+C229/'Data NSA'!P223</f>
        <v>1.8138012104961479E-2</v>
      </c>
      <c r="G229" s="25">
        <f>+D229/'Data NSA'!AD223</f>
        <v>3.4458573476046717E-3</v>
      </c>
      <c r="H229" s="25">
        <f>(+'Data NSA'!B235-'Data NSA'!B234)/'Data NSA'!B234</f>
        <v>1.2317460317460317E-2</v>
      </c>
      <c r="I229" s="25">
        <f>(+'Data NSA'!P235-'Data NSA'!P234)/'Data NSA'!P234</f>
        <v>8.1673095977912672E-3</v>
      </c>
      <c r="J229" s="25">
        <f>(+'Data NSA'!AD235-'Data NSA'!AD234)/'Data NSA'!AD234</f>
        <v>7.4550325296593957E-3</v>
      </c>
      <c r="K229" s="34">
        <f t="shared" si="27"/>
        <v>2.5245934255895323E-3</v>
      </c>
      <c r="L229" s="34">
        <f t="shared" si="27"/>
        <v>1.5279503683122465E-3</v>
      </c>
      <c r="M229" s="34">
        <f>AVERAGE(J218:J229)</f>
        <v>3.2347973974730361E-4</v>
      </c>
    </row>
    <row r="230" spans="1:13" s="20" customFormat="1" ht="13.5">
      <c r="A230" s="17" t="s">
        <v>215</v>
      </c>
      <c r="B230" s="22">
        <f>+'Data NSA'!B236-'Data NSA'!B224</f>
        <v>24900</v>
      </c>
      <c r="C230" s="22">
        <f>+'Data NSA'!P236-'Data NSA'!P224</f>
        <v>201500</v>
      </c>
      <c r="D230" s="22">
        <f>+'Data NSA'!AD236-'Data NSA'!AD224</f>
        <v>710000</v>
      </c>
      <c r="E230" s="25">
        <f>+B230/'Data NSA'!B224</f>
        <v>3.2013371046541526E-2</v>
      </c>
      <c r="F230" s="25">
        <f>+C230/'Data NSA'!P224</f>
        <v>1.9523302005619612E-2</v>
      </c>
      <c r="G230" s="25">
        <f>+D230/'Data NSA'!AD224</f>
        <v>5.4107605547934765E-3</v>
      </c>
      <c r="H230" s="25">
        <f>(+'Data NSA'!B236-'Data NSA'!B235)/'Data NSA'!B235</f>
        <v>6.8991470145509286E-3</v>
      </c>
      <c r="I230" s="25">
        <f>(+'Data NSA'!P236-'Data NSA'!P235)/'Data NSA'!P235</f>
        <v>4.0553435114503815E-3</v>
      </c>
      <c r="J230" s="25">
        <f>(+'Data NSA'!AD236-'Data NSA'!AD235)/'Data NSA'!AD235</f>
        <v>2.3248039871148121E-3</v>
      </c>
      <c r="K230" s="34">
        <f t="shared" si="27"/>
        <v>2.6687478108591445E-3</v>
      </c>
      <c r="L230" s="34">
        <f t="shared" si="27"/>
        <v>1.6416397533686445E-3</v>
      </c>
      <c r="M230" s="34">
        <f>AVERAGE(J219:J230)</f>
        <v>4.8671909252954402E-4</v>
      </c>
    </row>
    <row r="231" spans="1:13" s="20" customFormat="1" ht="13.5">
      <c r="A231" s="17" t="s">
        <v>216</v>
      </c>
      <c r="B231" s="22">
        <f>+'Data NSA'!B237-'Data NSA'!B225</f>
        <v>25000</v>
      </c>
      <c r="C231" s="22">
        <f>+'Data NSA'!P237-'Data NSA'!P225</f>
        <v>217600</v>
      </c>
      <c r="D231" s="22">
        <f>+'Data NSA'!AD237-'Data NSA'!AD225</f>
        <v>949000</v>
      </c>
      <c r="E231" s="25">
        <f>+B231/'Data NSA'!B225</f>
        <v>3.2150205761316872E-2</v>
      </c>
      <c r="F231" s="25">
        <f>+C231/'Data NSA'!P225</f>
        <v>2.1056909782366774E-2</v>
      </c>
      <c r="G231" s="25">
        <f>+D231/'Data NSA'!AD225</f>
        <v>7.2624030978090349E-3</v>
      </c>
      <c r="H231" s="25">
        <f>(+'Data NSA'!B237-'Data NSA'!B236)/'Data NSA'!B236</f>
        <v>-1.2457954403886882E-4</v>
      </c>
      <c r="I231" s="25">
        <f>(+'Data NSA'!P237-'Data NSA'!P236)/'Data NSA'!P236</f>
        <v>2.7559990496555001E-3</v>
      </c>
      <c r="J231" s="25">
        <f>(+'Data NSA'!AD237-'Data NSA'!AD236)/'Data NSA'!AD236</f>
        <v>-2.33457136360191E-3</v>
      </c>
      <c r="K231" s="34">
        <f t="shared" ref="K231:M234" si="28">AVERAGE(H220:H231)</f>
        <v>2.6797941413904043E-3</v>
      </c>
      <c r="L231" s="34">
        <f t="shared" si="28"/>
        <v>1.767149766864546E-3</v>
      </c>
      <c r="M231" s="34">
        <f t="shared" si="28"/>
        <v>6.3955246756647788E-4</v>
      </c>
    </row>
    <row r="232" spans="1:13" s="20" customFormat="1" ht="13.5">
      <c r="A232" s="17" t="s">
        <v>217</v>
      </c>
      <c r="B232" s="22">
        <f>+'Data NSA'!B238-'Data NSA'!B226</f>
        <v>23900</v>
      </c>
      <c r="C232" s="22">
        <f>+'Data NSA'!P238-'Data NSA'!P226</f>
        <v>206700</v>
      </c>
      <c r="D232" s="22">
        <f>+'Data NSA'!AD238-'Data NSA'!AD226</f>
        <v>956000</v>
      </c>
      <c r="E232" s="25">
        <f>+B232/'Data NSA'!B226</f>
        <v>3.1196971674716096E-2</v>
      </c>
      <c r="F232" s="25">
        <f>+C232/'Data NSA'!P226</f>
        <v>2.0347291949678107E-2</v>
      </c>
      <c r="G232" s="25">
        <f>+D232/'Data NSA'!AD226</f>
        <v>7.4802040624706578E-3</v>
      </c>
      <c r="H232" s="25">
        <f>(+'Data NSA'!B238-'Data NSA'!B237)/'Data NSA'!B237</f>
        <v>-1.5698978320458509E-2</v>
      </c>
      <c r="I232" s="25">
        <f>(+'Data NSA'!P238-'Data NSA'!P237)/'Data NSA'!P237</f>
        <v>-1.76467800786618E-2</v>
      </c>
      <c r="J232" s="25">
        <f>(+'Data NSA'!AD238-'Data NSA'!AD237)/'Data NSA'!AD237</f>
        <v>-2.1744085335278298E-2</v>
      </c>
      <c r="K232" s="34">
        <f t="shared" si="28"/>
        <v>2.6039705022026754E-3</v>
      </c>
      <c r="L232" s="34">
        <f t="shared" si="28"/>
        <v>1.7102169159653759E-3</v>
      </c>
      <c r="M232" s="34">
        <f t="shared" si="28"/>
        <v>6.5717606296821808E-4</v>
      </c>
    </row>
    <row r="233" spans="1:13" s="20" customFormat="1" ht="13.5">
      <c r="A233" s="17" t="s">
        <v>218</v>
      </c>
      <c r="B233" s="22">
        <f>+'Data NSA'!B239-'Data NSA'!B227</f>
        <v>26200</v>
      </c>
      <c r="C233" s="22">
        <f>+'Data NSA'!P239-'Data NSA'!P227</f>
        <v>212700</v>
      </c>
      <c r="D233" s="22">
        <f>+'Data NSA'!AD239-'Data NSA'!AD227</f>
        <v>1336000</v>
      </c>
      <c r="E233" s="25">
        <f>+B233/'Data NSA'!B227</f>
        <v>3.3942220494882755E-2</v>
      </c>
      <c r="F233" s="25">
        <f>+C233/'Data NSA'!P227</f>
        <v>2.0828029219952606E-2</v>
      </c>
      <c r="G233" s="25">
        <f>+D233/'Data NSA'!AD227</f>
        <v>1.0417966313162819E-2</v>
      </c>
      <c r="H233" s="25">
        <f>(+'Data NSA'!B239-'Data NSA'!B238)/'Data NSA'!B238</f>
        <v>1.0253164556962025E-2</v>
      </c>
      <c r="I233" s="25">
        <f>(+'Data NSA'!P239-'Data NSA'!P238)/'Data NSA'!P238</f>
        <v>5.7499541740229417E-3</v>
      </c>
      <c r="J233" s="25">
        <f>(+'Data NSA'!AD239-'Data NSA'!AD238)/'Data NSA'!AD238</f>
        <v>6.337371854613234E-3</v>
      </c>
      <c r="K233" s="34">
        <f t="shared" si="28"/>
        <v>2.8274997811358663E-3</v>
      </c>
      <c r="L233" s="34">
        <f t="shared" si="28"/>
        <v>1.7496866302323475E-3</v>
      </c>
      <c r="M233" s="34">
        <f t="shared" si="28"/>
        <v>9.010008992455051E-4</v>
      </c>
    </row>
    <row r="234" spans="1:13" s="20" customFormat="1" ht="13.5">
      <c r="A234" s="17" t="s">
        <v>219</v>
      </c>
      <c r="B234" s="22">
        <f>+'Data NSA'!B240-'Data NSA'!B228</f>
        <v>24800</v>
      </c>
      <c r="C234" s="22">
        <f>+'Data NSA'!P240-'Data NSA'!P228</f>
        <v>219800</v>
      </c>
      <c r="D234" s="22">
        <f>+'Data NSA'!AD240-'Data NSA'!AD228</f>
        <v>1409000</v>
      </c>
      <c r="E234" s="25">
        <f>+B234/'Data NSA'!B228</f>
        <v>3.1774503523382444E-2</v>
      </c>
      <c r="F234" s="25">
        <f>+C234/'Data NSA'!P228</f>
        <v>2.1335248781813594E-2</v>
      </c>
      <c r="G234" s="25">
        <f>+D234/'Data NSA'!AD228</f>
        <v>1.0916303177271776E-2</v>
      </c>
      <c r="H234" s="25">
        <f>(+'Data NSA'!B240-'Data NSA'!B239)/'Data NSA'!B239</f>
        <v>9.0214258864803904E-3</v>
      </c>
      <c r="I234" s="25">
        <f>(+'Data NSA'!P240-'Data NSA'!P239)/'Data NSA'!P239</f>
        <v>9.3142380262640403E-3</v>
      </c>
      <c r="J234" s="25">
        <f>(+'Data NSA'!AD240-'Data NSA'!AD239)/'Data NSA'!AD239</f>
        <v>6.9920355621411372E-3</v>
      </c>
      <c r="K234" s="34">
        <f t="shared" si="28"/>
        <v>2.6508403090296138E-3</v>
      </c>
      <c r="L234" s="34">
        <f t="shared" si="28"/>
        <v>1.7914574335510384E-3</v>
      </c>
      <c r="M234" s="34">
        <f t="shared" si="28"/>
        <v>9.423677637761897E-4</v>
      </c>
    </row>
    <row r="235" spans="1:13" s="20" customFormat="1" ht="13.5">
      <c r="A235" s="17" t="s">
        <v>220</v>
      </c>
      <c r="B235" s="22">
        <f>+'Data NSA'!B241-'Data NSA'!B229</f>
        <v>29600</v>
      </c>
      <c r="C235" s="22">
        <f>+'Data NSA'!P241-'Data NSA'!P229</f>
        <v>242300</v>
      </c>
      <c r="D235" s="22">
        <f>+'Data NSA'!AD241-'Data NSA'!AD229</f>
        <v>1503000</v>
      </c>
      <c r="E235" s="25">
        <f>+B235/'Data NSA'!B229</f>
        <v>3.7759918356933285E-2</v>
      </c>
      <c r="F235" s="25">
        <f>+C235/'Data NSA'!P229</f>
        <v>2.340904479890249E-2</v>
      </c>
      <c r="G235" s="25">
        <f>+D235/'Data NSA'!AD229</f>
        <v>1.1544222128345943E-2</v>
      </c>
      <c r="H235" s="25">
        <f>(+'Data NSA'!B241-'Data NSA'!B240)/'Data NSA'!B240</f>
        <v>1.018254066807401E-2</v>
      </c>
      <c r="I235" s="25">
        <f>(+'Data NSA'!P241-'Data NSA'!P240)/'Data NSA'!P240</f>
        <v>6.7477665842995633E-3</v>
      </c>
      <c r="J235" s="25">
        <f>(+'Data NSA'!AD241-'Data NSA'!AD240)/'Data NSA'!AD240</f>
        <v>9.3192930825707759E-3</v>
      </c>
      <c r="K235" s="34">
        <f t="shared" ref="K235:M236" si="29">AVERAGE(H224:H235)</f>
        <v>3.1363702034810088E-3</v>
      </c>
      <c r="L235" s="34">
        <f t="shared" si="29"/>
        <v>1.9614602881579098E-3</v>
      </c>
      <c r="M235" s="34">
        <f t="shared" si="29"/>
        <v>9.9457924877993284E-4</v>
      </c>
    </row>
    <row r="236" spans="1:13" s="20" customFormat="1" ht="13.5">
      <c r="A236" s="17" t="s">
        <v>221</v>
      </c>
      <c r="B236" s="22">
        <f>+'Data NSA'!B242-'Data NSA'!B230</f>
        <v>25900</v>
      </c>
      <c r="C236" s="22">
        <f>+'Data NSA'!P242-'Data NSA'!P230</f>
        <v>187700</v>
      </c>
      <c r="D236" s="22">
        <f>+'Data NSA'!AD242-'Data NSA'!AD230</f>
        <v>1069000</v>
      </c>
      <c r="E236" s="25">
        <f>+B236/'Data NSA'!B230</f>
        <v>3.2826362484157164E-2</v>
      </c>
      <c r="F236" s="25">
        <f>+C236/'Data NSA'!P230</f>
        <v>1.797875499276827E-2</v>
      </c>
      <c r="G236" s="25">
        <f>+D236/'Data NSA'!AD230</f>
        <v>8.1408542947004493E-3</v>
      </c>
      <c r="H236" s="25">
        <f>(+'Data NSA'!B242-'Data NSA'!B241)/'Data NSA'!B241</f>
        <v>1.7209588199139521E-3</v>
      </c>
      <c r="I236" s="25">
        <f>(+'Data NSA'!P242-'Data NSA'!P241)/'Data NSA'!P241</f>
        <v>3.2851883319173041E-3</v>
      </c>
      <c r="J236" s="25">
        <f>(+'Data NSA'!AD242-'Data NSA'!AD241)/'Data NSA'!AD241</f>
        <v>5.1937007395708359E-3</v>
      </c>
      <c r="K236" s="34">
        <f t="shared" si="29"/>
        <v>2.7376224485516545E-3</v>
      </c>
      <c r="L236" s="34">
        <f t="shared" si="29"/>
        <v>1.5154678984900328E-3</v>
      </c>
      <c r="M236" s="34">
        <f t="shared" si="29"/>
        <v>7.1179436699262951E-4</v>
      </c>
    </row>
    <row r="237" spans="1:13" s="20" customFormat="1" ht="13.5">
      <c r="A237" s="17" t="s">
        <v>222</v>
      </c>
      <c r="B237" s="22">
        <f>+'Data NSA'!B243-'Data NSA'!B231</f>
        <v>25300</v>
      </c>
      <c r="C237" s="22">
        <f>+'Data NSA'!P243-'Data NSA'!P231</f>
        <v>218300</v>
      </c>
      <c r="D237" s="22">
        <f>+'Data NSA'!AD243-'Data NSA'!AD231</f>
        <v>1440000</v>
      </c>
      <c r="E237" s="25">
        <f>+B237/'Data NSA'!B231</f>
        <v>3.1976744186046513E-2</v>
      </c>
      <c r="F237" s="25">
        <f>+C237/'Data NSA'!P231</f>
        <v>2.0903954802259886E-2</v>
      </c>
      <c r="G237" s="25">
        <f>+D237/'Data NSA'!AD231</f>
        <v>1.0956319285404508E-2</v>
      </c>
      <c r="H237" s="25">
        <f>(+'Data NSA'!B243-'Data NSA'!B242)/'Data NSA'!B242</f>
        <v>1.9634310958399803E-3</v>
      </c>
      <c r="I237" s="25">
        <f>(+'Data NSA'!P243-'Data NSA'!P242)/'Data NSA'!P242</f>
        <v>3.1521105026440089E-3</v>
      </c>
      <c r="J237" s="25">
        <f>(+'Data NSA'!AD243-'Data NSA'!AD242)/'Data NSA'!AD242</f>
        <v>3.6938556601350636E-3</v>
      </c>
      <c r="K237" s="34">
        <f t="shared" ref="K237:M238" si="30">AVERAGE(H226:H237)</f>
        <v>2.6688800673325738E-3</v>
      </c>
      <c r="L237" s="34">
        <f t="shared" si="30"/>
        <v>1.7549958472856519E-3</v>
      </c>
      <c r="M237" s="34">
        <f t="shared" si="30"/>
        <v>9.4473098173457944E-4</v>
      </c>
    </row>
    <row r="238" spans="1:13" s="20" customFormat="1" ht="13.5">
      <c r="A238" s="17" t="s">
        <v>223</v>
      </c>
      <c r="B238" s="22">
        <f>+'Data NSA'!B244-'Data NSA'!B232</f>
        <v>27300</v>
      </c>
      <c r="C238" s="22">
        <f>+'Data NSA'!P244-'Data NSA'!P232</f>
        <v>254200</v>
      </c>
      <c r="D238" s="22">
        <f>+'Data NSA'!AD244-'Data NSA'!AD232</f>
        <v>1505000</v>
      </c>
      <c r="E238" s="25">
        <f>+B238/'Data NSA'!B232</f>
        <v>3.508546459323994E-2</v>
      </c>
      <c r="F238" s="25">
        <f>+C238/'Data NSA'!P232</f>
        <v>2.4619854721549636E-2</v>
      </c>
      <c r="G238" s="25">
        <f>+D238/'Data NSA'!AD232</f>
        <v>1.1568558119513583E-2</v>
      </c>
      <c r="H238" s="25">
        <f>(+'Data NSA'!B244-'Data NSA'!B243)/'Data NSA'!B243</f>
        <v>-1.359461114513166E-2</v>
      </c>
      <c r="I238" s="25">
        <f>(+'Data NSA'!P244-'Data NSA'!P243)/'Data NSA'!P243</f>
        <v>-7.7007494395617791E-3</v>
      </c>
      <c r="J238" s="25">
        <f>(+'Data NSA'!AD244-'Data NSA'!AD243)/'Data NSA'!AD243</f>
        <v>-9.5731950538492216E-3</v>
      </c>
      <c r="K238" s="34">
        <f t="shared" si="30"/>
        <v>2.915756506283096E-3</v>
      </c>
      <c r="L238" s="34">
        <f t="shared" si="30"/>
        <v>2.0548863130095524E-3</v>
      </c>
      <c r="M238" s="34">
        <f t="shared" si="30"/>
        <v>9.9468457010512068E-4</v>
      </c>
    </row>
    <row r="239" spans="1:13" s="20" customFormat="1" ht="13.5">
      <c r="A239" s="17" t="s">
        <v>224</v>
      </c>
      <c r="B239" s="22">
        <f>+'Data NSA'!B245-'Data NSA'!B233</f>
        <v>29000</v>
      </c>
      <c r="C239" s="22">
        <f>+'Data NSA'!P245-'Data NSA'!P233</f>
        <v>261000</v>
      </c>
      <c r="D239" s="22">
        <f>+'Data NSA'!AD245-'Data NSA'!AD233</f>
        <v>1712000</v>
      </c>
      <c r="E239" s="25">
        <f>+B239/'Data NSA'!B233</f>
        <v>3.712712840865446E-2</v>
      </c>
      <c r="F239" s="25">
        <f>+C239/'Data NSA'!P233</f>
        <v>2.5208866566861447E-2</v>
      </c>
      <c r="G239" s="25">
        <f>+D239/'Data NSA'!AD233</f>
        <v>1.3153244518200956E-2</v>
      </c>
      <c r="H239" s="25">
        <f>(+'Data NSA'!B245-'Data NSA'!B244)/'Data NSA'!B244</f>
        <v>5.8356096349639931E-3</v>
      </c>
      <c r="I239" s="25">
        <f>(+'Data NSA'!P245-'Data NSA'!P244)/'Data NSA'!P244</f>
        <v>3.3367362371445855E-3</v>
      </c>
      <c r="J239" s="25">
        <f>(+'Data NSA'!AD245-'Data NSA'!AD244)/'Data NSA'!AD244</f>
        <v>2.0592861647884863E-3</v>
      </c>
      <c r="K239" s="34">
        <f t="shared" ref="K239:M240" si="31">AVERAGE(H228:H239)</f>
        <v>3.0807618458887028E-3</v>
      </c>
      <c r="L239" s="34">
        <f t="shared" si="31"/>
        <v>2.1029234530298741E-3</v>
      </c>
      <c r="M239" s="34">
        <f t="shared" si="31"/>
        <v>1.1252957527384431E-3</v>
      </c>
    </row>
    <row r="240" spans="1:13" s="20" customFormat="1" ht="13.5">
      <c r="A240" s="17" t="s">
        <v>225</v>
      </c>
      <c r="B240" s="22">
        <f>+'Data NSA'!B246-'Data NSA'!B234</f>
        <v>31600</v>
      </c>
      <c r="C240" s="22">
        <f>+'Data NSA'!P246-'Data NSA'!P234</f>
        <v>275100</v>
      </c>
      <c r="D240" s="22">
        <f>+'Data NSA'!AD246-'Data NSA'!AD234</f>
        <v>1967000</v>
      </c>
      <c r="E240" s="25">
        <f>+B240/'Data NSA'!B234</f>
        <v>4.0126984126984129E-2</v>
      </c>
      <c r="F240" s="25">
        <f>+C240/'Data NSA'!P234</f>
        <v>2.6464391876942019E-2</v>
      </c>
      <c r="G240" s="25">
        <f>+D240/'Data NSA'!AD234</f>
        <v>1.5055491771909683E-2</v>
      </c>
      <c r="H240" s="25">
        <f>(+'Data NSA'!B246-'Data NSA'!B245)/'Data NSA'!B245</f>
        <v>1.1109739538328601E-2</v>
      </c>
      <c r="I240" s="25">
        <f>(+'Data NSA'!P246-'Data NSA'!P245)/'Data NSA'!P245</f>
        <v>5.2475387441707098E-3</v>
      </c>
      <c r="J240" s="25">
        <f>(+'Data NSA'!AD246-'Data NSA'!AD245)/'Data NSA'!AD245</f>
        <v>5.6646697505118677E-3</v>
      </c>
      <c r="K240" s="34">
        <f t="shared" si="31"/>
        <v>3.3237757102454295E-3</v>
      </c>
      <c r="L240" s="34">
        <f t="shared" si="31"/>
        <v>2.2053879367613938E-3</v>
      </c>
      <c r="M240" s="34">
        <f t="shared" si="31"/>
        <v>1.282349798198015E-3</v>
      </c>
    </row>
    <row r="241" spans="1:13" s="20" customFormat="1" ht="13.5">
      <c r="A241" s="17" t="s">
        <v>226</v>
      </c>
      <c r="B241" s="22">
        <f>+'Data NSA'!B247-'Data NSA'!B235</f>
        <v>24500</v>
      </c>
      <c r="C241" s="22">
        <f>+'Data NSA'!P247-'Data NSA'!P235</f>
        <v>217900</v>
      </c>
      <c r="D241" s="22">
        <f>+'Data NSA'!AD247-'Data NSA'!AD235</f>
        <v>1916000</v>
      </c>
      <c r="E241" s="25">
        <f>+B241/'Data NSA'!B235</f>
        <v>3.073256397390868E-2</v>
      </c>
      <c r="F241" s="25">
        <f>+C241/'Data NSA'!P235</f>
        <v>2.0791984732824429E-2</v>
      </c>
      <c r="G241" s="25">
        <f>+D241/'Data NSA'!AD235</f>
        <v>1.4556615814745032E-2</v>
      </c>
      <c r="H241" s="25">
        <f>(+'Data NSA'!B247-'Data NSA'!B246)/'Data NSA'!B246</f>
        <v>3.1742156024905386E-3</v>
      </c>
      <c r="I241" s="25">
        <f>(+'Data NSA'!P247-'Data NSA'!P246)/'Data NSA'!P246</f>
        <v>2.5960150700080598E-3</v>
      </c>
      <c r="J241" s="25">
        <f>(+'Data NSA'!AD247-'Data NSA'!AD246)/'Data NSA'!AD246</f>
        <v>6.9598920198767882E-3</v>
      </c>
      <c r="K241" s="34">
        <f t="shared" ref="K241:M242" si="32">AVERAGE(H230:H241)</f>
        <v>2.5618386506646149E-3</v>
      </c>
      <c r="L241" s="34">
        <f t="shared" si="32"/>
        <v>1.7411133927794596E-3</v>
      </c>
      <c r="M241" s="34">
        <f t="shared" si="32"/>
        <v>1.2410880890494642E-3</v>
      </c>
    </row>
    <row r="242" spans="1:13" s="20" customFormat="1" ht="13.5">
      <c r="A242" s="17" t="s">
        <v>227</v>
      </c>
      <c r="B242" s="22">
        <f>+'Data NSA'!B248-'Data NSA'!B236</f>
        <v>25500</v>
      </c>
      <c r="C242" s="22">
        <f>+'Data NSA'!P248-'Data NSA'!P236</f>
        <v>234600</v>
      </c>
      <c r="D242" s="22">
        <f>+'Data NSA'!AD248-'Data NSA'!AD236</f>
        <v>1946000</v>
      </c>
      <c r="E242" s="25">
        <f>+B242/'Data NSA'!B236</f>
        <v>3.1767783729911549E-2</v>
      </c>
      <c r="F242" s="25">
        <f>+C242/'Data NSA'!P236</f>
        <v>2.2295081967213116E-2</v>
      </c>
      <c r="G242" s="25">
        <f>+D242/'Data NSA'!AD236</f>
        <v>1.4750246342757524E-2</v>
      </c>
      <c r="H242" s="25">
        <f>(+'Data NSA'!B248-'Data NSA'!B247)/'Data NSA'!B247</f>
        <v>7.9104295971765843E-3</v>
      </c>
      <c r="I242" s="25">
        <f>(+'Data NSA'!P248-'Data NSA'!P247)/'Data NSA'!P247</f>
        <v>5.533796352555174E-3</v>
      </c>
      <c r="J242" s="25">
        <f>(+'Data NSA'!AD248-'Data NSA'!AD247)/'Data NSA'!AD247</f>
        <v>2.5161000449303579E-3</v>
      </c>
      <c r="K242" s="34">
        <f t="shared" si="32"/>
        <v>2.6461121992167533E-3</v>
      </c>
      <c r="L242" s="34">
        <f t="shared" si="32"/>
        <v>1.8643177962048589E-3</v>
      </c>
      <c r="M242" s="34">
        <f t="shared" si="32"/>
        <v>1.25702942720076E-3</v>
      </c>
    </row>
    <row r="243" spans="1:13" s="20" customFormat="1" ht="13.5">
      <c r="A243" s="17" t="s">
        <v>228</v>
      </c>
      <c r="B243" s="22">
        <f>+'Data NSA'!B249-'Data NSA'!B237</f>
        <v>26900</v>
      </c>
      <c r="C243" s="22">
        <f>+'Data NSA'!P249-'Data NSA'!P237</f>
        <v>236700</v>
      </c>
      <c r="D243" s="22">
        <f>+'Data NSA'!AD249-'Data NSA'!AD237</f>
        <v>2079000</v>
      </c>
      <c r="E243" s="25">
        <f>+B243/'Data NSA'!B237</f>
        <v>3.3516072763518562E-2</v>
      </c>
      <c r="F243" s="25">
        <f>+C243/'Data NSA'!P237</f>
        <v>2.2432829455527652E-2</v>
      </c>
      <c r="G243" s="25">
        <f>+D243/'Data NSA'!AD237</f>
        <v>1.5795231800154991E-2</v>
      </c>
      <c r="H243" s="25">
        <f>(+'Data NSA'!B249-'Data NSA'!B248)/'Data NSA'!B248</f>
        <v>1.5696691620381551E-3</v>
      </c>
      <c r="I243" s="25">
        <f>(+'Data NSA'!P249-'Data NSA'!P248)/'Data NSA'!P248</f>
        <v>2.8911137760177E-3</v>
      </c>
      <c r="J243" s="25">
        <f>(+'Data NSA'!AD249-'Data NSA'!AD248)/'Data NSA'!AD248</f>
        <v>-1.3071797783023096E-3</v>
      </c>
      <c r="K243" s="34">
        <f t="shared" ref="K243:M244" si="33">AVERAGE(H232:H243)</f>
        <v>2.7872995913898386E-3</v>
      </c>
      <c r="L243" s="34">
        <f t="shared" si="33"/>
        <v>1.8755773567350423E-3</v>
      </c>
      <c r="M243" s="34">
        <f t="shared" si="33"/>
        <v>1.3426453926423932E-3</v>
      </c>
    </row>
    <row r="244" spans="1:13" s="20" customFormat="1" ht="13.5">
      <c r="A244" s="17" t="s">
        <v>229</v>
      </c>
      <c r="B244" s="22">
        <f>+'Data NSA'!B250-'Data NSA'!B238</f>
        <v>30300</v>
      </c>
      <c r="C244" s="22">
        <f>+'Data NSA'!P250-'Data NSA'!P238</f>
        <v>259500</v>
      </c>
      <c r="D244" s="22">
        <f>+'Data NSA'!AD250-'Data NSA'!AD238</f>
        <v>2334000</v>
      </c>
      <c r="E244" s="25">
        <f>+B244/'Data NSA'!B238</f>
        <v>3.8354430379746833E-2</v>
      </c>
      <c r="F244" s="25">
        <f>+C244/'Data NSA'!P238</f>
        <v>2.503545483488177E-2</v>
      </c>
      <c r="G244" s="25">
        <f>+D244/'Data NSA'!AD238</f>
        <v>1.8126747437092264E-2</v>
      </c>
      <c r="H244" s="25">
        <f>(+'Data NSA'!B250-'Data NSA'!B249)/'Data NSA'!B249</f>
        <v>-1.1091018685955394E-2</v>
      </c>
      <c r="I244" s="25">
        <f>(+'Data NSA'!P250-'Data NSA'!P249)/'Data NSA'!P249</f>
        <v>-1.5146178231771751E-2</v>
      </c>
      <c r="J244" s="25">
        <f>(+'Data NSA'!AD250-'Data NSA'!AD249)/'Data NSA'!AD249</f>
        <v>-1.9498732245832116E-2</v>
      </c>
      <c r="K244" s="34">
        <f t="shared" si="33"/>
        <v>3.1712962275984315E-3</v>
      </c>
      <c r="L244" s="34">
        <f t="shared" si="33"/>
        <v>2.0839608439758798E-3</v>
      </c>
      <c r="M244" s="34">
        <f t="shared" si="33"/>
        <v>1.5297581500962412E-3</v>
      </c>
    </row>
    <row r="245" spans="1:13" s="20" customFormat="1" ht="13.5">
      <c r="A245" s="17" t="s">
        <v>230</v>
      </c>
      <c r="B245" s="22">
        <f>+'Data NSA'!B251-'Data NSA'!B239</f>
        <v>28600</v>
      </c>
      <c r="C245" s="22">
        <f>+'Data NSA'!P251-'Data NSA'!P239</f>
        <v>292700</v>
      </c>
      <c r="D245" s="22">
        <f>+'Data NSA'!AD251-'Data NSA'!AD239</f>
        <v>2474000</v>
      </c>
      <c r="E245" s="25">
        <f>+B245/'Data NSA'!B239</f>
        <v>3.5835108382408221E-2</v>
      </c>
      <c r="F245" s="25">
        <f>+C245/'Data NSA'!P239</f>
        <v>2.8077007932929811E-2</v>
      </c>
      <c r="G245" s="25">
        <f>+D245/'Data NSA'!AD239</f>
        <v>1.9093041921343458E-2</v>
      </c>
      <c r="H245" s="25">
        <f>(+'Data NSA'!B251-'Data NSA'!B250)/'Data NSA'!B250</f>
        <v>7.8020236498841889E-3</v>
      </c>
      <c r="I245" s="25">
        <f>(+'Data NSA'!P251-'Data NSA'!P250)/'Data NSA'!P250</f>
        <v>8.7342820570740151E-3</v>
      </c>
      <c r="J245" s="25">
        <f>(+'Data NSA'!AD251-'Data NSA'!AD250)/'Data NSA'!AD250</f>
        <v>7.292477153798038E-3</v>
      </c>
      <c r="K245" s="34">
        <f t="shared" ref="K245:M246" si="34">AVERAGE(H234:H245)</f>
        <v>2.9670344853419445E-3</v>
      </c>
      <c r="L245" s="34">
        <f t="shared" si="34"/>
        <v>2.3326548342301363E-3</v>
      </c>
      <c r="M245" s="34">
        <f t="shared" si="34"/>
        <v>1.609350258361642E-3</v>
      </c>
    </row>
    <row r="246" spans="1:13" s="20" customFormat="1" ht="13.5">
      <c r="A246" s="17" t="s">
        <v>231</v>
      </c>
      <c r="B246" s="22">
        <f>+'Data NSA'!B252-'Data NSA'!B240</f>
        <v>28400</v>
      </c>
      <c r="C246" s="22">
        <f>+'Data NSA'!P252-'Data NSA'!P240</f>
        <v>282300</v>
      </c>
      <c r="D246" s="22">
        <f>+'Data NSA'!AD252-'Data NSA'!AD240</f>
        <v>2472000</v>
      </c>
      <c r="E246" s="25">
        <f>+B246/'Data NSA'!B240</f>
        <v>3.5266360362597789E-2</v>
      </c>
      <c r="F246" s="25">
        <f>+C246/'Data NSA'!P240</f>
        <v>2.6829500095038965E-2</v>
      </c>
      <c r="G246" s="25">
        <f>+D246/'Data NSA'!AD240</f>
        <v>1.8945141858647169E-2</v>
      </c>
      <c r="H246" s="25">
        <f>(+'Data NSA'!B252-'Data NSA'!B251)/'Data NSA'!B251</f>
        <v>8.4674005080440304E-3</v>
      </c>
      <c r="I246" s="25">
        <f>(+'Data NSA'!P252-'Data NSA'!P251)/'Data NSA'!P251</f>
        <v>8.0894976487273264E-3</v>
      </c>
      <c r="J246" s="25">
        <f>(+'Data NSA'!AD252-'Data NSA'!AD251)/'Data NSA'!AD251</f>
        <v>6.8458917076864821E-3</v>
      </c>
      <c r="K246" s="34">
        <f t="shared" si="34"/>
        <v>2.9208657038055814E-3</v>
      </c>
      <c r="L246" s="34">
        <f t="shared" si="34"/>
        <v>2.2305931361020761E-3</v>
      </c>
      <c r="M246" s="34">
        <f t="shared" si="34"/>
        <v>1.5971716038237539E-3</v>
      </c>
    </row>
    <row r="247" spans="1:13" s="20" customFormat="1" ht="13.5">
      <c r="A247" s="17" t="s">
        <v>232</v>
      </c>
      <c r="B247" s="22">
        <f>+'Data NSA'!B253-'Data NSA'!B241</f>
        <v>24900</v>
      </c>
      <c r="C247" s="22">
        <f>+'Data NSA'!P253-'Data NSA'!P241</f>
        <v>262600</v>
      </c>
      <c r="D247" s="22">
        <f>+'Data NSA'!AD253-'Data NSA'!AD241</f>
        <v>2138000</v>
      </c>
      <c r="E247" s="25">
        <f>+B247/'Data NSA'!B241</f>
        <v>3.0608481868469577E-2</v>
      </c>
      <c r="F247" s="25">
        <f>+C247/'Data NSA'!P241</f>
        <v>2.4789955631077127E-2</v>
      </c>
      <c r="G247" s="25">
        <f>+D247/'Data NSA'!AD241</f>
        <v>1.6234111376026972E-2</v>
      </c>
      <c r="H247" s="25">
        <f>(+'Data NSA'!B253-'Data NSA'!B252)/'Data NSA'!B252</f>
        <v>5.6375194914237738E-3</v>
      </c>
      <c r="I247" s="25">
        <f>(+'Data NSA'!P253-'Data NSA'!P252)/'Data NSA'!P252</f>
        <v>4.7481095489758703E-3</v>
      </c>
      <c r="J247" s="25">
        <f>(+'Data NSA'!AD253-'Data NSA'!AD252)/'Data NSA'!AD252</f>
        <v>6.6338733697369019E-3</v>
      </c>
      <c r="K247" s="34">
        <f t="shared" ref="K247:M249" si="35">AVERAGE(H236:H247)</f>
        <v>2.5421139390847292E-3</v>
      </c>
      <c r="L247" s="34">
        <f t="shared" si="35"/>
        <v>2.0639550498251021E-3</v>
      </c>
      <c r="M247" s="34">
        <f t="shared" si="35"/>
        <v>1.3733866277542645E-3</v>
      </c>
    </row>
    <row r="248" spans="1:13" s="20" customFormat="1" ht="13.5">
      <c r="A248" s="17" t="s">
        <v>233</v>
      </c>
      <c r="B248" s="22">
        <f>+'Data NSA'!B254-'Data NSA'!B242</f>
        <v>28500</v>
      </c>
      <c r="C248" s="22">
        <f>+'Data NSA'!P254-'Data NSA'!P242</f>
        <v>294100</v>
      </c>
      <c r="D248" s="22">
        <f>+'Data NSA'!AD254-'Data NSA'!AD242</f>
        <v>2266000</v>
      </c>
      <c r="E248" s="25">
        <f>+B248/'Data NSA'!B242</f>
        <v>3.4973616394649652E-2</v>
      </c>
      <c r="F248" s="25">
        <f>+C248/'Data NSA'!P242</f>
        <v>2.7672707427689645E-2</v>
      </c>
      <c r="G248" s="25">
        <f>+D248/'Data NSA'!AD242</f>
        <v>1.7117130727742444E-2</v>
      </c>
      <c r="H248" s="25">
        <f>(+'Data NSA'!B254-'Data NSA'!B253)/'Data NSA'!B253</f>
        <v>5.9637404580152676E-3</v>
      </c>
      <c r="I248" s="25">
        <f>(+'Data NSA'!P254-'Data NSA'!P253)/'Data NSA'!P253</f>
        <v>6.1074468477099377E-3</v>
      </c>
      <c r="J248" s="25">
        <f>(+'Data NSA'!AD254-'Data NSA'!AD253)/'Data NSA'!AD253</f>
        <v>6.0671269314683642E-3</v>
      </c>
      <c r="K248" s="34">
        <f t="shared" si="35"/>
        <v>2.8956790755931719E-3</v>
      </c>
      <c r="L248" s="34">
        <f t="shared" si="35"/>
        <v>2.2991432594744888E-3</v>
      </c>
      <c r="M248" s="34">
        <f t="shared" si="35"/>
        <v>1.4461721437457253E-3</v>
      </c>
    </row>
    <row r="249" spans="1:13" s="20" customFormat="1" ht="13.5">
      <c r="A249" s="17" t="s">
        <v>234</v>
      </c>
      <c r="B249" s="22">
        <f>+'Data NSA'!B255-'Data NSA'!B243</f>
        <v>31700</v>
      </c>
      <c r="C249" s="22">
        <f>+'Data NSA'!P255-'Data NSA'!P243</f>
        <v>305000</v>
      </c>
      <c r="D249" s="22">
        <f>+'Data NSA'!AD255-'Data NSA'!AD243</f>
        <v>2115000</v>
      </c>
      <c r="E249" s="25">
        <f>+B249/'Data NSA'!B243</f>
        <v>3.8824249846907535E-2</v>
      </c>
      <c r="F249" s="25">
        <f>+C249/'Data NSA'!P243</f>
        <v>2.8608143472184443E-2</v>
      </c>
      <c r="G249" s="25">
        <f>+D249/'Data NSA'!AD243</f>
        <v>1.5917694606046466E-2</v>
      </c>
      <c r="H249" s="25">
        <f>(+'Data NSA'!B255-'Data NSA'!B254)/'Data NSA'!B254</f>
        <v>5.6912497035807447E-3</v>
      </c>
      <c r="I249" s="25">
        <f>(+'Data NSA'!P255-'Data NSA'!P254)/'Data NSA'!P254</f>
        <v>4.0652267462620972E-3</v>
      </c>
      <c r="J249" s="25">
        <f>(+'Data NSA'!AD255-'Data NSA'!AD254)/'Data NSA'!AD254</f>
        <v>2.5102489453983721E-3</v>
      </c>
      <c r="K249" s="34">
        <f t="shared" si="35"/>
        <v>3.2063306262382356E-3</v>
      </c>
      <c r="L249" s="34">
        <f t="shared" si="35"/>
        <v>2.3752362797759955E-3</v>
      </c>
      <c r="M249" s="34">
        <f t="shared" si="35"/>
        <v>1.3475382508510009E-3</v>
      </c>
    </row>
    <row r="250" spans="1:13" s="20" customFormat="1" ht="13.5">
      <c r="A250" s="17" t="s">
        <v>235</v>
      </c>
      <c r="B250" s="22">
        <f>+'Data NSA'!B256-'Data NSA'!B244</f>
        <v>31200</v>
      </c>
      <c r="C250" s="22">
        <f>+'Data NSA'!P256-'Data NSA'!P244</f>
        <v>288900</v>
      </c>
      <c r="D250" s="22">
        <f>+'Data NSA'!AD256-'Data NSA'!AD244</f>
        <v>2179000</v>
      </c>
      <c r="E250" s="25">
        <f>+B250/'Data NSA'!B244</f>
        <v>3.8738515023590762E-2</v>
      </c>
      <c r="F250" s="25">
        <f>+C250/'Data NSA'!P244</f>
        <v>2.7308303085299454E-2</v>
      </c>
      <c r="G250" s="25">
        <f>+D250/'Data NSA'!AD244</f>
        <v>1.6557876579609266E-2</v>
      </c>
      <c r="H250" s="25">
        <f>(+'Data NSA'!B256-'Data NSA'!B255)/'Data NSA'!B255</f>
        <v>-1.3676019806649375E-2</v>
      </c>
      <c r="I250" s="25">
        <f>(+'Data NSA'!P256-'Data NSA'!P255)/'Data NSA'!P255</f>
        <v>-8.9547066923210197E-3</v>
      </c>
      <c r="J250" s="25">
        <f>(+'Data NSA'!AD256-'Data NSA'!AD255)/'Data NSA'!AD255</f>
        <v>-8.9490762004948658E-3</v>
      </c>
      <c r="K250" s="34">
        <f t="shared" ref="K250:M251" si="36">AVERAGE(H239:H250)</f>
        <v>3.1995465711117583E-3</v>
      </c>
      <c r="L250" s="34">
        <f t="shared" si="36"/>
        <v>2.2707398420460591E-3</v>
      </c>
      <c r="M250" s="34">
        <f t="shared" si="36"/>
        <v>1.3995481552971974E-3</v>
      </c>
    </row>
    <row r="251" spans="1:13" s="20" customFormat="1" ht="13.5">
      <c r="A251" s="17" t="s">
        <v>236</v>
      </c>
      <c r="B251" s="22">
        <f>+'Data NSA'!B257-'Data NSA'!B245</f>
        <v>32400</v>
      </c>
      <c r="C251" s="22">
        <f>+'Data NSA'!P257-'Data NSA'!P245</f>
        <v>318200</v>
      </c>
      <c r="D251" s="22">
        <f>+'Data NSA'!AD257-'Data NSA'!AD245</f>
        <v>2286000</v>
      </c>
      <c r="E251" s="25">
        <f>+B251/'Data NSA'!B245</f>
        <v>3.9995062337982966E-2</v>
      </c>
      <c r="F251" s="25">
        <f>+C251/'Data NSA'!P245</f>
        <v>2.9977860473880069E-2</v>
      </c>
      <c r="G251" s="25">
        <f>+D251/'Data NSA'!AD245</f>
        <v>1.7335254417229089E-2</v>
      </c>
      <c r="H251" s="25">
        <f>(+'Data NSA'!B257-'Data NSA'!B256)/'Data NSA'!B256</f>
        <v>7.0523547693043271E-3</v>
      </c>
      <c r="I251" s="25">
        <f>(+'Data NSA'!P257-'Data NSA'!P256)/'Data NSA'!P256</f>
        <v>5.9440012513686845E-3</v>
      </c>
      <c r="J251" s="25">
        <f>(+'Data NSA'!AD257-'Data NSA'!AD256)/'Data NSA'!AD256</f>
        <v>2.8255767016998313E-3</v>
      </c>
      <c r="K251" s="34">
        <f t="shared" si="36"/>
        <v>3.3009419989734529E-3</v>
      </c>
      <c r="L251" s="34">
        <f t="shared" si="36"/>
        <v>2.4880119265647338E-3</v>
      </c>
      <c r="M251" s="34">
        <f t="shared" si="36"/>
        <v>1.4634057000398092E-3</v>
      </c>
    </row>
    <row r="252" spans="1:13" s="20" customFormat="1" ht="13.5">
      <c r="A252" s="17" t="s">
        <v>237</v>
      </c>
      <c r="B252" s="22">
        <f>+'Data NSA'!B258-'Data NSA'!B246</f>
        <v>33800</v>
      </c>
      <c r="C252" s="22">
        <f>+'Data NSA'!P258-'Data NSA'!P246</f>
        <v>307800</v>
      </c>
      <c r="D252" s="22">
        <f>+'Data NSA'!AD258-'Data NSA'!AD246</f>
        <v>2166000</v>
      </c>
      <c r="E252" s="25">
        <f>+B252/'Data NSA'!B246</f>
        <v>4.1264802832376997E-2</v>
      </c>
      <c r="F252" s="25">
        <f>+C252/'Data NSA'!P246</f>
        <v>2.8846694532436129E-2</v>
      </c>
      <c r="G252" s="25">
        <f>+D252/'Data NSA'!AD246</f>
        <v>1.6332747686948128E-2</v>
      </c>
      <c r="H252" s="25">
        <f>(+'Data NSA'!B258-'Data NSA'!B257)/'Data NSA'!B257</f>
        <v>1.2344213649851632E-2</v>
      </c>
      <c r="I252" s="25">
        <f>(+'Data NSA'!P258-'Data NSA'!P257)/'Data NSA'!P257</f>
        <v>4.1435327046383781E-3</v>
      </c>
      <c r="J252" s="25">
        <f>(+'Data NSA'!AD258-'Data NSA'!AD257)/'Data NSA'!AD257</f>
        <v>4.6736634962282718E-3</v>
      </c>
      <c r="K252" s="34">
        <f t="shared" ref="K252:M253" si="37">AVERAGE(H241:H252)</f>
        <v>3.4038148416003721E-3</v>
      </c>
      <c r="L252" s="34">
        <f t="shared" si="37"/>
        <v>2.3960114232703732E-3</v>
      </c>
      <c r="M252" s="34">
        <f t="shared" si="37"/>
        <v>1.3808218455161763E-3</v>
      </c>
    </row>
    <row r="253" spans="1:13" s="20" customFormat="1" ht="13.5">
      <c r="A253" s="17" t="s">
        <v>238</v>
      </c>
      <c r="B253" s="22">
        <f>+'Data NSA'!B259-'Data NSA'!B247</f>
        <v>38700</v>
      </c>
      <c r="C253" s="22">
        <f>+'Data NSA'!P259-'Data NSA'!P247</f>
        <v>352000</v>
      </c>
      <c r="D253" s="22">
        <f>+'Data NSA'!AD259-'Data NSA'!AD247</f>
        <v>2093000</v>
      </c>
      <c r="E253" s="25">
        <f>+B253/'Data NSA'!B247</f>
        <v>4.7097480832420595E-2</v>
      </c>
      <c r="F253" s="25">
        <f>+C253/'Data NSA'!P247</f>
        <v>3.2903653988165901E-2</v>
      </c>
      <c r="G253" s="25">
        <f>+D253/'Data NSA'!AD247</f>
        <v>1.5673206529878688E-2</v>
      </c>
      <c r="H253" s="25">
        <f>(+'Data NSA'!B259-'Data NSA'!B258)/'Data NSA'!B258</f>
        <v>8.7935279634189234E-3</v>
      </c>
      <c r="I253" s="25">
        <f>(+'Data NSA'!P259-'Data NSA'!P258)/'Data NSA'!P258</f>
        <v>6.5494625614866096E-3</v>
      </c>
      <c r="J253" s="25">
        <f>(+'Data NSA'!AD259-'Data NSA'!AD258)/'Data NSA'!AD258</f>
        <v>6.3064333039033115E-3</v>
      </c>
      <c r="K253" s="34">
        <f t="shared" si="37"/>
        <v>3.8720908716777373E-3</v>
      </c>
      <c r="L253" s="34">
        <f t="shared" si="37"/>
        <v>2.7254653808935852E-3</v>
      </c>
      <c r="M253" s="34">
        <f t="shared" si="37"/>
        <v>1.3263669525183867E-3</v>
      </c>
    </row>
    <row r="254" spans="1:13" s="20" customFormat="1" ht="13.5">
      <c r="A254" s="17" t="s">
        <v>239</v>
      </c>
      <c r="B254" s="22">
        <f>+'Data NSA'!B260-'Data NSA'!B248</f>
        <v>42900</v>
      </c>
      <c r="C254" s="22">
        <f>+'Data NSA'!P260-'Data NSA'!P248</f>
        <v>377200</v>
      </c>
      <c r="D254" s="22">
        <f>+'Data NSA'!AD260-'Data NSA'!AD248</f>
        <v>2147000</v>
      </c>
      <c r="E254" s="25">
        <f>+B254/'Data NSA'!B248</f>
        <v>5.1799082347259114E-2</v>
      </c>
      <c r="F254" s="25">
        <f>+C254/'Data NSA'!P248</f>
        <v>3.5065212743211463E-2</v>
      </c>
      <c r="G254" s="25">
        <f>+D254/'Data NSA'!AD248</f>
        <v>1.6037228480086051E-2</v>
      </c>
      <c r="H254" s="25">
        <f>(+'Data NSA'!B260-'Data NSA'!B259)/'Data NSA'!B259</f>
        <v>1.2436076243607624E-2</v>
      </c>
      <c r="I254" s="25">
        <f>(+'Data NSA'!P260-'Data NSA'!P259)/'Data NSA'!P259</f>
        <v>7.6380781726531465E-3</v>
      </c>
      <c r="J254" s="25">
        <f>(+'Data NSA'!AD260-'Data NSA'!AD259)/'Data NSA'!AD259</f>
        <v>2.8754064276392912E-3</v>
      </c>
      <c r="K254" s="34">
        <f t="shared" ref="K254:M255" si="38">AVERAGE(H243:H254)</f>
        <v>4.2492280922136584E-3</v>
      </c>
      <c r="L254" s="34">
        <f t="shared" si="38"/>
        <v>2.9008221992350828E-3</v>
      </c>
      <c r="M254" s="34">
        <f t="shared" si="38"/>
        <v>1.3563091510774645E-3</v>
      </c>
    </row>
    <row r="255" spans="1:13" s="20" customFormat="1" ht="13.5">
      <c r="A255" s="17" t="s">
        <v>240</v>
      </c>
      <c r="B255" s="22">
        <f>+'Data NSA'!B261-'Data NSA'!B249</f>
        <v>40700</v>
      </c>
      <c r="C255" s="22">
        <f>+'Data NSA'!P261-'Data NSA'!P249</f>
        <v>373000</v>
      </c>
      <c r="D255" s="22">
        <f>+'Data NSA'!AD261-'Data NSA'!AD249</f>
        <v>2246000</v>
      </c>
      <c r="E255" s="25">
        <f>+B255/'Data NSA'!B249</f>
        <v>4.9065702230259189E-2</v>
      </c>
      <c r="F255" s="25">
        <f>+C255/'Data NSA'!P249</f>
        <v>3.4574813221853504E-2</v>
      </c>
      <c r="G255" s="25">
        <f>+D255/'Data NSA'!AD249</f>
        <v>1.6798677646390078E-2</v>
      </c>
      <c r="H255" s="25">
        <f>(+'Data NSA'!B261-'Data NSA'!B260)/'Data NSA'!B260</f>
        <v>-1.0331764435770865E-3</v>
      </c>
      <c r="I255" s="25">
        <f>(+'Data NSA'!P261-'Data NSA'!P260)/'Data NSA'!P260</f>
        <v>2.4159578958713166E-3</v>
      </c>
      <c r="J255" s="25">
        <f>(+'Data NSA'!AD261-'Data NSA'!AD260)/'Data NSA'!AD260</f>
        <v>-5.5872903847143502E-4</v>
      </c>
      <c r="K255" s="34">
        <f t="shared" si="38"/>
        <v>4.0323242917457208E-3</v>
      </c>
      <c r="L255" s="34">
        <f t="shared" si="38"/>
        <v>2.8612258758895508E-3</v>
      </c>
      <c r="M255" s="34">
        <f t="shared" si="38"/>
        <v>1.4186800460633706E-3</v>
      </c>
    </row>
    <row r="256" spans="1:13" s="20" customFormat="1" ht="13.5">
      <c r="A256" s="17" t="s">
        <v>241</v>
      </c>
      <c r="B256" s="22">
        <f>+'Data NSA'!B262-'Data NSA'!B250</f>
        <v>35900</v>
      </c>
      <c r="C256" s="22">
        <f>+'Data NSA'!P262-'Data NSA'!P250</f>
        <v>321300</v>
      </c>
      <c r="D256" s="22">
        <f>+'Data NSA'!AD262-'Data NSA'!AD250</f>
        <v>1969000</v>
      </c>
      <c r="E256" s="25">
        <f>+B256/'Data NSA'!B250</f>
        <v>4.376447641106912E-2</v>
      </c>
      <c r="F256" s="25">
        <f>+C256/'Data NSA'!P250</f>
        <v>3.024056923424441E-2</v>
      </c>
      <c r="G256" s="25">
        <f>+D256/'Data NSA'!AD250</f>
        <v>1.5019756815720018E-2</v>
      </c>
      <c r="H256" s="25">
        <f>(+'Data NSA'!B262-'Data NSA'!B261)/'Data NSA'!B261</f>
        <v>-1.6088255573431395E-2</v>
      </c>
      <c r="I256" s="25">
        <f>(+'Data NSA'!P262-'Data NSA'!P261)/'Data NSA'!P261</f>
        <v>-1.9272121277282013E-2</v>
      </c>
      <c r="J256" s="25">
        <f>(+'Data NSA'!AD262-'Data NSA'!AD261)/'Data NSA'!AD261</f>
        <v>-2.121414963184182E-2</v>
      </c>
      <c r="K256" s="34">
        <f t="shared" ref="K256:M258" si="39">AVERAGE(H245:H256)</f>
        <v>3.6158878844560539E-3</v>
      </c>
      <c r="L256" s="34">
        <f t="shared" si="39"/>
        <v>2.5173972887636963E-3</v>
      </c>
      <c r="M256" s="34">
        <f t="shared" si="39"/>
        <v>1.2757285972292284E-3</v>
      </c>
    </row>
    <row r="257" spans="1:13" s="20" customFormat="1" ht="13.5">
      <c r="A257" s="17" t="s">
        <v>242</v>
      </c>
      <c r="B257" s="22">
        <f>+'Data NSA'!B263-'Data NSA'!B251</f>
        <v>39200</v>
      </c>
      <c r="C257" s="22">
        <f>+'Data NSA'!P263-'Data NSA'!P251</f>
        <v>358700</v>
      </c>
      <c r="D257" s="22">
        <f>+'Data NSA'!AD263-'Data NSA'!AD251</f>
        <v>2052000</v>
      </c>
      <c r="E257" s="25">
        <f>+B257/'Data NSA'!B251</f>
        <v>4.7417442845046572E-2</v>
      </c>
      <c r="F257" s="25">
        <f>+C257/'Data NSA'!P251</f>
        <v>3.3468313801597371E-2</v>
      </c>
      <c r="G257" s="25">
        <f>+D257/'Data NSA'!AD251</f>
        <v>1.553956834532374E-2</v>
      </c>
      <c r="H257" s="25">
        <f>(+'Data NSA'!B263-'Data NSA'!B262)/'Data NSA'!B262</f>
        <v>1.1329128708245737E-2</v>
      </c>
      <c r="I257" s="25">
        <f>(+'Data NSA'!P263-'Data NSA'!P262)/'Data NSA'!P262</f>
        <v>1.18946474086661E-2</v>
      </c>
      <c r="J257" s="25">
        <f>(+'Data NSA'!AD263-'Data NSA'!AD262)/'Data NSA'!AD262</f>
        <v>7.8083313918970712E-3</v>
      </c>
      <c r="K257" s="34">
        <f t="shared" si="39"/>
        <v>3.9098133059861833E-3</v>
      </c>
      <c r="L257" s="34">
        <f t="shared" si="39"/>
        <v>2.7807610680630362E-3</v>
      </c>
      <c r="M257" s="34">
        <f t="shared" si="39"/>
        <v>1.3187164504041484E-3</v>
      </c>
    </row>
    <row r="258" spans="1:13" s="20" customFormat="1" ht="13.5">
      <c r="A258" s="17" t="s">
        <v>243</v>
      </c>
      <c r="B258" s="22">
        <f>+'Data NSA'!B264-'Data NSA'!B252</f>
        <v>38800</v>
      </c>
      <c r="C258" s="22">
        <f>+'Data NSA'!P264-'Data NSA'!P252</f>
        <v>342300</v>
      </c>
      <c r="D258" s="22">
        <f>+'Data NSA'!AD264-'Data NSA'!AD252</f>
        <v>1947000</v>
      </c>
      <c r="E258" s="25">
        <f>+B258/'Data NSA'!B252</f>
        <v>4.6539522610051579E-2</v>
      </c>
      <c r="F258" s="25">
        <f>+C258/'Data NSA'!P252</f>
        <v>3.1681830382347766E-2</v>
      </c>
      <c r="G258" s="25">
        <f>+D258/'Data NSA'!AD252</f>
        <v>1.4644162642718533E-2</v>
      </c>
      <c r="H258" s="25">
        <f>(+'Data NSA'!B264-'Data NSA'!B263)/'Data NSA'!B263</f>
        <v>7.6221272664279936E-3</v>
      </c>
      <c r="I258" s="25">
        <f>(+'Data NSA'!P264-'Data NSA'!P263)/'Data NSA'!P263</f>
        <v>6.3468847900472183E-3</v>
      </c>
      <c r="J258" s="25">
        <f>(+'Data NSA'!AD264-'Data NSA'!AD263)/'Data NSA'!AD263</f>
        <v>5.9581512579976433E-3</v>
      </c>
      <c r="K258" s="34">
        <f t="shared" si="39"/>
        <v>3.839373869184847E-3</v>
      </c>
      <c r="L258" s="34">
        <f t="shared" si="39"/>
        <v>2.6355433298396944E-3</v>
      </c>
      <c r="M258" s="34">
        <f t="shared" si="39"/>
        <v>1.2447380795967448E-3</v>
      </c>
    </row>
    <row r="259" spans="1:13" s="20" customFormat="1" ht="13.5">
      <c r="A259" s="17" t="s">
        <v>244</v>
      </c>
      <c r="B259" s="22">
        <f>+'Data NSA'!B265-'Data NSA'!B253</f>
        <v>41100</v>
      </c>
      <c r="C259" s="22">
        <f>+'Data NSA'!P265-'Data NSA'!P253</f>
        <v>335800</v>
      </c>
      <c r="D259" s="22">
        <f>+'Data NSA'!AD265-'Data NSA'!AD253</f>
        <v>2069000</v>
      </c>
      <c r="E259" s="25">
        <f>+B259/'Data NSA'!B253</f>
        <v>4.9021946564885496E-2</v>
      </c>
      <c r="F259" s="25">
        <f>+C259/'Data NSA'!P253</f>
        <v>3.0933343159291058E-2</v>
      </c>
      <c r="G259" s="25">
        <f>+D259/'Data NSA'!AD253</f>
        <v>1.5459218745330105E-2</v>
      </c>
      <c r="H259" s="25">
        <f>(+'Data NSA'!B265-'Data NSA'!B264)/'Data NSA'!B264</f>
        <v>8.0229226361031511E-3</v>
      </c>
      <c r="I259" s="25">
        <f>(+'Data NSA'!P265-'Data NSA'!P264)/'Data NSA'!P264</f>
        <v>4.0191627940358498E-3</v>
      </c>
      <c r="J259" s="25">
        <f>(+'Data NSA'!AD265-'Data NSA'!AD264)/'Data NSA'!AD264</f>
        <v>7.4424948666058817E-3</v>
      </c>
      <c r="K259" s="34">
        <f t="shared" ref="K259:M260" si="40">AVERAGE(H248:H259)</f>
        <v>4.038157464574795E-3</v>
      </c>
      <c r="L259" s="34">
        <f t="shared" si="40"/>
        <v>2.5747977669280261E-3</v>
      </c>
      <c r="M259" s="34">
        <f t="shared" si="40"/>
        <v>1.3121232043358268E-3</v>
      </c>
    </row>
    <row r="260" spans="1:13" s="20" customFormat="1" ht="13.5">
      <c r="A260" s="17" t="s">
        <v>245</v>
      </c>
      <c r="B260" s="22">
        <f>+'Data NSA'!B266-'Data NSA'!B254</f>
        <v>41300</v>
      </c>
      <c r="C260" s="22">
        <f>+'Data NSA'!P266-'Data NSA'!P254</f>
        <v>322700</v>
      </c>
      <c r="D260" s="22">
        <f>+'Data NSA'!AD266-'Data NSA'!AD254</f>
        <v>2149000</v>
      </c>
      <c r="E260" s="25">
        <f>+B260/'Data NSA'!B254</f>
        <v>4.8968460991225989E-2</v>
      </c>
      <c r="F260" s="25">
        <f>+C260/'Data NSA'!P254</f>
        <v>2.9546141239161685E-2</v>
      </c>
      <c r="G260" s="25">
        <f>+D260/'Data NSA'!AD254</f>
        <v>1.5960133087754739E-2</v>
      </c>
      <c r="H260" s="25">
        <f>(+'Data NSA'!B266-'Data NSA'!B265)/'Data NSA'!B265</f>
        <v>5.9124502558271742E-3</v>
      </c>
      <c r="I260" s="25">
        <f>(+'Data NSA'!P266-'Data NSA'!P265)/'Data NSA'!P265</f>
        <v>4.7536501242025127E-3</v>
      </c>
      <c r="J260" s="25">
        <f>(+'Data NSA'!AD266-'Data NSA'!AD265)/'Data NSA'!AD265</f>
        <v>6.5634082631249773E-3</v>
      </c>
      <c r="K260" s="34">
        <f t="shared" si="40"/>
        <v>4.0338832810591207E-3</v>
      </c>
      <c r="L260" s="34">
        <f t="shared" si="40"/>
        <v>2.4619813733024066E-3</v>
      </c>
      <c r="M260" s="34">
        <f t="shared" si="40"/>
        <v>1.3534799819738775E-3</v>
      </c>
    </row>
    <row r="261" spans="1:13" s="20" customFormat="1" ht="13.5">
      <c r="A261" s="17" t="s">
        <v>246</v>
      </c>
      <c r="B261" s="22">
        <f>+'Data NSA'!B267-'Data NSA'!B255</f>
        <v>41600</v>
      </c>
      <c r="C261" s="22">
        <f>+'Data NSA'!P267-'Data NSA'!P255</f>
        <v>319900</v>
      </c>
      <c r="D261" s="22">
        <f>+'Data NSA'!AD267-'Data NSA'!AD255</f>
        <v>2223000</v>
      </c>
      <c r="E261" s="25">
        <f>+B261/'Data NSA'!B255</f>
        <v>4.9045036547983964E-2</v>
      </c>
      <c r="F261" s="25">
        <f>+C261/'Data NSA'!P255</f>
        <v>2.917118809443477E-2</v>
      </c>
      <c r="G261" s="25">
        <f>+D261/'Data NSA'!AD255</f>
        <v>1.64683744980961E-2</v>
      </c>
      <c r="H261" s="25">
        <f>(+'Data NSA'!B267-'Data NSA'!B266)/'Data NSA'!B266</f>
        <v>5.7646659884706677E-3</v>
      </c>
      <c r="I261" s="25">
        <f>(+'Data NSA'!P267-'Data NSA'!P266)/'Data NSA'!P266</f>
        <v>3.6995535634882521E-3</v>
      </c>
      <c r="J261" s="25">
        <f>(+'Data NSA'!AD267-'Data NSA'!AD266)/'Data NSA'!AD266</f>
        <v>3.0117619538440172E-3</v>
      </c>
      <c r="K261" s="34">
        <f t="shared" ref="K261:M262" si="41">AVERAGE(H250:H261)</f>
        <v>4.040001304799948E-3</v>
      </c>
      <c r="L261" s="34">
        <f t="shared" si="41"/>
        <v>2.4315086080712533E-3</v>
      </c>
      <c r="M261" s="34">
        <f t="shared" si="41"/>
        <v>1.3952727326776812E-3</v>
      </c>
    </row>
    <row r="262" spans="1:13" s="20" customFormat="1" ht="13.5">
      <c r="A262" s="17" t="s">
        <v>247</v>
      </c>
      <c r="B262" s="22">
        <f>+'Data NSA'!B268-'Data NSA'!B256</f>
        <v>43000</v>
      </c>
      <c r="C262" s="22">
        <f>+'Data NSA'!P268-'Data NSA'!P256</f>
        <v>339400</v>
      </c>
      <c r="D262" s="22">
        <f>+'Data NSA'!AD268-'Data NSA'!AD256</f>
        <v>2256000</v>
      </c>
      <c r="E262" s="25">
        <f>+B262/'Data NSA'!B256</f>
        <v>5.1398517810184077E-2</v>
      </c>
      <c r="F262" s="25">
        <f>+C262/'Data NSA'!P256</f>
        <v>3.1229009670503585E-2</v>
      </c>
      <c r="G262" s="25">
        <f>+D262/'Data NSA'!AD256</f>
        <v>1.6863759362525977E-2</v>
      </c>
      <c r="H262" s="25">
        <f>(+'Data NSA'!B268-'Data NSA'!B267)/'Data NSA'!B267</f>
        <v>-1.1463250168577209E-2</v>
      </c>
      <c r="I262" s="25">
        <f>(+'Data NSA'!P268-'Data NSA'!P267)/'Data NSA'!P267</f>
        <v>-6.9731176126597086E-3</v>
      </c>
      <c r="J262" s="25">
        <f>(+'Data NSA'!AD268-'Data NSA'!AD267)/'Data NSA'!AD267</f>
        <v>-8.5635781909349975E-3</v>
      </c>
      <c r="K262" s="34">
        <f t="shared" si="41"/>
        <v>4.2243987746392953E-3</v>
      </c>
      <c r="L262" s="34">
        <f t="shared" si="41"/>
        <v>2.5966410313763631E-3</v>
      </c>
      <c r="M262" s="34">
        <f t="shared" si="41"/>
        <v>1.42739756680767E-3</v>
      </c>
    </row>
    <row r="263" spans="1:13" s="20" customFormat="1" ht="13.5">
      <c r="A263" s="17" t="s">
        <v>248</v>
      </c>
      <c r="B263" s="22">
        <f>+'Data NSA'!B269-'Data NSA'!B257</f>
        <v>40400</v>
      </c>
      <c r="C263" s="22">
        <f>+'Data NSA'!P269-'Data NSA'!P257</f>
        <v>321300</v>
      </c>
      <c r="D263" s="22">
        <f>+'Data NSA'!AD269-'Data NSA'!AD257</f>
        <v>2315000</v>
      </c>
      <c r="E263" s="25">
        <f>+B263/'Data NSA'!B257</f>
        <v>4.7952522255192878E-2</v>
      </c>
      <c r="F263" s="25">
        <f>+C263/'Data NSA'!P257</f>
        <v>2.9388897527600683E-2</v>
      </c>
      <c r="G263" s="25">
        <f>+D263/'Data NSA'!AD257</f>
        <v>1.7256030293091626E-2</v>
      </c>
      <c r="H263" s="25">
        <f>(+'Data NSA'!B269-'Data NSA'!B268)/'Data NSA'!B268</f>
        <v>3.751705320600273E-3</v>
      </c>
      <c r="I263" s="25">
        <f>(+'Data NSA'!P269-'Data NSA'!P268)/'Data NSA'!P268</f>
        <v>4.1490073611420925E-3</v>
      </c>
      <c r="J263" s="25">
        <f>(+'Data NSA'!AD269-'Data NSA'!AD268)/'Data NSA'!AD268</f>
        <v>3.2124321860711293E-3</v>
      </c>
      <c r="K263" s="34">
        <f t="shared" ref="K263:M265" si="42">AVERAGE(H252:H263)</f>
        <v>3.9493446539139573E-3</v>
      </c>
      <c r="L263" s="34">
        <f t="shared" si="42"/>
        <v>2.4470582071908129E-3</v>
      </c>
      <c r="M263" s="34">
        <f t="shared" si="42"/>
        <v>1.459635523838612E-3</v>
      </c>
    </row>
    <row r="264" spans="1:13" s="20" customFormat="1" ht="13.5">
      <c r="A264" s="17" t="s">
        <v>249</v>
      </c>
      <c r="B264" s="22">
        <f>+'Data NSA'!B270-'Data NSA'!B258</f>
        <v>40300</v>
      </c>
      <c r="C264" s="22">
        <f>+'Data NSA'!P270-'Data NSA'!P258</f>
        <v>322900</v>
      </c>
      <c r="D264" s="22">
        <f>+'Data NSA'!AD270-'Data NSA'!AD258</f>
        <v>2294000</v>
      </c>
      <c r="E264" s="25">
        <f>+B264/'Data NSA'!B258</f>
        <v>4.7250556923437687E-2</v>
      </c>
      <c r="F264" s="25">
        <f>+C264/'Data NSA'!P258</f>
        <v>2.9413372198943341E-2</v>
      </c>
      <c r="G264" s="25">
        <f>+D264/'Data NSA'!AD258</f>
        <v>1.7019950587240231E-2</v>
      </c>
      <c r="H264" s="25">
        <f>(+'Data NSA'!B270-'Data NSA'!B269)/'Data NSA'!B269</f>
        <v>1.1666100351115642E-2</v>
      </c>
      <c r="I264" s="25">
        <f>(+'Data NSA'!P270-'Data NSA'!P269)/'Data NSA'!P269</f>
        <v>4.1674071441265325E-3</v>
      </c>
      <c r="J264" s="25">
        <f>(+'Data NSA'!AD270-'Data NSA'!AD269)/'Data NSA'!AD269</f>
        <v>4.4405038433073694E-3</v>
      </c>
      <c r="K264" s="34">
        <f t="shared" si="42"/>
        <v>3.8928352123526254E-3</v>
      </c>
      <c r="L264" s="34">
        <f t="shared" si="42"/>
        <v>2.4490477438148255E-3</v>
      </c>
      <c r="M264" s="34">
        <f t="shared" si="42"/>
        <v>1.4402055527618701E-3</v>
      </c>
    </row>
    <row r="265" spans="1:13" s="20" customFormat="1" ht="13.5">
      <c r="A265" s="17" t="s">
        <v>250</v>
      </c>
      <c r="B265" s="22">
        <f>+'Data NSA'!B271-'Data NSA'!B259</f>
        <v>38700</v>
      </c>
      <c r="C265" s="22">
        <f>+'Data NSA'!P271-'Data NSA'!P259</f>
        <v>315500</v>
      </c>
      <c r="D265" s="22">
        <f>+'Data NSA'!AD271-'Data NSA'!AD259</f>
        <v>2368000</v>
      </c>
      <c r="E265" s="25">
        <f>+B265/'Data NSA'!B259</f>
        <v>4.4979079497907949E-2</v>
      </c>
      <c r="F265" s="25">
        <f>+C265/'Data NSA'!P259</f>
        <v>2.8552294590901275E-2</v>
      </c>
      <c r="G265" s="25">
        <f>+D265/'Data NSA'!AD259</f>
        <v>1.7458878001666261E-2</v>
      </c>
      <c r="H265" s="25">
        <f>(+'Data NSA'!B271-'Data NSA'!B270)/'Data NSA'!B270</f>
        <v>6.6054635020152261E-3</v>
      </c>
      <c r="I265" s="25">
        <f>(+'Data NSA'!P271-'Data NSA'!P270)/'Data NSA'!P270</f>
        <v>5.7075100213257353E-3</v>
      </c>
      <c r="J265" s="25">
        <f>(+'Data NSA'!AD271-'Data NSA'!AD270)/'Data NSA'!AD270</f>
        <v>6.7407369580600686E-3</v>
      </c>
      <c r="K265" s="34">
        <f t="shared" si="42"/>
        <v>3.7104965072356499E-3</v>
      </c>
      <c r="L265" s="34">
        <f t="shared" si="42"/>
        <v>2.3788850321347526E-3</v>
      </c>
      <c r="M265" s="34">
        <f t="shared" si="42"/>
        <v>1.4763975239415999E-3</v>
      </c>
    </row>
    <row r="266" spans="1:13" s="20" customFormat="1" ht="13.5">
      <c r="A266" s="17" t="s">
        <v>251</v>
      </c>
      <c r="B266" s="22">
        <f>+'Data NSA'!B272-'Data NSA'!B260</f>
        <v>38400</v>
      </c>
      <c r="C266" s="22">
        <f>+'Data NSA'!P272-'Data NSA'!P260</f>
        <v>320700</v>
      </c>
      <c r="D266" s="22">
        <f>+'Data NSA'!AD272-'Data NSA'!AD260</f>
        <v>2502000</v>
      </c>
      <c r="E266" s="25">
        <f>+B266/'Data NSA'!B260</f>
        <v>4.4082194925955685E-2</v>
      </c>
      <c r="F266" s="25">
        <f>+C266/'Data NSA'!P260</f>
        <v>2.8802888371967702E-2</v>
      </c>
      <c r="G266" s="25">
        <f>+D266/'Data NSA'!AD260</f>
        <v>1.8393948082309611E-2</v>
      </c>
      <c r="H266" s="25">
        <f>(+'Data NSA'!B272-'Data NSA'!B271)/'Data NSA'!B271</f>
        <v>1.1567122678233789E-2</v>
      </c>
      <c r="I266" s="25">
        <f>(+'Data NSA'!P272-'Data NSA'!P271)/'Data NSA'!P271</f>
        <v>7.8835764689320215E-3</v>
      </c>
      <c r="J266" s="25">
        <f>(+'Data NSA'!AD272-'Data NSA'!AD271)/'Data NSA'!AD271</f>
        <v>3.7970739342468533E-3</v>
      </c>
      <c r="K266" s="34">
        <f t="shared" ref="K266:M267" si="43">AVERAGE(H255:H266)</f>
        <v>3.6380837101211635E-3</v>
      </c>
      <c r="L266" s="34">
        <f t="shared" si="43"/>
        <v>2.3993432234913257E-3</v>
      </c>
      <c r="M266" s="34">
        <f t="shared" si="43"/>
        <v>1.55320314949223E-3</v>
      </c>
    </row>
    <row r="267" spans="1:13" s="20" customFormat="1" ht="13.5">
      <c r="A267" s="17" t="s">
        <v>252</v>
      </c>
      <c r="B267" s="22">
        <f>+'Data NSA'!B273-'Data NSA'!B261</f>
        <v>38300</v>
      </c>
      <c r="C267" s="22">
        <f>+'Data NSA'!P273-'Data NSA'!P261</f>
        <v>301600</v>
      </c>
      <c r="D267" s="22">
        <f>+'Data NSA'!AD273-'Data NSA'!AD261</f>
        <v>2327000</v>
      </c>
      <c r="E267" s="25">
        <f>+B267/'Data NSA'!B261</f>
        <v>4.4012870604458743E-2</v>
      </c>
      <c r="F267" s="25">
        <f>+C267/'Data NSA'!P261</f>
        <v>2.7022183994552557E-2</v>
      </c>
      <c r="G267" s="25">
        <f>+D267/'Data NSA'!AD261</f>
        <v>1.7116964699478474E-2</v>
      </c>
      <c r="H267" s="25">
        <f>(+'Data NSA'!B273-'Data NSA'!B272)/'Data NSA'!B272</f>
        <v>-1.0995052226498076E-3</v>
      </c>
      <c r="I267" s="25">
        <f>(+'Data NSA'!P273-'Data NSA'!P272)/'Data NSA'!P272</f>
        <v>6.8092536010475773E-4</v>
      </c>
      <c r="J267" s="25">
        <f>(+'Data NSA'!AD273-'Data NSA'!AD272)/'Data NSA'!AD272</f>
        <v>-1.8119473019310593E-3</v>
      </c>
      <c r="K267" s="34">
        <f t="shared" si="43"/>
        <v>3.6325563118651035E-3</v>
      </c>
      <c r="L267" s="34">
        <f t="shared" si="43"/>
        <v>2.2547571788441123E-3</v>
      </c>
      <c r="M267" s="34">
        <f t="shared" si="43"/>
        <v>1.4487682942039282E-3</v>
      </c>
    </row>
    <row r="268" spans="1:13" s="20" customFormat="1" ht="13.5">
      <c r="A268" s="17" t="s">
        <v>253</v>
      </c>
      <c r="B268" s="22">
        <f>+'Data NSA'!B274-'Data NSA'!B262</f>
        <v>40300</v>
      </c>
      <c r="C268" s="22">
        <f>+'Data NSA'!P274-'Data NSA'!P262</f>
        <v>330800</v>
      </c>
      <c r="D268" s="22">
        <f>+'Data NSA'!AD274-'Data NSA'!AD262</f>
        <v>2408000</v>
      </c>
      <c r="E268" s="25">
        <f>+B268/'Data NSA'!B262</f>
        <v>4.706844195281476E-2</v>
      </c>
      <c r="F268" s="25">
        <f>+C268/'Data NSA'!P262</f>
        <v>3.0220809237993442E-2</v>
      </c>
      <c r="G268" s="25">
        <f>+D268/'Data NSA'!AD262</f>
        <v>1.8096691041085803E-2</v>
      </c>
      <c r="H268" s="25">
        <f>(+'Data NSA'!B274-'Data NSA'!B273)/'Data NSA'!B273</f>
        <v>-1.3208585580627407E-2</v>
      </c>
      <c r="I268" s="25">
        <f>(+'Data NSA'!P274-'Data NSA'!P273)/'Data NSA'!P273</f>
        <v>-1.6217678054227587E-2</v>
      </c>
      <c r="J268" s="25">
        <f>(+'Data NSA'!AD274-'Data NSA'!AD273)/'Data NSA'!AD273</f>
        <v>-2.0271345299911769E-2</v>
      </c>
      <c r="K268" s="34">
        <f t="shared" ref="K268:M270" si="44">AVERAGE(H257:H268)</f>
        <v>3.8725288112654356E-3</v>
      </c>
      <c r="L268" s="34">
        <f t="shared" si="44"/>
        <v>2.5092941140986481E-3</v>
      </c>
      <c r="M268" s="34">
        <f t="shared" si="44"/>
        <v>1.527335321864765E-3</v>
      </c>
    </row>
    <row r="269" spans="1:13" s="20" customFormat="1" ht="13.5">
      <c r="A269" s="17" t="s">
        <v>254</v>
      </c>
      <c r="B269" s="22">
        <f>+'Data NSA'!B275-'Data NSA'!B263</f>
        <v>41100</v>
      </c>
      <c r="C269" s="22">
        <f>+'Data NSA'!P275-'Data NSA'!P263</f>
        <v>296500</v>
      </c>
      <c r="D269" s="22">
        <f>+'Data NSA'!AD275-'Data NSA'!AD263</f>
        <v>2109000</v>
      </c>
      <c r="E269" s="25">
        <f>+B269/'Data NSA'!B263</f>
        <v>4.7465065250028873E-2</v>
      </c>
      <c r="F269" s="25">
        <f>+C269/'Data NSA'!P263</f>
        <v>2.6768866859871978E-2</v>
      </c>
      <c r="G269" s="25">
        <f>+D269/'Data NSA'!AD263</f>
        <v>1.5726834797393029E-2</v>
      </c>
      <c r="H269" s="25">
        <f>(+'Data NSA'!B275-'Data NSA'!B274)/'Data NSA'!B274</f>
        <v>1.1712214166201896E-2</v>
      </c>
      <c r="I269" s="25">
        <f>(+'Data NSA'!P275-'Data NSA'!P274)/'Data NSA'!P274</f>
        <v>8.5041101721217705E-3</v>
      </c>
      <c r="J269" s="25">
        <f>(+'Data NSA'!AD275-'Data NSA'!AD274)/'Data NSA'!AD274</f>
        <v>5.462423692155517E-3</v>
      </c>
      <c r="K269" s="34">
        <f t="shared" si="44"/>
        <v>3.9044525994284492E-3</v>
      </c>
      <c r="L269" s="34">
        <f t="shared" si="44"/>
        <v>2.2267493443866204E-3</v>
      </c>
      <c r="M269" s="34">
        <f t="shared" si="44"/>
        <v>1.3318430135529694E-3</v>
      </c>
    </row>
    <row r="270" spans="1:13" s="20" customFormat="1" ht="13.5">
      <c r="A270" s="17" t="s">
        <v>255</v>
      </c>
      <c r="B270" s="22">
        <f>+'Data NSA'!B276-'Data NSA'!B264</f>
        <v>42200</v>
      </c>
      <c r="C270" s="22">
        <f>+'Data NSA'!P276-'Data NSA'!P264</f>
        <v>299100</v>
      </c>
      <c r="D270" s="22">
        <f>+'Data NSA'!AD276-'Data NSA'!AD264</f>
        <v>2268000</v>
      </c>
      <c r="E270" s="25">
        <f>+B270/'Data NSA'!B264</f>
        <v>4.836676217765043E-2</v>
      </c>
      <c r="F270" s="25">
        <f>+C270/'Data NSA'!P264</f>
        <v>2.6833294457502738E-2</v>
      </c>
      <c r="G270" s="25">
        <f>+D270/'Data NSA'!AD264</f>
        <v>1.6812329041296953E-2</v>
      </c>
      <c r="H270" s="25">
        <f>(+'Data NSA'!B276-'Data NSA'!B275)/'Data NSA'!B275</f>
        <v>8.4895259095920609E-3</v>
      </c>
      <c r="I270" s="25">
        <f>(+'Data NSA'!P276-'Data NSA'!P275)/'Data NSA'!P275</f>
        <v>6.4100309510410807E-3</v>
      </c>
      <c r="J270" s="25">
        <f>(+'Data NSA'!AD276-'Data NSA'!AD275)/'Data NSA'!AD275</f>
        <v>7.033205835064716E-3</v>
      </c>
      <c r="K270" s="34">
        <f t="shared" si="44"/>
        <v>3.9767358196921209E-3</v>
      </c>
      <c r="L270" s="34">
        <f t="shared" si="44"/>
        <v>2.2320115244694422E-3</v>
      </c>
      <c r="M270" s="34">
        <f t="shared" si="44"/>
        <v>1.4214308949752257E-3</v>
      </c>
    </row>
    <row r="271" spans="1:13" s="20" customFormat="1" ht="13.5">
      <c r="A271" s="17" t="s">
        <v>256</v>
      </c>
      <c r="B271" s="22">
        <f>+'Data NSA'!B277-'Data NSA'!B265</f>
        <v>40100</v>
      </c>
      <c r="C271" s="22">
        <f>+'Data NSA'!P277-'Data NSA'!P265</f>
        <v>333800</v>
      </c>
      <c r="D271" s="22">
        <f>+'Data NSA'!AD277-'Data NSA'!AD265</f>
        <v>2401000</v>
      </c>
      <c r="E271" s="25">
        <f>+B271/'Data NSA'!B265</f>
        <v>4.5594087549744172E-2</v>
      </c>
      <c r="F271" s="25">
        <f>+C271/'Data NSA'!P265</f>
        <v>2.9826473899601479E-2</v>
      </c>
      <c r="G271" s="25">
        <f>+D271/'Data NSA'!AD265</f>
        <v>1.7666752510945145E-2</v>
      </c>
      <c r="H271" s="25">
        <f>(+'Data NSA'!B277-'Data NSA'!B276)/'Data NSA'!B276</f>
        <v>5.3569476331037499E-3</v>
      </c>
      <c r="I271" s="25">
        <f>(+'Data NSA'!P277-'Data NSA'!P276)/'Data NSA'!P276</f>
        <v>6.9458399224162784E-3</v>
      </c>
      <c r="J271" s="25">
        <f>(+'Data NSA'!AD277-'Data NSA'!AD276)/'Data NSA'!AD276</f>
        <v>8.289044900815782E-3</v>
      </c>
      <c r="K271" s="34">
        <f t="shared" ref="K271:M272" si="45">AVERAGE(H260:H271)</f>
        <v>3.7545712361088377E-3</v>
      </c>
      <c r="L271" s="34">
        <f t="shared" si="45"/>
        <v>2.4759012851678112E-3</v>
      </c>
      <c r="M271" s="34">
        <f t="shared" si="45"/>
        <v>1.4919767311593838E-3</v>
      </c>
    </row>
    <row r="272" spans="1:13" s="20" customFormat="1" ht="13.5">
      <c r="A272" s="17" t="s">
        <v>257</v>
      </c>
      <c r="B272" s="22">
        <f>+'Data NSA'!B278-'Data NSA'!B266</f>
        <v>39600</v>
      </c>
      <c r="C272" s="22">
        <f>+'Data NSA'!P278-'Data NSA'!P266</f>
        <v>353000</v>
      </c>
      <c r="D272" s="22">
        <f>+'Data NSA'!AD278-'Data NSA'!AD266</f>
        <v>2420000</v>
      </c>
      <c r="E272" s="25">
        <f>+B272/'Data NSA'!B266</f>
        <v>4.4760935910478125E-2</v>
      </c>
      <c r="F272" s="25">
        <f>+C272/'Data NSA'!P266</f>
        <v>3.1392846344022909E-2</v>
      </c>
      <c r="G272" s="25">
        <f>+D272/'Data NSA'!AD266</f>
        <v>1.7690446427918741E-2</v>
      </c>
      <c r="H272" s="25">
        <f>(+'Data NSA'!B278-'Data NSA'!B277)/'Data NSA'!B277</f>
        <v>5.1109177903436278E-3</v>
      </c>
      <c r="I272" s="25">
        <f>(+'Data NSA'!P278-'Data NSA'!P277)/'Data NSA'!P277</f>
        <v>6.2818866483878803E-3</v>
      </c>
      <c r="J272" s="25">
        <f>(+'Data NSA'!AD278-'Data NSA'!AD277)/'Data NSA'!AD277</f>
        <v>6.5868436654953509E-3</v>
      </c>
      <c r="K272" s="34">
        <f t="shared" si="45"/>
        <v>3.6877768639852096E-3</v>
      </c>
      <c r="L272" s="34">
        <f t="shared" si="45"/>
        <v>2.6032543288499253E-3</v>
      </c>
      <c r="M272" s="34">
        <f t="shared" si="45"/>
        <v>1.4939296813569151E-3</v>
      </c>
    </row>
    <row r="273" spans="1:13" s="20" customFormat="1" ht="13.5">
      <c r="A273" s="17" t="s">
        <v>258</v>
      </c>
      <c r="B273" s="22">
        <f>+'Data NSA'!B279-'Data NSA'!B267</f>
        <v>39700</v>
      </c>
      <c r="C273" s="22">
        <f>+'Data NSA'!P279-'Data NSA'!P267</f>
        <v>351700</v>
      </c>
      <c r="D273" s="22">
        <f>+'Data NSA'!AD279-'Data NSA'!AD267</f>
        <v>2595000</v>
      </c>
      <c r="E273" s="25">
        <f>+B273/'Data NSA'!B267</f>
        <v>4.4616767812991683E-2</v>
      </c>
      <c r="F273" s="25">
        <f>+C273/'Data NSA'!P267</f>
        <v>3.1161949992025661E-2</v>
      </c>
      <c r="G273" s="25">
        <f>+D273/'Data NSA'!AD267</f>
        <v>1.891275353657559E-2</v>
      </c>
      <c r="H273" s="25">
        <f>(+'Data NSA'!B279-'Data NSA'!B278)/'Data NSA'!B278</f>
        <v>5.6258790436005627E-3</v>
      </c>
      <c r="I273" s="25">
        <f>(+'Data NSA'!P279-'Data NSA'!P278)/'Data NSA'!P278</f>
        <v>3.4748568669379872E-3</v>
      </c>
      <c r="J273" s="25">
        <f>(+'Data NSA'!AD279-'Data NSA'!AD278)/'Data NSA'!AD278</f>
        <v>4.2164390843072328E-3</v>
      </c>
      <c r="K273" s="34">
        <f t="shared" ref="K273:M274" si="46">AVERAGE(H262:H273)</f>
        <v>3.6762112852460338E-3</v>
      </c>
      <c r="L273" s="34">
        <f t="shared" si="46"/>
        <v>2.5845296041374032E-3</v>
      </c>
      <c r="M273" s="34">
        <f t="shared" si="46"/>
        <v>1.5943194422288495E-3</v>
      </c>
    </row>
    <row r="274" spans="1:13" s="20" customFormat="1" ht="13.5">
      <c r="A274" s="17" t="s">
        <v>259</v>
      </c>
      <c r="B274" s="22">
        <f>+'Data NSA'!B280-'Data NSA'!B268</f>
        <v>39400</v>
      </c>
      <c r="C274" s="22">
        <f>+'Data NSA'!P280-'Data NSA'!P268</f>
        <v>353200</v>
      </c>
      <c r="D274" s="22">
        <f>+'Data NSA'!AD280-'Data NSA'!AD268</f>
        <v>2693000</v>
      </c>
      <c r="E274" s="25">
        <f>+B274/'Data NSA'!B268</f>
        <v>4.4793087767166895E-2</v>
      </c>
      <c r="F274" s="25">
        <f>+C274/'Data NSA'!P268</f>
        <v>3.1514610751728754E-2</v>
      </c>
      <c r="G274" s="25">
        <f>+D274/'Data NSA'!AD268</f>
        <v>1.9796521457870826E-2</v>
      </c>
      <c r="H274" s="25">
        <f>(+'Data NSA'!B280-'Data NSA'!B279)/'Data NSA'!B279</f>
        <v>-1.1296395911780527E-2</v>
      </c>
      <c r="I274" s="25">
        <f>(+'Data NSA'!P280-'Data NSA'!P279)/'Data NSA'!P279</f>
        <v>-6.6334991708126038E-3</v>
      </c>
      <c r="J274" s="25">
        <f>(+'Data NSA'!AD280-'Data NSA'!AD279)/'Data NSA'!AD279</f>
        <v>-7.7036422419959373E-3</v>
      </c>
      <c r="K274" s="34">
        <f t="shared" si="46"/>
        <v>3.6901158066457575E-3</v>
      </c>
      <c r="L274" s="34">
        <f t="shared" si="46"/>
        <v>2.6128311409579952E-3</v>
      </c>
      <c r="M274" s="34">
        <f t="shared" si="46"/>
        <v>1.6659807713071051E-3</v>
      </c>
    </row>
    <row r="275" spans="1:13" s="20" customFormat="1" ht="13.5">
      <c r="A275" s="17" t="s">
        <v>260</v>
      </c>
      <c r="B275" s="22">
        <f>+'Data NSA'!B281-'Data NSA'!B269</f>
        <v>38200</v>
      </c>
      <c r="C275" s="22">
        <f>+'Data NSA'!P281-'Data NSA'!P269</f>
        <v>353800</v>
      </c>
      <c r="D275" s="22">
        <f>+'Data NSA'!AD281-'Data NSA'!AD269</f>
        <v>2634000</v>
      </c>
      <c r="E275" s="25">
        <f>+B275/'Data NSA'!B269</f>
        <v>4.3266508098312381E-2</v>
      </c>
      <c r="F275" s="25">
        <f>+C275/'Data NSA'!P269</f>
        <v>3.1437711036076059E-2</v>
      </c>
      <c r="G275" s="25">
        <f>+D275/'Data NSA'!AD269</f>
        <v>1.9300803833781535E-2</v>
      </c>
      <c r="H275" s="25">
        <f>(+'Data NSA'!B281-'Data NSA'!B280)/'Data NSA'!B280</f>
        <v>2.2850924918389553E-3</v>
      </c>
      <c r="I275" s="25">
        <f>(+'Data NSA'!P281-'Data NSA'!P280)/'Data NSA'!P280</f>
        <v>4.0741477592187323E-3</v>
      </c>
      <c r="J275" s="25">
        <f>(+'Data NSA'!AD281-'Data NSA'!AD280)/'Data NSA'!AD280</f>
        <v>2.724775998904323E-3</v>
      </c>
      <c r="K275" s="34">
        <f t="shared" ref="K275:M276" si="47">AVERAGE(H264:H275)</f>
        <v>3.567898070915647E-3</v>
      </c>
      <c r="L275" s="34">
        <f t="shared" si="47"/>
        <v>2.6065928407977153E-3</v>
      </c>
      <c r="M275" s="34">
        <f t="shared" si="47"/>
        <v>1.6253427557098707E-3</v>
      </c>
    </row>
    <row r="276" spans="1:13" s="20" customFormat="1" ht="13.5">
      <c r="A276" s="17" t="s">
        <v>261</v>
      </c>
      <c r="B276" s="22">
        <f>+'Data NSA'!B282-'Data NSA'!B270</f>
        <v>36400</v>
      </c>
      <c r="C276" s="22">
        <f>+'Data NSA'!P282-'Data NSA'!P270</f>
        <v>353300</v>
      </c>
      <c r="D276" s="22">
        <f>+'Data NSA'!AD282-'Data NSA'!AD270</f>
        <v>2716000</v>
      </c>
      <c r="E276" s="25">
        <f>+B276/'Data NSA'!B270</f>
        <v>4.0752351097178681E-2</v>
      </c>
      <c r="F276" s="25">
        <f>+C276/'Data NSA'!P270</f>
        <v>3.1262996752471045E-2</v>
      </c>
      <c r="G276" s="25">
        <f>+D276/'Data NSA'!AD270</f>
        <v>1.9813681361570506E-2</v>
      </c>
      <c r="H276" s="25">
        <f>(+'Data NSA'!B282-'Data NSA'!B281)/'Data NSA'!B281</f>
        <v>9.228096840733906E-3</v>
      </c>
      <c r="I276" s="25">
        <f>(+'Data NSA'!P282-'Data NSA'!P281)/'Data NSA'!P281</f>
        <v>3.9973121521735388E-3</v>
      </c>
      <c r="J276" s="25">
        <f>(+'Data NSA'!AD282-'Data NSA'!AD281)/'Data NSA'!AD281</f>
        <v>4.9459041731066463E-3</v>
      </c>
      <c r="K276" s="34">
        <f t="shared" si="47"/>
        <v>3.3647311117171691E-3</v>
      </c>
      <c r="L276" s="34">
        <f t="shared" si="47"/>
        <v>2.5924182581349656E-3</v>
      </c>
      <c r="M276" s="34">
        <f t="shared" si="47"/>
        <v>1.6674594498598105E-3</v>
      </c>
    </row>
    <row r="277" spans="1:13" s="20" customFormat="1" ht="13.5">
      <c r="A277" s="17" t="s">
        <v>262</v>
      </c>
      <c r="B277" s="22">
        <f>+'Data NSA'!B283-'Data NSA'!B271</f>
        <v>39000</v>
      </c>
      <c r="C277" s="22">
        <f>+'Data NSA'!P283-'Data NSA'!P271</f>
        <v>398900</v>
      </c>
      <c r="D277" s="22">
        <f>+'Data NSA'!AD283-'Data NSA'!AD271</f>
        <v>2847000</v>
      </c>
      <c r="E277" s="25">
        <f>+B277/'Data NSA'!B271</f>
        <v>4.3376710043376711E-2</v>
      </c>
      <c r="F277" s="25">
        <f>+C277/'Data NSA'!P271</f>
        <v>3.5097752828760979E-2</v>
      </c>
      <c r="G277" s="25">
        <f>+D277/'Data NSA'!AD271</f>
        <v>2.0630285287787771E-2</v>
      </c>
      <c r="H277" s="25">
        <f>(+'Data NSA'!B283-'Data NSA'!B282)/'Data NSA'!B282</f>
        <v>9.1437177280550772E-3</v>
      </c>
      <c r="I277" s="25">
        <f>(+'Data NSA'!P283-'Data NSA'!P282)/'Data NSA'!P282</f>
        <v>9.4472379056477485E-3</v>
      </c>
      <c r="J277" s="25">
        <f>(+'Data NSA'!AD283-'Data NSA'!AD282)/'Data NSA'!AD282</f>
        <v>7.5468728763242792E-3</v>
      </c>
      <c r="K277" s="34">
        <f t="shared" ref="K277:M278" si="48">AVERAGE(H266:H277)</f>
        <v>3.5762522972204902E-3</v>
      </c>
      <c r="L277" s="34">
        <f t="shared" si="48"/>
        <v>2.9040622484951335E-3</v>
      </c>
      <c r="M277" s="34">
        <f t="shared" si="48"/>
        <v>1.7346374430484946E-3</v>
      </c>
    </row>
    <row r="278" spans="1:13" s="20" customFormat="1" ht="13.5">
      <c r="A278" s="17" t="s">
        <v>263</v>
      </c>
      <c r="B278" s="22">
        <f>+'Data NSA'!B284-'Data NSA'!B272</f>
        <v>36300</v>
      </c>
      <c r="C278" s="22">
        <f>+'Data NSA'!P284-'Data NSA'!P272</f>
        <v>386100</v>
      </c>
      <c r="D278" s="22">
        <f>+'Data NSA'!AD284-'Data NSA'!AD272</f>
        <v>2789000</v>
      </c>
      <c r="E278" s="25">
        <f>+B278/'Data NSA'!B272</f>
        <v>3.9912039582188016E-2</v>
      </c>
      <c r="F278" s="25">
        <f>+C278/'Data NSA'!P272</f>
        <v>3.3705805325185509E-2</v>
      </c>
      <c r="G278" s="25">
        <f>+D278/'Data NSA'!AD272</f>
        <v>2.0133549900739938E-2</v>
      </c>
      <c r="H278" s="25">
        <f>(+'Data NSA'!B284-'Data NSA'!B283)/'Data NSA'!B283</f>
        <v>8.208080162029634E-3</v>
      </c>
      <c r="I278" s="25">
        <f>(+'Data NSA'!P284-'Data NSA'!P283)/'Data NSA'!P283</f>
        <v>6.5282252237702197E-3</v>
      </c>
      <c r="J278" s="25">
        <f>(+'Data NSA'!AD284-'Data NSA'!AD283)/'Data NSA'!AD283</f>
        <v>3.3085311825514028E-3</v>
      </c>
      <c r="K278" s="34">
        <f t="shared" si="48"/>
        <v>3.2963320875368102E-3</v>
      </c>
      <c r="L278" s="34">
        <f t="shared" si="48"/>
        <v>2.7911163113983166E-3</v>
      </c>
      <c r="M278" s="34">
        <f t="shared" si="48"/>
        <v>1.693925547073874E-3</v>
      </c>
    </row>
    <row r="279" spans="1:13" s="20" customFormat="1" ht="13.5">
      <c r="A279" s="17" t="s">
        <v>264</v>
      </c>
      <c r="B279" s="22">
        <f>+'Data NSA'!B285-'Data NSA'!B273</f>
        <v>38800</v>
      </c>
      <c r="C279" s="22">
        <f>+'Data NSA'!P285-'Data NSA'!P273</f>
        <v>420800</v>
      </c>
      <c r="D279" s="22">
        <f>+'Data NSA'!AD285-'Data NSA'!AD273</f>
        <v>3032000</v>
      </c>
      <c r="E279" s="25">
        <f>+B279/'Data NSA'!B273</f>
        <v>4.2707760044028618E-2</v>
      </c>
      <c r="F279" s="25">
        <f>+C279/'Data NSA'!P273</f>
        <v>3.6710053390096663E-2</v>
      </c>
      <c r="G279" s="25">
        <f>+D279/'Data NSA'!AD273</f>
        <v>2.1927477327624862E-2</v>
      </c>
      <c r="H279" s="25">
        <f>(+'Data NSA'!B285-'Data NSA'!B284)/'Data NSA'!B284</f>
        <v>1.5859589765278071E-3</v>
      </c>
      <c r="I279" s="25">
        <f>(+'Data NSA'!P285-'Data NSA'!P284)/'Data NSA'!P284</f>
        <v>3.5891935715431844E-3</v>
      </c>
      <c r="J279" s="25">
        <f>(+'Data NSA'!AD285-'Data NSA'!AD284)/'Data NSA'!AD284</f>
        <v>-5.6611517613258418E-5</v>
      </c>
      <c r="K279" s="34">
        <f t="shared" ref="K279:M280" si="49">AVERAGE(H268:H279)</f>
        <v>3.5201207708016121E-3</v>
      </c>
      <c r="L279" s="34">
        <f t="shared" si="49"/>
        <v>3.033471995684853E-3</v>
      </c>
      <c r="M279" s="34">
        <f t="shared" si="49"/>
        <v>1.8402035291003574E-3</v>
      </c>
    </row>
    <row r="280" spans="1:13" s="20" customFormat="1" ht="13.5">
      <c r="A280" s="17" t="s">
        <v>265</v>
      </c>
      <c r="B280" s="22">
        <f>+'Data NSA'!B286-'Data NSA'!B274</f>
        <v>38400</v>
      </c>
      <c r="C280" s="22">
        <f>+'Data NSA'!P286-'Data NSA'!P274</f>
        <v>399100</v>
      </c>
      <c r="D280" s="22">
        <f>+'Data NSA'!AD286-'Data NSA'!AD274</f>
        <v>3020000</v>
      </c>
      <c r="E280" s="25">
        <f>+B280/'Data NSA'!B274</f>
        <v>4.2833240379252652E-2</v>
      </c>
      <c r="F280" s="25">
        <f>+C280/'Data NSA'!P274</f>
        <v>3.5390931905044824E-2</v>
      </c>
      <c r="G280" s="25">
        <f>+D280/'Data NSA'!AD274</f>
        <v>2.2292593986904946E-2</v>
      </c>
      <c r="H280" s="25">
        <f>(+'Data NSA'!B286-'Data NSA'!B285)/'Data NSA'!B285</f>
        <v>-1.3089834265808085E-2</v>
      </c>
      <c r="I280" s="25">
        <f>(+'Data NSA'!P286-'Data NSA'!P285)/'Data NSA'!P285</f>
        <v>-1.7469453700898717E-2</v>
      </c>
      <c r="J280" s="25">
        <f>(+'Data NSA'!AD286-'Data NSA'!AD285)/'Data NSA'!AD285</f>
        <v>-1.9921305535504509E-2</v>
      </c>
      <c r="K280" s="34">
        <f t="shared" si="49"/>
        <v>3.5300167137032219E-3</v>
      </c>
      <c r="L280" s="34">
        <f t="shared" si="49"/>
        <v>2.9291573584622581E-3</v>
      </c>
      <c r="M280" s="34">
        <f t="shared" si="49"/>
        <v>1.869373509467629E-3</v>
      </c>
    </row>
    <row r="281" spans="1:13" s="20" customFormat="1" ht="13.5">
      <c r="A281" s="17" t="s">
        <v>266</v>
      </c>
      <c r="B281" s="22">
        <f>+'Data NSA'!B287-'Data NSA'!B275</f>
        <v>37900</v>
      </c>
      <c r="C281" s="22">
        <f>+'Data NSA'!P287-'Data NSA'!P275</f>
        <v>381300</v>
      </c>
      <c r="D281" s="22">
        <f>+'Data NSA'!AD287-'Data NSA'!AD275</f>
        <v>3112000</v>
      </c>
      <c r="E281" s="25">
        <f>+B281/'Data NSA'!B275</f>
        <v>4.1786108048511579E-2</v>
      </c>
      <c r="F281" s="25">
        <f>+C281/'Data NSA'!P275</f>
        <v>3.3527363534046145E-2</v>
      </c>
      <c r="G281" s="25">
        <f>+D281/'Data NSA'!AD275</f>
        <v>2.2846906637496237E-2</v>
      </c>
      <c r="H281" s="25">
        <f>(+'Data NSA'!B287-'Data NSA'!B286)/'Data NSA'!B286</f>
        <v>1.0696331158412665E-2</v>
      </c>
      <c r="I281" s="25">
        <f>(+'Data NSA'!P287-'Data NSA'!P286)/'Data NSA'!P286</f>
        <v>6.6889345666324082E-3</v>
      </c>
      <c r="J281" s="25">
        <f>(+'Data NSA'!AD287-'Data NSA'!AD286)/'Data NSA'!AD286</f>
        <v>6.0076106028550593E-3</v>
      </c>
      <c r="K281" s="34">
        <f t="shared" ref="K281:M282" si="50">AVERAGE(H270:H281)</f>
        <v>3.4453597963874523E-3</v>
      </c>
      <c r="L281" s="34">
        <f t="shared" si="50"/>
        <v>2.7778927246714779E-3</v>
      </c>
      <c r="M281" s="34">
        <f t="shared" si="50"/>
        <v>1.9148057520259245E-3</v>
      </c>
    </row>
    <row r="282" spans="1:13" s="20" customFormat="1" ht="13.5">
      <c r="A282" s="17" t="s">
        <v>267</v>
      </c>
      <c r="B282" s="22">
        <f>+'Data NSA'!B288-'Data NSA'!B276</f>
        <v>36700</v>
      </c>
      <c r="C282" s="22">
        <f>+'Data NSA'!P288-'Data NSA'!P276</f>
        <v>329900</v>
      </c>
      <c r="D282" s="22">
        <f>+'Data NSA'!AD288-'Data NSA'!AD276</f>
        <v>2911000</v>
      </c>
      <c r="E282" s="25">
        <f>+B282/'Data NSA'!B276</f>
        <v>4.0122444517328083E-2</v>
      </c>
      <c r="F282" s="25">
        <f>+C282/'Data NSA'!P276</f>
        <v>2.8823051451636859E-2</v>
      </c>
      <c r="G282" s="25">
        <f>+D282/'Data NSA'!AD276</f>
        <v>2.1221996223636536E-2</v>
      </c>
      <c r="H282" s="25">
        <f>(+'Data NSA'!B288-'Data NSA'!B287)/'Data NSA'!B287</f>
        <v>6.8790348184993117E-3</v>
      </c>
      <c r="I282" s="25">
        <f>(+'Data NSA'!P288-'Data NSA'!P287)/'Data NSA'!P287</f>
        <v>1.8291489778034899E-3</v>
      </c>
      <c r="J282" s="25">
        <f>(+'Data NSA'!AD288-'Data NSA'!AD287)/'Data NSA'!AD287</f>
        <v>5.4334173108531976E-3</v>
      </c>
      <c r="K282" s="34">
        <f t="shared" si="50"/>
        <v>3.3111522054630571E-3</v>
      </c>
      <c r="L282" s="34">
        <f t="shared" si="50"/>
        <v>2.3961525602350124E-3</v>
      </c>
      <c r="M282" s="34">
        <f t="shared" si="50"/>
        <v>1.7814900416749638E-3</v>
      </c>
    </row>
    <row r="283" spans="1:13" s="20" customFormat="1" ht="13.5">
      <c r="A283" s="17" t="s">
        <v>268</v>
      </c>
      <c r="B283" s="22">
        <f>+'Data NSA'!B289-'Data NSA'!B277</f>
        <v>37700</v>
      </c>
      <c r="C283" s="22">
        <f>+'Data NSA'!P289-'Data NSA'!P277</f>
        <v>300000</v>
      </c>
      <c r="D283" s="22">
        <f>+'Data NSA'!AD289-'Data NSA'!AD277</f>
        <v>2958000</v>
      </c>
      <c r="E283" s="25">
        <f>+B283/'Data NSA'!B277</f>
        <v>4.0996085254458463E-2</v>
      </c>
      <c r="F283" s="25">
        <f>+C283/'Data NSA'!P277</f>
        <v>2.6029917051330998E-2</v>
      </c>
      <c r="G283" s="25">
        <f>+D283/'Data NSA'!AD277</f>
        <v>2.1387358466010153E-2</v>
      </c>
      <c r="H283" s="25">
        <f>(+'Data NSA'!B289-'Data NSA'!B288)/'Data NSA'!B288</f>
        <v>6.2013874290519234E-3</v>
      </c>
      <c r="I283" s="25">
        <f>(+'Data NSA'!P289-'Data NSA'!P288)/'Data NSA'!P288</f>
        <v>4.2120995957743131E-3</v>
      </c>
      <c r="J283" s="25">
        <f>(+'Data NSA'!AD289-'Data NSA'!AD288)/'Data NSA'!AD288</f>
        <v>8.4523129640205596E-3</v>
      </c>
      <c r="K283" s="34">
        <f t="shared" ref="K283:M284" si="51">AVERAGE(H272:H283)</f>
        <v>3.3815221884587383E-3</v>
      </c>
      <c r="L283" s="34">
        <f t="shared" si="51"/>
        <v>2.1683408663481815E-3</v>
      </c>
      <c r="M283" s="34">
        <f t="shared" si="51"/>
        <v>1.7950957136086958E-3</v>
      </c>
    </row>
    <row r="284" spans="1:13" s="20" customFormat="1" ht="13.5">
      <c r="A284" s="17" t="s">
        <v>269</v>
      </c>
      <c r="B284" s="22">
        <f>+'Data NSA'!B290-'Data NSA'!B278</f>
        <v>39400</v>
      </c>
      <c r="C284" s="22">
        <f>+'Data NSA'!P290-'Data NSA'!P278</f>
        <v>278200</v>
      </c>
      <c r="D284" s="22">
        <f>+'Data NSA'!AD290-'Data NSA'!AD278</f>
        <v>2988000</v>
      </c>
      <c r="E284" s="25">
        <f>+B284/'Data NSA'!B278</f>
        <v>4.2626852753435029E-2</v>
      </c>
      <c r="F284" s="25">
        <f>+C284/'Data NSA'!P278</f>
        <v>2.3987721597571912E-2</v>
      </c>
      <c r="G284" s="25">
        <f>+D284/'Data NSA'!AD278</f>
        <v>2.1462896054361177E-2</v>
      </c>
      <c r="H284" s="25">
        <f>(+'Data NSA'!B290-'Data NSA'!B289)/'Data NSA'!B289</f>
        <v>6.6854695497754104E-3</v>
      </c>
      <c r="I284" s="25">
        <f>(+'Data NSA'!P290-'Data NSA'!P289)/'Data NSA'!P289</f>
        <v>4.27899739539289E-3</v>
      </c>
      <c r="J284" s="25">
        <f>(+'Data NSA'!AD290-'Data NSA'!AD289)/'Data NSA'!AD289</f>
        <v>6.6612866689319287E-3</v>
      </c>
      <c r="K284" s="34">
        <f t="shared" si="51"/>
        <v>3.5127348350780536E-3</v>
      </c>
      <c r="L284" s="34">
        <f t="shared" si="51"/>
        <v>2.0014334285985993E-3</v>
      </c>
      <c r="M284" s="34">
        <f t="shared" si="51"/>
        <v>1.8012992972284104E-3</v>
      </c>
    </row>
    <row r="285" spans="1:13" s="20" customFormat="1" ht="13.5">
      <c r="A285" s="17" t="s">
        <v>270</v>
      </c>
      <c r="B285" s="22">
        <f>+'Data NSA'!B291-'Data NSA'!B279</f>
        <v>41000</v>
      </c>
      <c r="C285" s="22">
        <f>+'Data NSA'!P291-'Data NSA'!P279</f>
        <v>275100</v>
      </c>
      <c r="D285" s="22">
        <f>+'Data NSA'!AD291-'Data NSA'!AD279</f>
        <v>2877000</v>
      </c>
      <c r="E285" s="25">
        <f>+B285/'Data NSA'!B279</f>
        <v>4.4109736417428727E-2</v>
      </c>
      <c r="F285" s="25">
        <f>+C285/'Data NSA'!P279</f>
        <v>2.3638285257649577E-2</v>
      </c>
      <c r="G285" s="25">
        <f>+D285/'Data NSA'!AD279</f>
        <v>2.0578810334468255E-2</v>
      </c>
      <c r="H285" s="25">
        <f>(+'Data NSA'!B291-'Data NSA'!B290)/'Data NSA'!B290</f>
        <v>7.0561378022206082E-3</v>
      </c>
      <c r="I285" s="25">
        <f>(+'Data NSA'!P291-'Data NSA'!P290)/'Data NSA'!P290</f>
        <v>3.1324205527206586E-3</v>
      </c>
      <c r="J285" s="25">
        <f>(+'Data NSA'!AD291-'Data NSA'!AD290)/'Data NSA'!AD290</f>
        <v>3.3472803347280333E-3</v>
      </c>
      <c r="K285" s="34">
        <f t="shared" ref="K285:M286" si="52">AVERAGE(H274:H285)</f>
        <v>3.6319230649630575E-3</v>
      </c>
      <c r="L285" s="34">
        <f t="shared" si="52"/>
        <v>1.9728970690804887E-3</v>
      </c>
      <c r="M285" s="34">
        <f t="shared" si="52"/>
        <v>1.7288694014301442E-3</v>
      </c>
    </row>
    <row r="286" spans="1:13" s="20" customFormat="1" ht="13.5">
      <c r="A286" s="17" t="s">
        <v>271</v>
      </c>
      <c r="B286" s="22">
        <f>+'Data NSA'!B292-'Data NSA'!B280</f>
        <v>43100</v>
      </c>
      <c r="C286" s="22">
        <f>+'Data NSA'!P292-'Data NSA'!P280</f>
        <v>283100</v>
      </c>
      <c r="D286" s="22">
        <f>+'Data NSA'!AD292-'Data NSA'!AD280</f>
        <v>3002000</v>
      </c>
      <c r="E286" s="25">
        <f>+B286/'Data NSA'!B280</f>
        <v>4.6898803046789991E-2</v>
      </c>
      <c r="F286" s="25">
        <f>+C286/'Data NSA'!P280</f>
        <v>2.4488136531524908E-2</v>
      </c>
      <c r="G286" s="25">
        <f>+D286/'Data NSA'!AD280</f>
        <v>2.1639623144737507E-2</v>
      </c>
      <c r="H286" s="25">
        <f>(+'Data NSA'!B292-'Data NSA'!B291)/'Data NSA'!B291</f>
        <v>-8.6553323029366306E-3</v>
      </c>
      <c r="I286" s="25">
        <f>(+'Data NSA'!P292-'Data NSA'!P291)/'Data NSA'!P291</f>
        <v>-5.8087803240157807E-3</v>
      </c>
      <c r="J286" s="25">
        <f>(+'Data NSA'!AD292-'Data NSA'!AD291)/'Data NSA'!AD291</f>
        <v>-6.672226855713094E-3</v>
      </c>
      <c r="K286" s="34">
        <f t="shared" si="52"/>
        <v>3.8520116990333822E-3</v>
      </c>
      <c r="L286" s="34">
        <f t="shared" si="52"/>
        <v>2.0416236396468904E-3</v>
      </c>
      <c r="M286" s="34">
        <f t="shared" si="52"/>
        <v>1.8148206836203808E-3</v>
      </c>
    </row>
    <row r="287" spans="1:13" s="20" customFormat="1" ht="13.5">
      <c r="A287" s="17" t="s">
        <v>272</v>
      </c>
      <c r="B287" s="22">
        <f>+'Data NSA'!B293-'Data NSA'!B281</f>
        <v>42900</v>
      </c>
      <c r="C287" s="22">
        <f>+'Data NSA'!P293-'Data NSA'!P281</f>
        <v>254400</v>
      </c>
      <c r="D287" s="22">
        <f>+'Data NSA'!AD293-'Data NSA'!AD281</f>
        <v>2816000</v>
      </c>
      <c r="E287" s="25">
        <f>+B287/'Data NSA'!B281</f>
        <v>4.6574747584409944E-2</v>
      </c>
      <c r="F287" s="25">
        <f>+C287/'Data NSA'!P281</f>
        <v>2.1916297661916988E-2</v>
      </c>
      <c r="G287" s="25">
        <f>+D287/'Data NSA'!AD281</f>
        <v>2.0243700801552782E-2</v>
      </c>
      <c r="H287" s="25">
        <f>(+'Data NSA'!B293-'Data NSA'!B292)/'Data NSA'!B292</f>
        <v>1.9748466895333125E-3</v>
      </c>
      <c r="I287" s="25">
        <f>(+'Data NSA'!P293-'Data NSA'!P292)/'Data NSA'!P292</f>
        <v>1.5535554467316233E-3</v>
      </c>
      <c r="J287" s="25">
        <f>(+'Data NSA'!AD293-'Data NSA'!AD292)/'Data NSA'!AD292</f>
        <v>1.3546980505048367E-3</v>
      </c>
      <c r="K287" s="34">
        <f t="shared" ref="K287:M288" si="53">AVERAGE(H276:H287)</f>
        <v>3.8261578821745783E-3</v>
      </c>
      <c r="L287" s="34">
        <f t="shared" si="53"/>
        <v>1.8315742802729647E-3</v>
      </c>
      <c r="M287" s="34">
        <f t="shared" si="53"/>
        <v>1.700647521253757E-3</v>
      </c>
    </row>
    <row r="288" spans="1:13" s="20" customFormat="1" ht="13.5">
      <c r="A288" s="17" t="s">
        <v>273</v>
      </c>
      <c r="B288" s="22">
        <f>+'Data NSA'!B294-'Data NSA'!B282</f>
        <v>42500</v>
      </c>
      <c r="C288" s="22">
        <f>+'Data NSA'!P294-'Data NSA'!P282</f>
        <v>234400</v>
      </c>
      <c r="D288" s="22">
        <f>+'Data NSA'!AD294-'Data NSA'!AD282</f>
        <v>2684000</v>
      </c>
      <c r="E288" s="25">
        <f>+B288/'Data NSA'!B282</f>
        <v>4.5718588640275386E-2</v>
      </c>
      <c r="F288" s="25">
        <f>+C288/'Data NSA'!P282</f>
        <v>2.0112920663795025E-2</v>
      </c>
      <c r="G288" s="25">
        <f>+D288/'Data NSA'!AD282</f>
        <v>1.9199816872089447E-2</v>
      </c>
      <c r="H288" s="25">
        <f>(+'Data NSA'!B294-'Data NSA'!B293)/'Data NSA'!B293</f>
        <v>8.4024896265560162E-3</v>
      </c>
      <c r="I288" s="25">
        <f>(+'Data NSA'!P294-'Data NSA'!P293)/'Data NSA'!P293</f>
        <v>2.2255568107096492E-3</v>
      </c>
      <c r="J288" s="25">
        <f>(+'Data NSA'!AD294-'Data NSA'!AD293)/'Data NSA'!AD293</f>
        <v>3.9176725079445611E-3</v>
      </c>
      <c r="K288" s="34">
        <f t="shared" si="53"/>
        <v>3.7573572809930875E-3</v>
      </c>
      <c r="L288" s="34">
        <f t="shared" si="53"/>
        <v>1.6839280018176403E-3</v>
      </c>
      <c r="M288" s="34">
        <f t="shared" si="53"/>
        <v>1.6149615491569166E-3</v>
      </c>
    </row>
    <row r="289" spans="1:13" s="20" customFormat="1" ht="13.5">
      <c r="A289" s="17" t="s">
        <v>274</v>
      </c>
      <c r="B289" s="22">
        <f>+'Data NSA'!B295-'Data NSA'!B283</f>
        <v>43300</v>
      </c>
      <c r="C289" s="22">
        <f>+'Data NSA'!P295-'Data NSA'!P283</f>
        <v>207800</v>
      </c>
      <c r="D289" s="22">
        <f>+'Data NSA'!AD295-'Data NSA'!AD283</f>
        <v>2778000</v>
      </c>
      <c r="E289" s="25">
        <f>+B289/'Data NSA'!B283</f>
        <v>4.6157126105958853E-2</v>
      </c>
      <c r="F289" s="25">
        <f>+C289/'Data NSA'!P283</f>
        <v>1.7663609394524112E-2</v>
      </c>
      <c r="G289" s="25">
        <f>+D289/'Data NSA'!AD283</f>
        <v>1.9723389753493126E-2</v>
      </c>
      <c r="H289" s="25">
        <f>(+'Data NSA'!B295-'Data NSA'!B294)/'Data NSA'!B294</f>
        <v>9.5669169838493977E-3</v>
      </c>
      <c r="I289" s="25">
        <f>(+'Data NSA'!P295-'Data NSA'!P294)/'Data NSA'!P294</f>
        <v>7.0235351513214337E-3</v>
      </c>
      <c r="J289" s="25">
        <f>(+'Data NSA'!AD295-'Data NSA'!AD294)/'Data NSA'!AD294</f>
        <v>8.0644595268008178E-3</v>
      </c>
      <c r="K289" s="34">
        <f t="shared" ref="K289:K312" si="54">AVERAGE(H278:H289)</f>
        <v>3.7926238856426145E-3</v>
      </c>
      <c r="L289" s="34">
        <f t="shared" ref="L289:L312" si="55">AVERAGE(I278:I289)</f>
        <v>1.4819527722904479E-3</v>
      </c>
      <c r="M289" s="34">
        <f t="shared" ref="M289:M312" si="56">AVERAGE(J278:J289)</f>
        <v>1.6580937700299613E-3</v>
      </c>
    </row>
    <row r="290" spans="1:13" s="20" customFormat="1" ht="13.5">
      <c r="A290" s="17" t="s">
        <v>275</v>
      </c>
      <c r="B290" s="22">
        <f>+'Data NSA'!B296-'Data NSA'!B284</f>
        <v>41400</v>
      </c>
      <c r="C290" s="22">
        <f>+'Data NSA'!P296-'Data NSA'!P284</f>
        <v>174200</v>
      </c>
      <c r="D290" s="22">
        <f>+'Data NSA'!AD296-'Data NSA'!AD284</f>
        <v>2735000</v>
      </c>
      <c r="E290" s="25">
        <f>+B290/'Data NSA'!B284</f>
        <v>4.3772467752167477E-2</v>
      </c>
      <c r="F290" s="25">
        <f>+C290/'Data NSA'!P284</f>
        <v>1.4711471062654653E-2</v>
      </c>
      <c r="G290" s="25">
        <f>+D290/'Data NSA'!AD284</f>
        <v>1.935406258403272E-2</v>
      </c>
      <c r="H290" s="25">
        <f>(+'Data NSA'!B296-'Data NSA'!B295)/'Data NSA'!B295</f>
        <v>5.9099245975137559E-3</v>
      </c>
      <c r="I290" s="25">
        <f>(+'Data NSA'!P296-'Data NSA'!P295)/'Data NSA'!P295</f>
        <v>3.6083895056005211E-3</v>
      </c>
      <c r="J290" s="25">
        <f>(+'Data NSA'!AD296-'Data NSA'!AD295)/'Data NSA'!AD295</f>
        <v>2.9451492069680978E-3</v>
      </c>
      <c r="K290" s="34">
        <f t="shared" si="54"/>
        <v>3.6011109219329582E-3</v>
      </c>
      <c r="L290" s="34">
        <f t="shared" si="55"/>
        <v>1.2386331291096397E-3</v>
      </c>
      <c r="M290" s="34">
        <f t="shared" si="56"/>
        <v>1.6278119387313523E-3</v>
      </c>
    </row>
    <row r="291" spans="1:13" s="20" customFormat="1" ht="13.5">
      <c r="A291" s="17" t="s">
        <v>276</v>
      </c>
      <c r="B291" s="22">
        <f>+'Data NSA'!B297-'Data NSA'!B285</f>
        <v>41400</v>
      </c>
      <c r="C291" s="22">
        <f>+'Data NSA'!P297-'Data NSA'!P285</f>
        <v>152000</v>
      </c>
      <c r="D291" s="22">
        <f>+'Data NSA'!AD297-'Data NSA'!AD285</f>
        <v>2739000</v>
      </c>
      <c r="E291" s="25">
        <f>+B291/'Data NSA'!B285</f>
        <v>4.3703156339068933E-2</v>
      </c>
      <c r="F291" s="25">
        <f>+C291/'Data NSA'!P285</f>
        <v>1.279073681376014E-2</v>
      </c>
      <c r="G291" s="25">
        <f>+D291/'Data NSA'!AD285</f>
        <v>1.9383465670247547E-2</v>
      </c>
      <c r="H291" s="25">
        <f>(+'Data NSA'!B297-'Data NSA'!B296)/'Data NSA'!B296</f>
        <v>1.5194489465153972E-3</v>
      </c>
      <c r="I291" s="25">
        <f>(+'Data NSA'!P297-'Data NSA'!P296)/'Data NSA'!P296</f>
        <v>1.6895125381804865E-3</v>
      </c>
      <c r="J291" s="25">
        <f>(+'Data NSA'!AD297-'Data NSA'!AD296)/'Data NSA'!AD296</f>
        <v>-2.7768328832550035E-5</v>
      </c>
      <c r="K291" s="34">
        <f t="shared" si="54"/>
        <v>3.595568419431924E-3</v>
      </c>
      <c r="L291" s="34">
        <f t="shared" si="55"/>
        <v>1.0803263763294148E-3</v>
      </c>
      <c r="M291" s="34">
        <f t="shared" si="56"/>
        <v>1.6302155377964118E-3</v>
      </c>
    </row>
    <row r="292" spans="1:13" s="20" customFormat="1" ht="13.5">
      <c r="A292" s="17" t="s">
        <v>277</v>
      </c>
      <c r="B292" s="22">
        <f>+'Data NSA'!B298-'Data NSA'!B286</f>
        <v>41700</v>
      </c>
      <c r="C292" s="22">
        <f>+'Data NSA'!P298-'Data NSA'!P286</f>
        <v>158300</v>
      </c>
      <c r="D292" s="22">
        <f>+'Data NSA'!AD298-'Data NSA'!AD286</f>
        <v>2581000</v>
      </c>
      <c r="E292" s="25">
        <f>+B292/'Data NSA'!B286</f>
        <v>4.460370093058081E-2</v>
      </c>
      <c r="F292" s="25">
        <f>+C292/'Data NSA'!P286</f>
        <v>1.355772524837273E-2</v>
      </c>
      <c r="G292" s="25">
        <f>+D292/'Data NSA'!AD286</f>
        <v>1.8636590103328014E-2</v>
      </c>
      <c r="H292" s="25">
        <f>(+'Data NSA'!B298-'Data NSA'!B297)/'Data NSA'!B297</f>
        <v>-1.2238292707595832E-2</v>
      </c>
      <c r="I292" s="25">
        <f>(+'Data NSA'!P298-'Data NSA'!P297)/'Data NSA'!P297</f>
        <v>-1.6725381368606466E-2</v>
      </c>
      <c r="J292" s="25">
        <f>(+'Data NSA'!AD298-'Data NSA'!AD297)/'Data NSA'!AD297</f>
        <v>-2.0639383525981464E-2</v>
      </c>
      <c r="K292" s="34">
        <f t="shared" si="54"/>
        <v>3.6665302159496118E-3</v>
      </c>
      <c r="L292" s="34">
        <f t="shared" si="55"/>
        <v>1.1423324040204354E-3</v>
      </c>
      <c r="M292" s="34">
        <f t="shared" si="56"/>
        <v>1.5703757052566655E-3</v>
      </c>
    </row>
    <row r="293" spans="1:13" s="20" customFormat="1" ht="13.5">
      <c r="A293" s="17" t="s">
        <v>278</v>
      </c>
      <c r="B293" s="22">
        <f>+'Data NSA'!B299-'Data NSA'!B287</f>
        <v>41600</v>
      </c>
      <c r="C293" s="22">
        <f>+'Data NSA'!P299-'Data NSA'!P287</f>
        <v>159200</v>
      </c>
      <c r="D293" s="22">
        <f>+'Data NSA'!AD299-'Data NSA'!AD287</f>
        <v>2578000</v>
      </c>
      <c r="E293" s="25">
        <f>+B293/'Data NSA'!B287</f>
        <v>4.4025822838395595E-2</v>
      </c>
      <c r="F293" s="25">
        <f>+C293/'Data NSA'!P287</f>
        <v>1.3544210105410027E-2</v>
      </c>
      <c r="G293" s="25">
        <f>+D293/'Data NSA'!AD287</f>
        <v>1.8503764633262275E-2</v>
      </c>
      <c r="H293" s="25">
        <f>(+'Data NSA'!B299-'Data NSA'!B298)/'Data NSA'!B298</f>
        <v>1.0137210731107925E-2</v>
      </c>
      <c r="I293" s="25">
        <f>(+'Data NSA'!P299-'Data NSA'!P298)/'Data NSA'!P298</f>
        <v>6.6755110145931742E-3</v>
      </c>
      <c r="J293" s="25">
        <f>(+'Data NSA'!AD299-'Data NSA'!AD298)/'Data NSA'!AD298</f>
        <v>5.8764318929341048E-3</v>
      </c>
      <c r="K293" s="34">
        <f t="shared" si="54"/>
        <v>3.6199368470075498E-3</v>
      </c>
      <c r="L293" s="34">
        <f t="shared" si="55"/>
        <v>1.1412137746838326E-3</v>
      </c>
      <c r="M293" s="34">
        <f t="shared" si="56"/>
        <v>1.5594441460965863E-3</v>
      </c>
    </row>
    <row r="294" spans="1:13" s="20" customFormat="1" ht="13.5">
      <c r="A294" s="17" t="s">
        <v>279</v>
      </c>
      <c r="B294" s="22">
        <f>+'Data NSA'!B300-'Data NSA'!B288</f>
        <v>39100</v>
      </c>
      <c r="C294" s="22">
        <f>+'Data NSA'!P300-'Data NSA'!P288</f>
        <v>152700</v>
      </c>
      <c r="D294" s="22">
        <f>+'Data NSA'!AD300-'Data NSA'!AD288</f>
        <v>2717000</v>
      </c>
      <c r="E294" s="25">
        <f>+B294/'Data NSA'!B288</f>
        <v>4.109733025015766E-2</v>
      </c>
      <c r="F294" s="25">
        <f>+C294/'Data NSA'!P288</f>
        <v>1.2967492102313257E-2</v>
      </c>
      <c r="G294" s="25">
        <f>+D294/'Data NSA'!AD288</f>
        <v>1.939605939463164E-2</v>
      </c>
      <c r="H294" s="25">
        <f>(+'Data NSA'!B300-'Data NSA'!B299)/'Data NSA'!B299</f>
        <v>4.0547389761784085E-3</v>
      </c>
      <c r="I294" s="25">
        <f>(+'Data NSA'!P300-'Data NSA'!P299)/'Data NSA'!P299</f>
        <v>1.2590969756490645E-3</v>
      </c>
      <c r="J294" s="25">
        <f>(+'Data NSA'!AD300-'Data NSA'!AD299)/'Data NSA'!AD299</f>
        <v>6.3142613512237409E-3</v>
      </c>
      <c r="K294" s="34">
        <f t="shared" si="54"/>
        <v>3.384578860147475E-3</v>
      </c>
      <c r="L294" s="34">
        <f t="shared" si="55"/>
        <v>1.0937094411709641E-3</v>
      </c>
      <c r="M294" s="34">
        <f t="shared" si="56"/>
        <v>1.6328478161274642E-3</v>
      </c>
    </row>
    <row r="295" spans="1:13" s="20" customFormat="1" ht="13.5">
      <c r="A295" s="17" t="s">
        <v>280</v>
      </c>
      <c r="B295" s="22">
        <f>+'Data NSA'!B301-'Data NSA'!B289</f>
        <v>40300</v>
      </c>
      <c r="C295" s="22">
        <f>+'Data NSA'!P301-'Data NSA'!P289</f>
        <v>167200</v>
      </c>
      <c r="D295" s="22">
        <f>+'Data NSA'!AD301-'Data NSA'!AD289</f>
        <v>2629000</v>
      </c>
      <c r="E295" s="25">
        <f>+B295/'Data NSA'!B289</f>
        <v>4.2097566071242036E-2</v>
      </c>
      <c r="F295" s="25">
        <f>+C295/'Data NSA'!P289</f>
        <v>1.4139295741298245E-2</v>
      </c>
      <c r="G295" s="25">
        <f>+D295/'Data NSA'!AD289</f>
        <v>1.8610544795560086E-2</v>
      </c>
      <c r="H295" s="25">
        <f>(+'Data NSA'!B301-'Data NSA'!B300)/'Data NSA'!B300</f>
        <v>7.1680969207470972E-3</v>
      </c>
      <c r="I295" s="25">
        <f>(+'Data NSA'!P301-'Data NSA'!P300)/'Data NSA'!P300</f>
        <v>5.3737749721251143E-3</v>
      </c>
      <c r="J295" s="25">
        <f>(+'Data NSA'!AD301-'Data NSA'!AD300)/'Data NSA'!AD300</f>
        <v>7.6752312723656659E-3</v>
      </c>
      <c r="K295" s="34">
        <f t="shared" si="54"/>
        <v>3.4651379844554057E-3</v>
      </c>
      <c r="L295" s="34">
        <f t="shared" si="55"/>
        <v>1.1905157225335307E-3</v>
      </c>
      <c r="M295" s="34">
        <f t="shared" si="56"/>
        <v>1.5680910084895567E-3</v>
      </c>
    </row>
    <row r="296" spans="1:13" s="20" customFormat="1" ht="13.5">
      <c r="A296" s="17" t="s">
        <v>281</v>
      </c>
      <c r="B296" s="22">
        <f>+'Data NSA'!B302-'Data NSA'!B290</f>
        <v>36900</v>
      </c>
      <c r="C296" s="22">
        <f>+'Data NSA'!P302-'Data NSA'!P290</f>
        <v>147800</v>
      </c>
      <c r="D296" s="22">
        <f>+'Data NSA'!AD302-'Data NSA'!AD290</f>
        <v>2335000</v>
      </c>
      <c r="E296" s="25">
        <f>+B296/'Data NSA'!B290</f>
        <v>3.8289924250285358E-2</v>
      </c>
      <c r="F296" s="25">
        <f>+C296/'Data NSA'!P290</f>
        <v>1.2445477357314876E-2</v>
      </c>
      <c r="G296" s="25">
        <f>+D296/'Data NSA'!AD290</f>
        <v>1.6419957104180583E-2</v>
      </c>
      <c r="H296" s="25">
        <f>(+'Data NSA'!B302-'Data NSA'!B301)/'Data NSA'!B301</f>
        <v>3.0072173215717722E-3</v>
      </c>
      <c r="I296" s="25">
        <f>(+'Data NSA'!P302-'Data NSA'!P301)/'Data NSA'!P301</f>
        <v>2.6016477102164706E-3</v>
      </c>
      <c r="J296" s="25">
        <f>(+'Data NSA'!AD302-'Data NSA'!AD301)/'Data NSA'!AD301</f>
        <v>4.4963966280500093E-3</v>
      </c>
      <c r="K296" s="34">
        <f t="shared" si="54"/>
        <v>3.1586169654384357E-3</v>
      </c>
      <c r="L296" s="34">
        <f t="shared" si="55"/>
        <v>1.0507365821021627E-3</v>
      </c>
      <c r="M296" s="34">
        <f t="shared" si="56"/>
        <v>1.3876835050827298E-3</v>
      </c>
    </row>
    <row r="297" spans="1:13" s="20" customFormat="1" ht="13.5">
      <c r="A297" s="17" t="s">
        <v>282</v>
      </c>
      <c r="B297" s="22">
        <f>+'Data NSA'!B303-'Data NSA'!B291</f>
        <v>34900</v>
      </c>
      <c r="C297" s="22">
        <f>+'Data NSA'!P303-'Data NSA'!P291</f>
        <v>117500</v>
      </c>
      <c r="D297" s="22">
        <f>+'Data NSA'!AD303-'Data NSA'!AD291</f>
        <v>2524000</v>
      </c>
      <c r="E297" s="25">
        <f>+B297/'Data NSA'!B291</f>
        <v>3.5960844925296241E-2</v>
      </c>
      <c r="F297" s="25">
        <f>+C297/'Data NSA'!P291</f>
        <v>9.8631746831192822E-3</v>
      </c>
      <c r="G297" s="25">
        <f>+D297/'Data NSA'!AD291</f>
        <v>1.7689811537625891E-2</v>
      </c>
      <c r="H297" s="25">
        <f>(+'Data NSA'!B303-'Data NSA'!B302)/'Data NSA'!B302</f>
        <v>4.7971217269638213E-3</v>
      </c>
      <c r="I297" s="25">
        <f>(+'Data NSA'!P303-'Data NSA'!P302)/'Data NSA'!P302</f>
        <v>5.7387138627366181E-4</v>
      </c>
      <c r="J297" s="25">
        <f>(+'Data NSA'!AD303-'Data NSA'!AD302)/'Data NSA'!AD302</f>
        <v>4.6008025460080254E-3</v>
      </c>
      <c r="K297" s="34">
        <f t="shared" si="54"/>
        <v>2.9703656258337034E-3</v>
      </c>
      <c r="L297" s="34">
        <f t="shared" si="55"/>
        <v>8.3752415156491294E-4</v>
      </c>
      <c r="M297" s="34">
        <f t="shared" si="56"/>
        <v>1.4921436893560625E-3</v>
      </c>
    </row>
    <row r="298" spans="1:13" s="20" customFormat="1" ht="13.5">
      <c r="A298" s="17" t="s">
        <v>283</v>
      </c>
      <c r="B298" s="22">
        <f>+'Data NSA'!B304-'Data NSA'!B292</f>
        <v>39300</v>
      </c>
      <c r="C298" s="22">
        <f>+'Data NSA'!P304-'Data NSA'!P292</f>
        <v>133000</v>
      </c>
      <c r="D298" s="22">
        <f>+'Data NSA'!AD304-'Data NSA'!AD292</f>
        <v>2503000</v>
      </c>
      <c r="E298" s="25">
        <f>+B298/'Data NSA'!B292</f>
        <v>4.0848144683504832E-2</v>
      </c>
      <c r="F298" s="25">
        <f>+C298/'Data NSA'!P292</f>
        <v>1.1229504044310104E-2</v>
      </c>
      <c r="G298" s="25">
        <f>+D298/'Data NSA'!AD292</f>
        <v>1.7660464689654199E-2</v>
      </c>
      <c r="H298" s="25">
        <f>(+'Data NSA'!B304-'Data NSA'!B303)/'Data NSA'!B303</f>
        <v>-3.9785160135269544E-3</v>
      </c>
      <c r="I298" s="25">
        <f>(+'Data NSA'!P304-'Data NSA'!P303)/'Data NSA'!P303</f>
        <v>-4.4636548771871494E-3</v>
      </c>
      <c r="J298" s="25">
        <f>(+'Data NSA'!AD304-'Data NSA'!AD303)/'Data NSA'!AD303</f>
        <v>-6.7008711821218278E-3</v>
      </c>
      <c r="K298" s="34">
        <f t="shared" si="54"/>
        <v>3.3601003166178439E-3</v>
      </c>
      <c r="L298" s="34">
        <f t="shared" si="55"/>
        <v>9.49617938800632E-4</v>
      </c>
      <c r="M298" s="34">
        <f t="shared" si="56"/>
        <v>1.4897566621553348E-3</v>
      </c>
    </row>
    <row r="299" spans="1:13" s="20" customFormat="1" ht="13.5">
      <c r="A299" s="17" t="s">
        <v>284</v>
      </c>
      <c r="B299" s="22">
        <f>+'Data NSA'!B305-'Data NSA'!B293</f>
        <v>37700</v>
      </c>
      <c r="C299" s="22">
        <f>+'Data NSA'!P305-'Data NSA'!P293</f>
        <v>136400</v>
      </c>
      <c r="D299" s="22">
        <f>+'Data NSA'!AD305-'Data NSA'!AD293</f>
        <v>2564000</v>
      </c>
      <c r="E299" s="25">
        <f>+B299/'Data NSA'!B293</f>
        <v>3.9107883817427386E-2</v>
      </c>
      <c r="F299" s="25">
        <f>+C299/'Data NSA'!P293</f>
        <v>1.149871018866652E-2</v>
      </c>
      <c r="G299" s="25">
        <f>+D299/'Data NSA'!AD293</f>
        <v>1.8066389047427793E-2</v>
      </c>
      <c r="H299" s="25">
        <f>(+'Data NSA'!B305-'Data NSA'!B304)/'Data NSA'!B304</f>
        <v>2.9958058717795088E-4</v>
      </c>
      <c r="I299" s="25">
        <f>(+'Data NSA'!P305-'Data NSA'!P304)/'Data NSA'!P304</f>
        <v>1.8201856923385211E-3</v>
      </c>
      <c r="J299" s="25">
        <f>(+'Data NSA'!AD305-'Data NSA'!AD304)/'Data NSA'!AD304</f>
        <v>1.7541183648566198E-3</v>
      </c>
      <c r="K299" s="34">
        <f t="shared" si="54"/>
        <v>3.2204948080882308E-3</v>
      </c>
      <c r="L299" s="34">
        <f t="shared" si="55"/>
        <v>9.7183712593454027E-4</v>
      </c>
      <c r="M299" s="34">
        <f t="shared" si="56"/>
        <v>1.5230416883513164E-3</v>
      </c>
    </row>
    <row r="300" spans="1:13" s="20" customFormat="1" ht="13.5">
      <c r="A300" s="17" t="s">
        <v>285</v>
      </c>
      <c r="B300" s="22">
        <f>+'Data NSA'!B306-'Data NSA'!B294</f>
        <v>37300</v>
      </c>
      <c r="C300" s="22">
        <f>+'Data NSA'!P306-'Data NSA'!P294</f>
        <v>159500</v>
      </c>
      <c r="D300" s="22">
        <f>+'Data NSA'!AD306-'Data NSA'!AD294</f>
        <v>2673000</v>
      </c>
      <c r="E300" s="25">
        <f>+B300/'Data NSA'!B294</f>
        <v>3.8370538010492748E-2</v>
      </c>
      <c r="F300" s="25">
        <f>+C300/'Data NSA'!P294</f>
        <v>1.3416213851925374E-2</v>
      </c>
      <c r="G300" s="25">
        <f>+D300/'Data NSA'!AD294</f>
        <v>1.8760922815612344E-2</v>
      </c>
      <c r="H300" s="25">
        <f>(+'Data NSA'!B306-'Data NSA'!B305)/'Data NSA'!B305</f>
        <v>7.6869322152341019E-3</v>
      </c>
      <c r="I300" s="25">
        <f>(+'Data NSA'!P306-'Data NSA'!P305)/'Data NSA'!P305</f>
        <v>4.1254813061523841E-3</v>
      </c>
      <c r="J300" s="25">
        <f>(+'Data NSA'!AD306-'Data NSA'!AD305)/'Data NSA'!AD305</f>
        <v>4.6025538983285466E-3</v>
      </c>
      <c r="K300" s="34">
        <f t="shared" si="54"/>
        <v>3.1608650238114031E-3</v>
      </c>
      <c r="L300" s="34">
        <f t="shared" si="55"/>
        <v>1.130164167221435E-3</v>
      </c>
      <c r="M300" s="34">
        <f t="shared" si="56"/>
        <v>1.580115137549982E-3</v>
      </c>
    </row>
    <row r="301" spans="1:13" s="20" customFormat="1" ht="13.5">
      <c r="A301" s="17" t="s">
        <v>286</v>
      </c>
      <c r="B301" s="22">
        <f>+'Data NSA'!B307-'Data NSA'!B295</f>
        <v>35900</v>
      </c>
      <c r="C301" s="22">
        <f>+'Data NSA'!P307-'Data NSA'!P295</f>
        <v>133900</v>
      </c>
      <c r="D301" s="22">
        <f>+'Data NSA'!AD307-'Data NSA'!AD295</f>
        <v>2406000</v>
      </c>
      <c r="E301" s="25">
        <f>+B301/'Data NSA'!B295</f>
        <v>3.6580395353576524E-2</v>
      </c>
      <c r="F301" s="25">
        <f>+C301/'Data NSA'!P295</f>
        <v>1.1184336916664579E-2</v>
      </c>
      <c r="G301" s="25">
        <f>+D301/'Data NSA'!AD295</f>
        <v>1.6751841588570314E-2</v>
      </c>
      <c r="H301" s="25">
        <f>(+'Data NSA'!B307-'Data NSA'!B306)/'Data NSA'!B306</f>
        <v>7.8264315434911826E-3</v>
      </c>
      <c r="I301" s="25">
        <f>(+'Data NSA'!P307-'Data NSA'!P306)/'Data NSA'!P306</f>
        <v>4.8057370041749321E-3</v>
      </c>
      <c r="J301" s="25">
        <f>(+'Data NSA'!AD307-'Data NSA'!AD306)/'Data NSA'!AD306</f>
        <v>6.0764726145366866E-3</v>
      </c>
      <c r="K301" s="34">
        <f t="shared" si="54"/>
        <v>3.0158245704482185E-3</v>
      </c>
      <c r="L301" s="34">
        <f t="shared" si="55"/>
        <v>9.453476549592262E-4</v>
      </c>
      <c r="M301" s="34">
        <f t="shared" si="56"/>
        <v>1.4144495615279714E-3</v>
      </c>
    </row>
    <row r="302" spans="1:13" s="20" customFormat="1" ht="13.5">
      <c r="A302" s="17" t="s">
        <v>287</v>
      </c>
      <c r="B302" s="22">
        <f>+'Data NSA'!B308-'Data NSA'!B296</f>
        <v>35300</v>
      </c>
      <c r="C302" s="22">
        <f>+'Data NSA'!P308-'Data NSA'!P296</f>
        <v>157900</v>
      </c>
      <c r="D302" s="22">
        <f>+'Data NSA'!AD308-'Data NSA'!AD296</f>
        <v>2416000</v>
      </c>
      <c r="E302" s="25">
        <f>+B302/'Data NSA'!B296</f>
        <v>3.5757698541329014E-2</v>
      </c>
      <c r="F302" s="25">
        <f>+C302/'Data NSA'!P296</f>
        <v>1.3141577821610779E-2</v>
      </c>
      <c r="G302" s="25">
        <f>+D302/'Data NSA'!AD296</f>
        <v>1.6772070614860222E-2</v>
      </c>
      <c r="H302" s="25">
        <f>(+'Data NSA'!B308-'Data NSA'!B307)/'Data NSA'!B307</f>
        <v>5.1115698417379335E-3</v>
      </c>
      <c r="I302" s="25">
        <f>(+'Data NSA'!P308-'Data NSA'!P307)/'Data NSA'!P307</f>
        <v>5.5509664629109536E-3</v>
      </c>
      <c r="J302" s="25">
        <f>(+'Data NSA'!AD308-'Data NSA'!AD307)/'Data NSA'!AD307</f>
        <v>2.9651035389503672E-3</v>
      </c>
      <c r="K302" s="34">
        <f t="shared" si="54"/>
        <v>2.9492950074669001E-3</v>
      </c>
      <c r="L302" s="34">
        <f t="shared" si="55"/>
        <v>1.1072290680684291E-3</v>
      </c>
      <c r="M302" s="34">
        <f t="shared" si="56"/>
        <v>1.4161124225264938E-3</v>
      </c>
    </row>
    <row r="303" spans="1:13" s="20" customFormat="1" ht="13.5">
      <c r="A303" s="17" t="s">
        <v>288</v>
      </c>
      <c r="B303" s="22">
        <f>+'Data NSA'!B309-'Data NSA'!B297</f>
        <v>33900</v>
      </c>
      <c r="C303" s="22">
        <f>+'Data NSA'!P309-'Data NSA'!P297</f>
        <v>150800</v>
      </c>
      <c r="D303" s="22">
        <f>+'Data NSA'!AD309-'Data NSA'!AD297</f>
        <v>2207000</v>
      </c>
      <c r="E303" s="25">
        <f>+B303/'Data NSA'!B297</f>
        <v>3.4287448164256093E-2</v>
      </c>
      <c r="F303" s="25">
        <f>+C303/'Data NSA'!P297</f>
        <v>1.2529495829040513E-2</v>
      </c>
      <c r="G303" s="25">
        <f>+D303/'Data NSA'!AD297</f>
        <v>1.5321600888611198E-2</v>
      </c>
      <c r="H303" s="25">
        <f>(+'Data NSA'!B309-'Data NSA'!B308)/'Data NSA'!B308</f>
        <v>9.7799511002444992E-5</v>
      </c>
      <c r="I303" s="25">
        <f>(+'Data NSA'!P309-'Data NSA'!P308)/'Data NSA'!P308</f>
        <v>1.0843492261689612E-3</v>
      </c>
      <c r="J303" s="25">
        <f>(+'Data NSA'!AD309-'Data NSA'!AD308)/'Data NSA'!AD308</f>
        <v>-1.4542723517563924E-3</v>
      </c>
      <c r="K303" s="34">
        <f t="shared" si="54"/>
        <v>2.8308242211741541E-3</v>
      </c>
      <c r="L303" s="34">
        <f t="shared" si="55"/>
        <v>1.0567987920674685E-3</v>
      </c>
      <c r="M303" s="34">
        <f t="shared" si="56"/>
        <v>1.2972370872828402E-3</v>
      </c>
    </row>
    <row r="304" spans="1:13" s="20" customFormat="1" ht="13.5">
      <c r="A304" s="17" t="s">
        <v>289</v>
      </c>
      <c r="B304" s="22">
        <f>+'Data NSA'!B310-'Data NSA'!B298</f>
        <v>34500</v>
      </c>
      <c r="C304" s="22">
        <f>+'Data NSA'!P310-'Data NSA'!P298</f>
        <v>164900</v>
      </c>
      <c r="D304" s="22">
        <f>+'Data NSA'!AD310-'Data NSA'!AD298</f>
        <v>2304000</v>
      </c>
      <c r="E304" s="25">
        <f>+B304/'Data NSA'!B298</f>
        <v>3.5326643456891259E-2</v>
      </c>
      <c r="F304" s="25">
        <f>+C304/'Data NSA'!P298</f>
        <v>1.3934072991220436E-2</v>
      </c>
      <c r="G304" s="25">
        <f>+D304/'Data NSA'!AD298</f>
        <v>1.6332085743450152E-2</v>
      </c>
      <c r="H304" s="25">
        <f>(+'Data NSA'!B310-'Data NSA'!B309)/'Data NSA'!B309</f>
        <v>-1.124584392724428E-2</v>
      </c>
      <c r="I304" s="25">
        <f>(+'Data NSA'!P310-'Data NSA'!P309)/'Data NSA'!P309</f>
        <v>-1.5361386463598766E-2</v>
      </c>
      <c r="J304" s="25">
        <f>(+'Data NSA'!AD310-'Data NSA'!AD309)/'Data NSA'!AD309</f>
        <v>-1.9664688346142274E-2</v>
      </c>
      <c r="K304" s="34">
        <f t="shared" si="54"/>
        <v>2.9135282862034501E-3</v>
      </c>
      <c r="L304" s="34">
        <f t="shared" si="55"/>
        <v>1.1704650341514435E-3</v>
      </c>
      <c r="M304" s="34">
        <f t="shared" si="56"/>
        <v>1.3784616856027724E-3</v>
      </c>
    </row>
    <row r="305" spans="1:13" s="20" customFormat="1" ht="13.5">
      <c r="A305" s="17" t="s">
        <v>290</v>
      </c>
      <c r="B305" s="22">
        <f>+'Data NSA'!B311-'Data NSA'!B299</f>
        <v>34000</v>
      </c>
      <c r="C305" s="22">
        <f>+'Data NSA'!P311-'Data NSA'!P299</f>
        <v>180100</v>
      </c>
      <c r="D305" s="22">
        <f>+'Data NSA'!AD311-'Data NSA'!AD299</f>
        <v>2504000</v>
      </c>
      <c r="E305" s="25">
        <f>+B305/'Data NSA'!B299</f>
        <v>3.446528129751647E-2</v>
      </c>
      <c r="F305" s="25">
        <f>+C305/'Data NSA'!P299</f>
        <v>1.5117557687626435E-2</v>
      </c>
      <c r="G305" s="25">
        <f>+D305/'Data NSA'!AD299</f>
        <v>1.7646105383330633E-2</v>
      </c>
      <c r="H305" s="25">
        <f>(+'Data NSA'!B311-'Data NSA'!B310)/'Data NSA'!B310</f>
        <v>9.2968054594006529E-3</v>
      </c>
      <c r="I305" s="25">
        <f>(+'Data NSA'!P311-'Data NSA'!P310)/'Data NSA'!P310</f>
        <v>7.850523368224548E-3</v>
      </c>
      <c r="J305" s="25">
        <f>(+'Data NSA'!AD311-'Data NSA'!AD310)/'Data NSA'!AD310</f>
        <v>7.1769333779712089E-3</v>
      </c>
      <c r="K305" s="34">
        <f t="shared" si="54"/>
        <v>2.8434945135611778E-3</v>
      </c>
      <c r="L305" s="34">
        <f t="shared" si="55"/>
        <v>1.2683827302873913E-3</v>
      </c>
      <c r="M305" s="34">
        <f t="shared" si="56"/>
        <v>1.4868368093558647E-3</v>
      </c>
    </row>
    <row r="306" spans="1:13" s="20" customFormat="1" ht="13.5">
      <c r="A306" s="17" t="s">
        <v>291</v>
      </c>
      <c r="B306" s="22">
        <f>+'Data NSA'!B312-'Data NSA'!B300</f>
        <v>36100</v>
      </c>
      <c r="C306" s="22">
        <f>+'Data NSA'!P312-'Data NSA'!P300</f>
        <v>225100</v>
      </c>
      <c r="D306" s="22">
        <f>+'Data NSA'!AD312-'Data NSA'!AD300</f>
        <v>2265000</v>
      </c>
      <c r="E306" s="25">
        <f>+B306/'Data NSA'!B300</f>
        <v>3.64462392730944E-2</v>
      </c>
      <c r="F306" s="25">
        <f>+C306/'Data NSA'!P300</f>
        <v>1.887108808463905E-2</v>
      </c>
      <c r="G306" s="25">
        <f>+D306/'Data NSA'!AD300</f>
        <v>1.5861677766339628E-2</v>
      </c>
      <c r="H306" s="25">
        <f>(+'Data NSA'!B312-'Data NSA'!B311)/'Data NSA'!B311</f>
        <v>5.9774620284174422E-3</v>
      </c>
      <c r="I306" s="25">
        <f>(+'Data NSA'!P312-'Data NSA'!P311)/'Data NSA'!P311</f>
        <v>4.9613838953478755E-3</v>
      </c>
      <c r="J306" s="25">
        <f>(+'Data NSA'!AD312-'Data NSA'!AD311)/'Data NSA'!AD311</f>
        <v>4.5497039576191962E-3</v>
      </c>
      <c r="K306" s="34">
        <f t="shared" si="54"/>
        <v>3.0037214345810977E-3</v>
      </c>
      <c r="L306" s="34">
        <f t="shared" si="55"/>
        <v>1.5769066402622923E-3</v>
      </c>
      <c r="M306" s="34">
        <f t="shared" si="56"/>
        <v>1.3397903598888195E-3</v>
      </c>
    </row>
    <row r="307" spans="1:13" s="20" customFormat="1" ht="13.5">
      <c r="A307" s="17" t="s">
        <v>292</v>
      </c>
      <c r="B307" s="22">
        <f>+'Data NSA'!B313-'Data NSA'!B301</f>
        <v>34300</v>
      </c>
      <c r="C307" s="22">
        <f>+'Data NSA'!P313-'Data NSA'!P301</f>
        <v>196500</v>
      </c>
      <c r="D307" s="22">
        <f>+'Data NSA'!AD313-'Data NSA'!AD301</f>
        <v>2193000</v>
      </c>
      <c r="E307" s="25">
        <f>+B307/'Data NSA'!B301</f>
        <v>3.4382518043303931E-2</v>
      </c>
      <c r="F307" s="25">
        <f>+C307/'Data NSA'!P301</f>
        <v>1.6385377405690269E-2</v>
      </c>
      <c r="G307" s="25">
        <f>+D307/'Data NSA'!AD301</f>
        <v>1.5240491198320974E-2</v>
      </c>
      <c r="H307" s="25">
        <f>(+'Data NSA'!B313-'Data NSA'!B312)/'Data NSA'!B312</f>
        <v>5.162672900837717E-3</v>
      </c>
      <c r="I307" s="25">
        <f>(+'Data NSA'!P313-'Data NSA'!P312)/'Data NSA'!P312</f>
        <v>2.9209933022857799E-3</v>
      </c>
      <c r="J307" s="25">
        <f>(+'Data NSA'!AD313-'Data NSA'!AD312)/'Data NSA'!AD312</f>
        <v>7.059050612841406E-3</v>
      </c>
      <c r="K307" s="34">
        <f t="shared" si="54"/>
        <v>2.8366027662553154E-3</v>
      </c>
      <c r="L307" s="34">
        <f t="shared" si="55"/>
        <v>1.3725081677756811E-3</v>
      </c>
      <c r="M307" s="34">
        <f t="shared" si="56"/>
        <v>1.2884419715951312E-3</v>
      </c>
    </row>
    <row r="308" spans="1:13" s="20" customFormat="1" ht="13.5">
      <c r="A308" s="17" t="s">
        <v>293</v>
      </c>
      <c r="B308" s="22">
        <f>+'Data NSA'!B314-'Data NSA'!B302</f>
        <v>37300</v>
      </c>
      <c r="C308" s="22">
        <f>+'Data NSA'!P314-'Data NSA'!P302</f>
        <v>222400</v>
      </c>
      <c r="D308" s="22">
        <f>+'Data NSA'!AD314-'Data NSA'!AD302</f>
        <v>2384000</v>
      </c>
      <c r="E308" s="25">
        <f>+B308/'Data NSA'!B302</f>
        <v>3.7277633419948032E-2</v>
      </c>
      <c r="F308" s="25">
        <f>+C308/'Data NSA'!P302</f>
        <v>1.8496955986559767E-2</v>
      </c>
      <c r="G308" s="25">
        <f>+D308/'Data NSA'!AD302</f>
        <v>1.6493704164937041E-2</v>
      </c>
      <c r="H308" s="25">
        <f>(+'Data NSA'!B314-'Data NSA'!B313)/'Data NSA'!B313</f>
        <v>5.8145169105533485E-3</v>
      </c>
      <c r="I308" s="25">
        <f>(+'Data NSA'!P314-'Data NSA'!P313)/'Data NSA'!P313</f>
        <v>4.6845900778577226E-3</v>
      </c>
      <c r="J308" s="25">
        <f>(+'Data NSA'!AD314-'Data NSA'!AD313)/'Data NSA'!AD313</f>
        <v>5.7363470832249496E-3</v>
      </c>
      <c r="K308" s="34">
        <f t="shared" si="54"/>
        <v>3.0705443986704471E-3</v>
      </c>
      <c r="L308" s="34">
        <f t="shared" si="55"/>
        <v>1.5460866984124521E-3</v>
      </c>
      <c r="M308" s="34">
        <f t="shared" si="56"/>
        <v>1.3917711761930426E-3</v>
      </c>
    </row>
    <row r="309" spans="1:13" s="20" customFormat="1" ht="13.5">
      <c r="A309" s="17" t="s">
        <v>294</v>
      </c>
      <c r="B309" s="22">
        <f>+'Data NSA'!B315-'Data NSA'!B303</f>
        <v>37300</v>
      </c>
      <c r="C309" s="22">
        <f>+'Data NSA'!P315-'Data NSA'!P303</f>
        <v>259300</v>
      </c>
      <c r="D309" s="22">
        <f>+'Data NSA'!AD315-'Data NSA'!AD303</f>
        <v>2361000</v>
      </c>
      <c r="E309" s="25">
        <f>+B309/'Data NSA'!B303</f>
        <v>3.7099661826138851E-2</v>
      </c>
      <c r="F309" s="25">
        <f>+C309/'Data NSA'!P303</f>
        <v>2.1553551390216533E-2</v>
      </c>
      <c r="G309" s="25">
        <f>+D309/'Data NSA'!AD303</f>
        <v>1.6259770669054097E-2</v>
      </c>
      <c r="H309" s="25">
        <f>(+'Data NSA'!B315-'Data NSA'!B314)/'Data NSA'!B314</f>
        <v>4.6247229983620774E-3</v>
      </c>
      <c r="I309" s="25">
        <f>(+'Data NSA'!P315-'Data NSA'!P314)/'Data NSA'!P314</f>
        <v>3.5766780989710924E-3</v>
      </c>
      <c r="J309" s="25">
        <f>(+'Data NSA'!AD315-'Data NSA'!AD314)/'Data NSA'!AD314</f>
        <v>4.3696060548310692E-3</v>
      </c>
      <c r="K309" s="34">
        <f t="shared" si="54"/>
        <v>3.0561778379536351E-3</v>
      </c>
      <c r="L309" s="34">
        <f t="shared" si="55"/>
        <v>1.7963205911372378E-3</v>
      </c>
      <c r="M309" s="34">
        <f t="shared" si="56"/>
        <v>1.3725048019282962E-3</v>
      </c>
    </row>
    <row r="310" spans="1:13" s="20" customFormat="1" ht="13.5">
      <c r="A310" s="17" t="s">
        <v>295</v>
      </c>
      <c r="B310" s="22">
        <f>+'Data NSA'!B316-'Data NSA'!B304</f>
        <v>31600</v>
      </c>
      <c r="C310" s="22">
        <f>+'Data NSA'!P316-'Data NSA'!P304</f>
        <v>198300</v>
      </c>
      <c r="D310" s="22">
        <f>+'Data NSA'!AD316-'Data NSA'!AD304</f>
        <v>2232000</v>
      </c>
      <c r="E310" s="25">
        <f>+B310/'Data NSA'!B304</f>
        <v>3.1555821849410824E-2</v>
      </c>
      <c r="F310" s="25">
        <f>+C310/'Data NSA'!P304</f>
        <v>1.6557010219758198E-2</v>
      </c>
      <c r="G310" s="25">
        <f>+D310/'Data NSA'!AD304</f>
        <v>1.547506794608686E-2</v>
      </c>
      <c r="H310" s="25">
        <f>(+'Data NSA'!B316-'Data NSA'!B315)/'Data NSA'!B315</f>
        <v>-9.3027716505226822E-3</v>
      </c>
      <c r="I310" s="25">
        <f>(+'Data NSA'!P316-'Data NSA'!P315)/'Data NSA'!P315</f>
        <v>-9.3329427655454121E-3</v>
      </c>
      <c r="J310" s="25">
        <f>(+'Data NSA'!AD316-'Data NSA'!AD315)/'Data NSA'!AD315</f>
        <v>-7.4678448965208788E-3</v>
      </c>
      <c r="K310" s="34">
        <f t="shared" si="54"/>
        <v>2.6124898682039904E-3</v>
      </c>
      <c r="L310" s="34">
        <f t="shared" si="55"/>
        <v>1.3905466004407157E-3</v>
      </c>
      <c r="M310" s="34">
        <f t="shared" si="56"/>
        <v>1.3085903257283751E-3</v>
      </c>
    </row>
    <row r="311" spans="1:13" s="20" customFormat="1" ht="13.5">
      <c r="A311" s="17" t="s">
        <v>296</v>
      </c>
      <c r="B311" s="22">
        <f>+'Data NSA'!B317-'Data NSA'!B305</f>
        <v>31800</v>
      </c>
      <c r="C311" s="22">
        <f>+'Data NSA'!P317-'Data NSA'!P305</f>
        <v>203900</v>
      </c>
      <c r="D311" s="22">
        <f>+'Data NSA'!AD317-'Data NSA'!AD305</f>
        <v>2297000</v>
      </c>
      <c r="E311" s="25">
        <f>+B311/'Data NSA'!B305</f>
        <v>3.1746031746031744E-2</v>
      </c>
      <c r="F311" s="25">
        <f>+C311/'Data NSA'!P305</f>
        <v>1.6993649259080226E-2</v>
      </c>
      <c r="G311" s="25">
        <f>+D311/'Data NSA'!AD305</f>
        <v>1.5897844066858152E-2</v>
      </c>
      <c r="H311" s="25">
        <f>(+'Data NSA'!B317-'Data NSA'!B316)/'Data NSA'!B316</f>
        <v>4.8402710551790902E-4</v>
      </c>
      <c r="I311" s="25">
        <f>(+'Data NSA'!P317-'Data NSA'!P316)/'Data NSA'!P316</f>
        <v>2.2504948624651952E-3</v>
      </c>
      <c r="J311" s="25">
        <f>(+'Data NSA'!AD317-'Data NSA'!AD316)/'Data NSA'!AD316</f>
        <v>2.1711819969412278E-3</v>
      </c>
      <c r="K311" s="34">
        <f t="shared" si="54"/>
        <v>2.6278604113989875E-3</v>
      </c>
      <c r="L311" s="34">
        <f t="shared" si="55"/>
        <v>1.426405697951272E-3</v>
      </c>
      <c r="M311" s="34">
        <f t="shared" si="56"/>
        <v>1.3433456284020926E-3</v>
      </c>
    </row>
    <row r="312" spans="1:13" s="20" customFormat="1" ht="13.5">
      <c r="A312" s="17" t="s">
        <v>297</v>
      </c>
      <c r="B312" s="22">
        <f>+'Data NSA'!B318-'Data NSA'!B306</f>
        <v>30500</v>
      </c>
      <c r="C312" s="22">
        <f>+'Data NSA'!P318-'Data NSA'!P306</f>
        <v>182000</v>
      </c>
      <c r="D312" s="22">
        <f>+'Data NSA'!AD318-'Data NSA'!AD306</f>
        <v>2019000</v>
      </c>
      <c r="E312" s="25">
        <f>+B312/'Data NSA'!B306</f>
        <v>3.0215969883098871E-2</v>
      </c>
      <c r="F312" s="25">
        <f>+C312/'Data NSA'!P306</f>
        <v>1.5106116317095642E-2</v>
      </c>
      <c r="G312" s="25">
        <f>+D312/'Data NSA'!AD306</f>
        <v>1.3909748535997244E-2</v>
      </c>
      <c r="H312" s="25">
        <f>(+'Data NSA'!B318-'Data NSA'!B317)/'Data NSA'!B317</f>
        <v>6.192549588776004E-3</v>
      </c>
      <c r="I312" s="25">
        <f>(+'Data NSA'!P318-'Data NSA'!P317)/'Data NSA'!P317</f>
        <v>2.2618315918869086E-3</v>
      </c>
      <c r="J312" s="25">
        <f>(+'Data NSA'!AD318-'Data NSA'!AD317)/'Data NSA'!AD317</f>
        <v>2.6365630663160331E-3</v>
      </c>
      <c r="K312" s="34">
        <f t="shared" si="54"/>
        <v>2.5033285258608128E-3</v>
      </c>
      <c r="L312" s="34">
        <f t="shared" si="55"/>
        <v>1.2711015550958156E-3</v>
      </c>
      <c r="M312" s="34">
        <f t="shared" si="56"/>
        <v>1.1795130590677167E-3</v>
      </c>
    </row>
    <row r="313" spans="1:13" s="20" customFormat="1" ht="13.5">
      <c r="A313" s="17" t="s">
        <v>298</v>
      </c>
      <c r="B313" s="22">
        <f>+'Data NSA'!B319-'Data NSA'!B307</f>
        <v>34400</v>
      </c>
      <c r="C313" s="22">
        <f>+'Data NSA'!P319-'Data NSA'!P307</f>
        <v>234400</v>
      </c>
      <c r="D313" s="22">
        <f>+'Data NSA'!AD319-'Data NSA'!AD307</f>
        <v>2150000</v>
      </c>
      <c r="E313" s="25">
        <f>+B313/'Data NSA'!B307</f>
        <v>3.3815000491497098E-2</v>
      </c>
      <c r="F313" s="25">
        <f>+C313/'Data NSA'!P307</f>
        <v>1.9362299686106064E-2</v>
      </c>
      <c r="G313" s="25">
        <f>+D313/'Data NSA'!AD307</f>
        <v>1.4722800482086119E-2</v>
      </c>
      <c r="H313" s="25">
        <f>(+'Data NSA'!B319-'Data NSA'!B318)/'Data NSA'!B318</f>
        <v>1.1347244927396865E-2</v>
      </c>
      <c r="I313" s="25">
        <f>(+'Data NSA'!P319-'Data NSA'!P318)/'Data NSA'!P318</f>
        <v>9.0187324715251711E-3</v>
      </c>
      <c r="J313" s="25">
        <f>(+'Data NSA'!AD319-'Data NSA'!AD318)/'Data NSA'!AD318</f>
        <v>6.8832430742887425E-3</v>
      </c>
      <c r="K313" s="34">
        <f t="shared" ref="K313:M314" si="57">AVERAGE(H302:H313)</f>
        <v>2.7967296411862863E-3</v>
      </c>
      <c r="L313" s="34">
        <f t="shared" si="57"/>
        <v>1.6221845107083361E-3</v>
      </c>
      <c r="M313" s="34">
        <f t="shared" si="57"/>
        <v>1.2467439307137214E-3</v>
      </c>
    </row>
    <row r="314" spans="1:13" s="20" customFormat="1" ht="13.5">
      <c r="A314" s="17" t="s">
        <v>299</v>
      </c>
      <c r="B314" s="22">
        <f>+'Data NSA'!B320-'Data NSA'!B308</f>
        <v>34300</v>
      </c>
      <c r="C314" s="22">
        <f>+'Data NSA'!P320-'Data NSA'!P308</f>
        <v>253400</v>
      </c>
      <c r="D314" s="22">
        <f>+'Data NSA'!AD320-'Data NSA'!AD308</f>
        <v>2293000</v>
      </c>
      <c r="E314" s="25">
        <f>+B314/'Data NSA'!B308</f>
        <v>3.3545232273838634E-2</v>
      </c>
      <c r="F314" s="25">
        <f>+C314/'Data NSA'!P308</f>
        <v>2.081621923569809E-2</v>
      </c>
      <c r="G314" s="25">
        <f>+D314/'Data NSA'!AD308</f>
        <v>1.5655617382992523E-2</v>
      </c>
      <c r="H314" s="25">
        <f>(+'Data NSA'!B320-'Data NSA'!B319)/'Data NSA'!B319</f>
        <v>4.8492916230864318E-3</v>
      </c>
      <c r="I314" s="25">
        <f>(+'Data NSA'!P320-'Data NSA'!P319)/'Data NSA'!P319</f>
        <v>6.9851868659038608E-3</v>
      </c>
      <c r="J314" s="25">
        <f>(+'Data NSA'!AD320-'Data NSA'!AD319)/'Data NSA'!AD319</f>
        <v>3.8871117949548528E-3</v>
      </c>
      <c r="K314" s="34">
        <f t="shared" si="57"/>
        <v>2.7748731229653273E-3</v>
      </c>
      <c r="L314" s="34">
        <f t="shared" si="57"/>
        <v>1.7417028776244116E-3</v>
      </c>
      <c r="M314" s="34">
        <f t="shared" si="57"/>
        <v>1.3235779520474288E-3</v>
      </c>
    </row>
    <row r="315" spans="1:13" s="20" customFormat="1" ht="13.5">
      <c r="A315" s="17" t="s">
        <v>300</v>
      </c>
      <c r="B315" s="22">
        <f>+'Data NSA'!B321-'Data NSA'!B309</f>
        <v>35500</v>
      </c>
      <c r="C315" s="22">
        <f>+'Data NSA'!P321-'Data NSA'!P309</f>
        <v>254200</v>
      </c>
      <c r="D315" s="22">
        <f>+'Data NSA'!AD321-'Data NSA'!AD309</f>
        <v>2257000</v>
      </c>
      <c r="E315" s="25">
        <f>+B315/'Data NSA'!B309</f>
        <v>3.471543125366712E-2</v>
      </c>
      <c r="F315" s="25">
        <f>+C315/'Data NSA'!P309</f>
        <v>2.0859318584651742E-2</v>
      </c>
      <c r="G315" s="25">
        <f>+D315/'Data NSA'!AD309</f>
        <v>1.5432267592921807E-2</v>
      </c>
      <c r="H315" s="25">
        <f>(+'Data NSA'!B321-'Data NSA'!B320)/'Data NSA'!B320</f>
        <v>1.2301286903860713E-3</v>
      </c>
      <c r="I315" s="25">
        <f>(+'Data NSA'!P321-'Data NSA'!P320)/'Data NSA'!P320</f>
        <v>1.1266154861345823E-3</v>
      </c>
      <c r="J315" s="25">
        <f>(+'Data NSA'!AD321-'Data NSA'!AD320)/'Data NSA'!AD320</f>
        <v>-1.6738595571330617E-3</v>
      </c>
      <c r="K315" s="34">
        <f t="shared" ref="K315:M316" si="58">AVERAGE(H304:H315)</f>
        <v>2.869233887913963E-3</v>
      </c>
      <c r="L315" s="34">
        <f t="shared" si="58"/>
        <v>1.7452250659548798E-3</v>
      </c>
      <c r="M315" s="34">
        <f t="shared" si="58"/>
        <v>1.3052790182660394E-3</v>
      </c>
    </row>
    <row r="316" spans="1:13" s="20" customFormat="1" ht="13.5">
      <c r="A316" s="17" t="s">
        <v>301</v>
      </c>
      <c r="B316" s="22">
        <f>+'Data NSA'!B322-'Data NSA'!B310</f>
        <v>35200</v>
      </c>
      <c r="C316" s="22">
        <f>+'Data NSA'!P322-'Data NSA'!P310</f>
        <v>227500</v>
      </c>
      <c r="D316" s="22">
        <f>+'Data NSA'!AD322-'Data NSA'!AD310</f>
        <v>2036000</v>
      </c>
      <c r="E316" s="25">
        <f>+B316/'Data NSA'!B310</f>
        <v>3.4813569379883294E-2</v>
      </c>
      <c r="F316" s="25">
        <f>+C316/'Data NSA'!P310</f>
        <v>1.8959597306487098E-2</v>
      </c>
      <c r="G316" s="25">
        <f>+D316/'Data NSA'!AD310</f>
        <v>1.4200424059814754E-2</v>
      </c>
      <c r="H316" s="25">
        <f>(+'Data NSA'!B322-'Data NSA'!B321)/'Data NSA'!B321</f>
        <v>-1.115206502220962E-2</v>
      </c>
      <c r="I316" s="25">
        <f>(+'Data NSA'!P322-'Data NSA'!P321)/'Data NSA'!P321</f>
        <v>-1.7193704483706572E-2</v>
      </c>
      <c r="J316" s="25">
        <f>(+'Data NSA'!AD322-'Data NSA'!AD321)/'Data NSA'!AD321</f>
        <v>-2.0853954979159511E-2</v>
      </c>
      <c r="K316" s="34">
        <f t="shared" si="58"/>
        <v>2.877048796666852E-3</v>
      </c>
      <c r="L316" s="34">
        <f t="shared" si="58"/>
        <v>1.5925318976125625E-3</v>
      </c>
      <c r="M316" s="34">
        <f t="shared" si="58"/>
        <v>1.2061734655146028E-3</v>
      </c>
    </row>
    <row r="317" spans="1:13" s="20" customFormat="1" ht="13.5">
      <c r="A317" s="17" t="s">
        <v>302</v>
      </c>
      <c r="B317" s="22">
        <f>+'Data NSA'!B323-'Data NSA'!B311</f>
        <v>37300</v>
      </c>
      <c r="C317" s="22">
        <f>+'Data NSA'!P323-'Data NSA'!P311</f>
        <v>254300</v>
      </c>
      <c r="D317" s="22">
        <f>+'Data NSA'!AD323-'Data NSA'!AD311</f>
        <v>2244000</v>
      </c>
      <c r="E317" s="25">
        <f>+B317/'Data NSA'!B311</f>
        <v>3.6550710436060757E-2</v>
      </c>
      <c r="F317" s="25">
        <f>+C317/'Data NSA'!P311</f>
        <v>2.1027998743116078E-2</v>
      </c>
      <c r="G317" s="25">
        <f>+D317/'Data NSA'!AD311</f>
        <v>1.5539628129219902E-2</v>
      </c>
      <c r="H317" s="25">
        <f>(+'Data NSA'!B323-'Data NSA'!B322)/'Data NSA'!B322</f>
        <v>1.0991111535888368E-2</v>
      </c>
      <c r="I317" s="25">
        <f>(+'Data NSA'!P323-'Data NSA'!P322)/'Data NSA'!P322</f>
        <v>9.8963743283142624E-3</v>
      </c>
      <c r="J317" s="25">
        <f>(+'Data NSA'!AD323-'Data NSA'!AD322)/'Data NSA'!AD322</f>
        <v>8.5068632575028193E-3</v>
      </c>
      <c r="K317" s="34">
        <f t="shared" ref="K317:M318" si="59">AVERAGE(H306:H317)</f>
        <v>3.018240969707495E-3</v>
      </c>
      <c r="L317" s="34">
        <f t="shared" si="59"/>
        <v>1.763019477620039E-3</v>
      </c>
      <c r="M317" s="34">
        <f t="shared" si="59"/>
        <v>1.3170009554755707E-3</v>
      </c>
    </row>
    <row r="318" spans="1:13" s="20" customFormat="1" ht="13.5">
      <c r="A318" s="17" t="s">
        <v>303</v>
      </c>
      <c r="B318" s="22">
        <f>+'Data NSA'!B324-'Data NSA'!B312</f>
        <v>36900</v>
      </c>
      <c r="C318" s="22">
        <f>+'Data NSA'!P324-'Data NSA'!P312</f>
        <v>252600</v>
      </c>
      <c r="D318" s="22">
        <f>+'Data NSA'!AD324-'Data NSA'!AD312</f>
        <v>2290000</v>
      </c>
      <c r="E318" s="25">
        <f>+B318/'Data NSA'!B312</f>
        <v>3.5943892460549388E-2</v>
      </c>
      <c r="F318" s="25">
        <f>+C318/'Data NSA'!P312</f>
        <v>2.0784307272039101E-2</v>
      </c>
      <c r="G318" s="25">
        <f>+D318/'Data NSA'!AD312</f>
        <v>1.5786353421295723E-2</v>
      </c>
      <c r="H318" s="25">
        <f>(+'Data NSA'!B324-'Data NSA'!B323)/'Data NSA'!B323</f>
        <v>5.3885422575155988E-3</v>
      </c>
      <c r="I318" s="25">
        <f>(+'Data NSA'!P324-'Data NSA'!P323)/'Data NSA'!P323</f>
        <v>4.7215270860160195E-3</v>
      </c>
      <c r="J318" s="25">
        <f>(+'Data NSA'!AD324-'Data NSA'!AD323)/'Data NSA'!AD323</f>
        <v>4.7937592482730877E-3</v>
      </c>
      <c r="K318" s="34">
        <f t="shared" si="59"/>
        <v>2.9691643221323402E-3</v>
      </c>
      <c r="L318" s="34">
        <f t="shared" si="59"/>
        <v>1.7430314101757173E-3</v>
      </c>
      <c r="M318" s="34">
        <f t="shared" si="59"/>
        <v>1.3373388963633947E-3</v>
      </c>
    </row>
    <row r="319" spans="1:13" s="20" customFormat="1" ht="13.5">
      <c r="A319" s="17" t="s">
        <v>304</v>
      </c>
      <c r="B319" s="22">
        <f>+'Data NSA'!B325-'Data NSA'!B313</f>
        <v>37300</v>
      </c>
      <c r="C319" s="22">
        <f>+'Data NSA'!P325-'Data NSA'!P313</f>
        <v>252800</v>
      </c>
      <c r="D319" s="22">
        <f>+'Data NSA'!AD325-'Data NSA'!AD313</f>
        <v>2243000</v>
      </c>
      <c r="E319" s="25">
        <f>+B319/'Data NSA'!B313</f>
        <v>3.6146913460606646E-2</v>
      </c>
      <c r="F319" s="25">
        <f>+C319/'Data NSA'!P313</f>
        <v>2.074018164067307E-2</v>
      </c>
      <c r="G319" s="25">
        <f>+D319/'Data NSA'!AD313</f>
        <v>1.5353969579562723E-2</v>
      </c>
      <c r="H319" s="25">
        <f>(+'Data NSA'!B325-'Data NSA'!B324)/'Data NSA'!B324</f>
        <v>5.3596614950634693E-3</v>
      </c>
      <c r="I319" s="25">
        <f>(+'Data NSA'!P325-'Data NSA'!P324)/'Data NSA'!P324</f>
        <v>2.8776398516846685E-3</v>
      </c>
      <c r="J319" s="25">
        <f>(+'Data NSA'!AD325-'Data NSA'!AD324)/'Data NSA'!AD324</f>
        <v>6.630381671100494E-3</v>
      </c>
      <c r="K319" s="34">
        <f t="shared" ref="K319:M320" si="60">AVERAGE(H308:H319)</f>
        <v>2.9855800383178197E-3</v>
      </c>
      <c r="L319" s="34">
        <f t="shared" si="60"/>
        <v>1.7394186226256248E-3</v>
      </c>
      <c r="M319" s="34">
        <f t="shared" si="60"/>
        <v>1.3016164845516523E-3</v>
      </c>
    </row>
    <row r="320" spans="1:13" s="20" customFormat="1" ht="13.5">
      <c r="A320" s="17" t="s">
        <v>305</v>
      </c>
      <c r="B320" s="22">
        <f>+'Data NSA'!B326-'Data NSA'!B314</f>
        <v>38300</v>
      </c>
      <c r="C320" s="22">
        <f>+'Data NSA'!P326-'Data NSA'!P314</f>
        <v>267500</v>
      </c>
      <c r="D320" s="22">
        <f>+'Data NSA'!AD326-'Data NSA'!AD314</f>
        <v>2340000</v>
      </c>
      <c r="E320" s="25">
        <f>+B320/'Data NSA'!B314</f>
        <v>3.690143559109741E-2</v>
      </c>
      <c r="F320" s="25">
        <f>+C320/'Data NSA'!P314</f>
        <v>2.184386738526866E-2</v>
      </c>
      <c r="G320" s="25">
        <f>+D320/'Data NSA'!AD314</f>
        <v>1.5926601508262774E-2</v>
      </c>
      <c r="H320" s="25">
        <f>(+'Data NSA'!B326-'Data NSA'!B325)/'Data NSA'!B325</f>
        <v>6.5469509913954355E-3</v>
      </c>
      <c r="I320" s="25">
        <f>(+'Data NSA'!P326-'Data NSA'!P325)/'Data NSA'!P325</f>
        <v>5.7709155501257867E-3</v>
      </c>
      <c r="J320" s="25">
        <f>(+'Data NSA'!AD326-'Data NSA'!AD325)/'Data NSA'!AD325</f>
        <v>6.3035549353127173E-3</v>
      </c>
      <c r="K320" s="34">
        <f t="shared" si="60"/>
        <v>3.0466162117213269E-3</v>
      </c>
      <c r="L320" s="34">
        <f t="shared" si="60"/>
        <v>1.82994574531463E-3</v>
      </c>
      <c r="M320" s="34">
        <f t="shared" si="60"/>
        <v>1.348883805558966E-3</v>
      </c>
    </row>
    <row r="321" spans="1:13" s="20" customFormat="1" ht="13.5">
      <c r="A321" s="17" t="s">
        <v>306</v>
      </c>
      <c r="B321" s="22">
        <f>+'Data NSA'!B327-'Data NSA'!B315</f>
        <v>41500</v>
      </c>
      <c r="C321" s="22">
        <f>+'Data NSA'!P327-'Data NSA'!P315</f>
        <v>277500</v>
      </c>
      <c r="D321" s="22">
        <f>+'Data NSA'!AD327-'Data NSA'!AD315</f>
        <v>2364000</v>
      </c>
      <c r="E321" s="25">
        <f>+B321/'Data NSA'!B315</f>
        <v>3.9800517886256832E-2</v>
      </c>
      <c r="F321" s="25">
        <f>+C321/'Data NSA'!P315</f>
        <v>2.2579700239222771E-2</v>
      </c>
      <c r="G321" s="25">
        <f>+D321/'Data NSA'!AD315</f>
        <v>1.6019950395077458E-2</v>
      </c>
      <c r="H321" s="25">
        <f>(+'Data NSA'!B327-'Data NSA'!B326)/'Data NSA'!B326</f>
        <v>7.4335625348448241E-3</v>
      </c>
      <c r="I321" s="25">
        <f>(+'Data NSA'!P327-'Data NSA'!P326)/'Data NSA'!P326</f>
        <v>4.2993566947696488E-3</v>
      </c>
      <c r="J321" s="25">
        <f>(+'Data NSA'!AD327-'Data NSA'!AD326)/'Data NSA'!AD326</f>
        <v>4.461893021760103E-3</v>
      </c>
      <c r="K321" s="34">
        <f t="shared" ref="K321:M322" si="61">AVERAGE(H310:H321)</f>
        <v>3.2806861730948892E-3</v>
      </c>
      <c r="L321" s="34">
        <f t="shared" si="61"/>
        <v>1.8901689616311766E-3</v>
      </c>
      <c r="M321" s="34">
        <f t="shared" si="61"/>
        <v>1.3565743861363854E-3</v>
      </c>
    </row>
    <row r="322" spans="1:13" s="20" customFormat="1" ht="13.5">
      <c r="A322" s="17" t="s">
        <v>307</v>
      </c>
      <c r="B322" s="22">
        <f>+'Data NSA'!B328-'Data NSA'!B316</f>
        <v>41900</v>
      </c>
      <c r="C322" s="22">
        <f>+'Data NSA'!P328-'Data NSA'!P316</f>
        <v>317300</v>
      </c>
      <c r="D322" s="22">
        <f>+'Data NSA'!AD328-'Data NSA'!AD316</f>
        <v>2303000</v>
      </c>
      <c r="E322" s="25">
        <f>+B322/'Data NSA'!B316</f>
        <v>4.0561471442400777E-2</v>
      </c>
      <c r="F322" s="25">
        <f>+C322/'Data NSA'!P316</f>
        <v>2.6061387586138924E-2</v>
      </c>
      <c r="G322" s="25">
        <f>+D322/'Data NSA'!AD316</f>
        <v>1.5724000436967447E-2</v>
      </c>
      <c r="H322" s="25">
        <f>(+'Data NSA'!B328-'Data NSA'!B327)/'Data NSA'!B327</f>
        <v>-8.5777531820697295E-3</v>
      </c>
      <c r="I322" s="25">
        <f>(+'Data NSA'!P328-'Data NSA'!P327)/'Data NSA'!P327</f>
        <v>-5.9599118346820718E-3</v>
      </c>
      <c r="J322" s="25">
        <f>(+'Data NSA'!AD328-'Data NSA'!AD327)/'Data NSA'!AD327</f>
        <v>-7.7569532448475958E-3</v>
      </c>
      <c r="K322" s="34">
        <f t="shared" si="61"/>
        <v>3.3411043787993024E-3</v>
      </c>
      <c r="L322" s="34">
        <f t="shared" si="61"/>
        <v>2.171254872536455E-3</v>
      </c>
      <c r="M322" s="34">
        <f t="shared" si="61"/>
        <v>1.3324820237758256E-3</v>
      </c>
    </row>
    <row r="323" spans="1:13" s="20" customFormat="1" ht="13.5">
      <c r="A323" s="17" t="s">
        <v>308</v>
      </c>
      <c r="B323" s="22">
        <f>+'Data NSA'!B329-'Data NSA'!B317</f>
        <v>44600</v>
      </c>
      <c r="C323" s="22">
        <f>+'Data NSA'!P329-'Data NSA'!P317</f>
        <v>340000</v>
      </c>
      <c r="D323" s="22">
        <f>+'Data NSA'!AD329-'Data NSA'!AD317</f>
        <v>2454000</v>
      </c>
      <c r="E323" s="25">
        <f>+B323/'Data NSA'!B317</f>
        <v>4.3154329946782775E-2</v>
      </c>
      <c r="F323" s="25">
        <f>+C323/'Data NSA'!P317</f>
        <v>2.7863142798606844E-2</v>
      </c>
      <c r="G323" s="25">
        <f>+D323/'Data NSA'!AD317</f>
        <v>1.6718671226717174E-2</v>
      </c>
      <c r="H323" s="25">
        <f>(+'Data NSA'!B329-'Data NSA'!B328)/'Data NSA'!B328</f>
        <v>2.9770211182435576E-3</v>
      </c>
      <c r="I323" s="25">
        <f>(+'Data NSA'!P329-'Data NSA'!P328)/'Data NSA'!P328</f>
        <v>4.0104383465146805E-3</v>
      </c>
      <c r="J323" s="25">
        <f>(+'Data NSA'!AD329-'Data NSA'!AD328)/'Data NSA'!AD328</f>
        <v>3.1525808815127013E-3</v>
      </c>
      <c r="K323" s="34">
        <f t="shared" ref="K323:M324" si="62">AVERAGE(H312:H323)</f>
        <v>3.548853879859773E-3</v>
      </c>
      <c r="L323" s="34">
        <f t="shared" si="62"/>
        <v>2.3179168295405787E-3</v>
      </c>
      <c r="M323" s="34">
        <f t="shared" si="62"/>
        <v>1.4142652641567818E-3</v>
      </c>
    </row>
    <row r="324" spans="1:13" s="20" customFormat="1" ht="13.5">
      <c r="A324" s="17" t="s">
        <v>309</v>
      </c>
      <c r="B324" s="22">
        <f>+'Data NSA'!B330-'Data NSA'!B318</f>
        <v>42500</v>
      </c>
      <c r="C324" s="22">
        <f>+'Data NSA'!P330-'Data NSA'!P318</f>
        <v>327300</v>
      </c>
      <c r="D324" s="22">
        <f>+'Data NSA'!AD330-'Data NSA'!AD318</f>
        <v>2376000</v>
      </c>
      <c r="E324" s="25">
        <f>+B324/'Data NSA'!B318</f>
        <v>4.0869314357149723E-2</v>
      </c>
      <c r="F324" s="25">
        <f>+C324/'Data NSA'!P318</f>
        <v>2.6761841685677142E-2</v>
      </c>
      <c r="G324" s="25">
        <f>+D324/'Data NSA'!AD318</f>
        <v>1.6144704387472904E-2</v>
      </c>
      <c r="H324" s="25">
        <f>(+'Data NSA'!B330-'Data NSA'!B329)/'Data NSA'!B329</f>
        <v>3.9884982840181805E-3</v>
      </c>
      <c r="I324" s="25">
        <f>(+'Data NSA'!P330-'Data NSA'!P329)/'Data NSA'!P329</f>
        <v>1.1879609328283834E-3</v>
      </c>
      <c r="J324" s="25">
        <f>(+'Data NSA'!AD330-'Data NSA'!AD329)/'Data NSA'!AD329</f>
        <v>2.0705459808625266E-3</v>
      </c>
      <c r="K324" s="34">
        <f t="shared" si="62"/>
        <v>3.3651829377966207E-3</v>
      </c>
      <c r="L324" s="34">
        <f t="shared" si="62"/>
        <v>2.228427607952368E-3</v>
      </c>
      <c r="M324" s="34">
        <f t="shared" si="62"/>
        <v>1.3670971737023228E-3</v>
      </c>
    </row>
    <row r="325" spans="1:13" s="20" customFormat="1" ht="13.5">
      <c r="A325" s="17" t="s">
        <v>310</v>
      </c>
      <c r="B325" s="22">
        <f>+'Data NSA'!B331-'Data NSA'!B319</f>
        <v>44300</v>
      </c>
      <c r="C325" s="22">
        <f>+'Data NSA'!P331-'Data NSA'!P319</f>
        <v>325200</v>
      </c>
      <c r="D325" s="22">
        <f>+'Data NSA'!AD331-'Data NSA'!AD319</f>
        <v>2371000</v>
      </c>
      <c r="E325" s="25">
        <f>+B325/'Data NSA'!B319</f>
        <v>4.2122278216221359E-2</v>
      </c>
      <c r="F325" s="25">
        <f>+C325/'Data NSA'!P319</f>
        <v>2.6352468315451686E-2</v>
      </c>
      <c r="G325" s="25">
        <f>+D325/'Data NSA'!AD319</f>
        <v>1.6000593864302005E-2</v>
      </c>
      <c r="H325" s="25">
        <f>(+'Data NSA'!B331-'Data NSA'!B330)/'Data NSA'!B330</f>
        <v>1.2564671101256468E-2</v>
      </c>
      <c r="I325" s="25">
        <f>(+'Data NSA'!P331-'Data NSA'!P330)/'Data NSA'!P330</f>
        <v>8.6164333381113928E-3</v>
      </c>
      <c r="J325" s="25">
        <f>(+'Data NSA'!AD331-'Data NSA'!AD330)/'Data NSA'!AD330</f>
        <v>6.7404460195927647E-3</v>
      </c>
      <c r="K325" s="34">
        <f t="shared" ref="K325:M326" si="63">AVERAGE(H314:H325)</f>
        <v>3.4666351189515886E-3</v>
      </c>
      <c r="L325" s="34">
        <f t="shared" si="63"/>
        <v>2.1949026801678867E-3</v>
      </c>
      <c r="M325" s="34">
        <f t="shared" si="63"/>
        <v>1.355197419144325E-3</v>
      </c>
    </row>
    <row r="326" spans="1:13" s="20" customFormat="1" ht="13.5">
      <c r="A326" s="17" t="s">
        <v>311</v>
      </c>
      <c r="B326" s="22">
        <f>+'Data NSA'!B332-'Data NSA'!B320</f>
        <v>46100</v>
      </c>
      <c r="C326" s="22">
        <f>+'Data NSA'!P332-'Data NSA'!P320</f>
        <v>329000</v>
      </c>
      <c r="D326" s="22">
        <f>+'Data NSA'!AD332-'Data NSA'!AD320</f>
        <v>2274000</v>
      </c>
      <c r="E326" s="25">
        <f>+B326/'Data NSA'!B320</f>
        <v>4.3622255866767601E-2</v>
      </c>
      <c r="F326" s="25">
        <f>+C326/'Data NSA'!P320</f>
        <v>2.6475463924162682E-2</v>
      </c>
      <c r="G326" s="25">
        <f>+D326/'Data NSA'!AD320</f>
        <v>1.5286572822974227E-2</v>
      </c>
      <c r="H326" s="25">
        <f>(+'Data NSA'!B332-'Data NSA'!B331)/'Data NSA'!B331</f>
        <v>6.2956204379562043E-3</v>
      </c>
      <c r="I326" s="25">
        <f>(+'Data NSA'!P332-'Data NSA'!P331)/'Data NSA'!P331</f>
        <v>7.1058615462354724E-3</v>
      </c>
      <c r="J326" s="25">
        <f>(+'Data NSA'!AD332-'Data NSA'!AD331)/'Data NSA'!AD331</f>
        <v>3.1816038205814564E-3</v>
      </c>
      <c r="K326" s="34">
        <f t="shared" si="63"/>
        <v>3.5871625201907356E-3</v>
      </c>
      <c r="L326" s="34">
        <f t="shared" si="63"/>
        <v>2.2049589035288541E-3</v>
      </c>
      <c r="M326" s="34">
        <f t="shared" si="63"/>
        <v>1.2964050879465418E-3</v>
      </c>
    </row>
    <row r="327" spans="1:13" s="20" customFormat="1" ht="13.5">
      <c r="A327" s="17" t="s">
        <v>312</v>
      </c>
      <c r="B327" s="22">
        <f>+'Data NSA'!B333-'Data NSA'!B321</f>
        <v>44700</v>
      </c>
      <c r="C327" s="22">
        <f>+'Data NSA'!P333-'Data NSA'!P321</f>
        <v>322100</v>
      </c>
      <c r="D327" s="22">
        <f>+'Data NSA'!AD333-'Data NSA'!AD321</f>
        <v>2322000</v>
      </c>
      <c r="E327" s="25">
        <f>+B327/'Data NSA'!B321</f>
        <v>4.2245534448539838E-2</v>
      </c>
      <c r="F327" s="25">
        <f>+C327/'Data NSA'!P321</f>
        <v>2.5891034194492228E-2</v>
      </c>
      <c r="G327" s="25">
        <f>+D327/'Data NSA'!AD321</f>
        <v>1.5635416035391793E-2</v>
      </c>
      <c r="H327" s="25">
        <f>(+'Data NSA'!B333-'Data NSA'!B332)/'Data NSA'!B332</f>
        <v>-9.0670051681929458E-5</v>
      </c>
      <c r="I327" s="25">
        <f>(+'Data NSA'!P333-'Data NSA'!P332)/'Data NSA'!P332</f>
        <v>5.5661826962275396E-4</v>
      </c>
      <c r="J327" s="25">
        <f>(+'Data NSA'!AD333-'Data NSA'!AD332)/'Data NSA'!AD332</f>
        <v>-1.3308437946925155E-3</v>
      </c>
      <c r="K327" s="34">
        <f t="shared" ref="K327:M328" si="64">AVERAGE(H316:H327)</f>
        <v>3.4770959583517347E-3</v>
      </c>
      <c r="L327" s="34">
        <f t="shared" si="64"/>
        <v>2.1574591354862017E-3</v>
      </c>
      <c r="M327" s="34">
        <f t="shared" si="64"/>
        <v>1.3249897348165873E-3</v>
      </c>
    </row>
    <row r="328" spans="1:13" s="20" customFormat="1" ht="13.5">
      <c r="A328" s="17" t="s">
        <v>313</v>
      </c>
      <c r="B328" s="22">
        <f>+'Data NSA'!B334-'Data NSA'!B322</f>
        <v>43100</v>
      </c>
      <c r="C328" s="22">
        <f>+'Data NSA'!P334-'Data NSA'!P322</f>
        <v>326200</v>
      </c>
      <c r="D328" s="22">
        <f>+'Data NSA'!AD334-'Data NSA'!AD322</f>
        <v>2466000</v>
      </c>
      <c r="E328" s="25">
        <f>+B328/'Data NSA'!B322</f>
        <v>4.1192774538851187E-2</v>
      </c>
      <c r="F328" s="25">
        <f>+C328/'Data NSA'!P322</f>
        <v>2.6679316577653822E-2</v>
      </c>
      <c r="G328" s="25">
        <f>+D328/'Data NSA'!AD322</f>
        <v>1.6958710422798669E-2</v>
      </c>
      <c r="H328" s="25">
        <f>(+'Data NSA'!B334-'Data NSA'!B333)/'Data NSA'!B333</f>
        <v>-1.2150888647080159E-2</v>
      </c>
      <c r="I328" s="25">
        <f>(+'Data NSA'!P334-'Data NSA'!P333)/'Data NSA'!P333</f>
        <v>-1.6438527897701897E-2</v>
      </c>
      <c r="J328" s="25">
        <f>(+'Data NSA'!AD334-'Data NSA'!AD333)/'Data NSA'!AD333</f>
        <v>-1.9578203419721409E-2</v>
      </c>
      <c r="K328" s="34">
        <f t="shared" si="64"/>
        <v>3.3938606562791914E-3</v>
      </c>
      <c r="L328" s="34">
        <f t="shared" si="64"/>
        <v>2.2203905176532584E-3</v>
      </c>
      <c r="M328" s="34">
        <f t="shared" si="64"/>
        <v>1.4313023647697617E-3</v>
      </c>
    </row>
    <row r="329" spans="1:13" s="20" customFormat="1" ht="13.5">
      <c r="A329" s="17" t="s">
        <v>314</v>
      </c>
      <c r="B329" s="22">
        <f>+'Data NSA'!B335-'Data NSA'!B323</f>
        <v>44200</v>
      </c>
      <c r="C329" s="22">
        <f>+'Data NSA'!P335-'Data NSA'!P323</f>
        <v>319700</v>
      </c>
      <c r="D329" s="22">
        <f>+'Data NSA'!AD335-'Data NSA'!AD323</f>
        <v>2034000</v>
      </c>
      <c r="E329" s="25">
        <f>+B329/'Data NSA'!B323</f>
        <v>4.1784836453015693E-2</v>
      </c>
      <c r="F329" s="25">
        <f>+C329/'Data NSA'!P323</f>
        <v>2.5891461567741362E-2</v>
      </c>
      <c r="G329" s="25">
        <f>+D329/'Data NSA'!AD323</f>
        <v>1.3869852504960825E-2</v>
      </c>
      <c r="H329" s="25">
        <f>(+'Data NSA'!B335-'Data NSA'!B334)/'Data NSA'!B334</f>
        <v>1.1565999632825409E-2</v>
      </c>
      <c r="I329" s="25">
        <f>(+'Data NSA'!P335-'Data NSA'!P334)/'Data NSA'!P334</f>
        <v>9.1213982426371597E-3</v>
      </c>
      <c r="J329" s="25">
        <f>(+'Data NSA'!AD335-'Data NSA'!AD334)/'Data NSA'!AD334</f>
        <v>5.4436765441783089E-3</v>
      </c>
      <c r="K329" s="34">
        <f t="shared" ref="K329:M330" si="65">AVERAGE(H318:H329)</f>
        <v>3.4417679976906103E-3</v>
      </c>
      <c r="L329" s="34">
        <f t="shared" si="65"/>
        <v>2.1558091771801667E-3</v>
      </c>
      <c r="M329" s="34">
        <f t="shared" si="65"/>
        <v>1.1760368053260531E-3</v>
      </c>
    </row>
    <row r="330" spans="1:13" s="20" customFormat="1" ht="13.5">
      <c r="A330" s="17" t="s">
        <v>315</v>
      </c>
      <c r="B330" s="22">
        <f>+'Data NSA'!B336-'Data NSA'!B324</f>
        <v>42300</v>
      </c>
      <c r="C330" s="22">
        <f>+'Data NSA'!P336-'Data NSA'!P324</f>
        <v>287000</v>
      </c>
      <c r="D330" s="22">
        <f>+'Data NSA'!AD336-'Data NSA'!AD324</f>
        <v>2008000</v>
      </c>
      <c r="E330" s="25">
        <f>+B330/'Data NSA'!B324</f>
        <v>3.9774330042313115E-2</v>
      </c>
      <c r="F330" s="25">
        <f>+C330/'Data NSA'!P324</f>
        <v>2.3133967435112042E-2</v>
      </c>
      <c r="G330" s="25">
        <f>+D330/'Data NSA'!AD324</f>
        <v>1.3627232748792009E-2</v>
      </c>
      <c r="H330" s="25">
        <f>(+'Data NSA'!B336-'Data NSA'!B335)/'Data NSA'!B335</f>
        <v>3.4482758620689655E-3</v>
      </c>
      <c r="I330" s="25">
        <f>(+'Data NSA'!P336-'Data NSA'!P335)/'Data NSA'!P335</f>
        <v>2.0209356300424711E-3</v>
      </c>
      <c r="J330" s="25">
        <f>(+'Data NSA'!AD336-'Data NSA'!AD335)/'Data NSA'!AD335</f>
        <v>4.5533114074911051E-3</v>
      </c>
      <c r="K330" s="34">
        <f t="shared" si="65"/>
        <v>3.2800791314033916E-3</v>
      </c>
      <c r="L330" s="34">
        <f t="shared" si="65"/>
        <v>1.9307598891823705E-3</v>
      </c>
      <c r="M330" s="34">
        <f t="shared" si="65"/>
        <v>1.1559994852608877E-3</v>
      </c>
    </row>
    <row r="331" spans="1:13" s="20" customFormat="1" ht="13.5">
      <c r="A331" s="17" t="s">
        <v>316</v>
      </c>
      <c r="B331" s="22">
        <f>+'Data NSA'!B337-'Data NSA'!B325</f>
        <v>43900</v>
      </c>
      <c r="C331" s="22">
        <f>+'Data NSA'!P337-'Data NSA'!P325</f>
        <v>300700</v>
      </c>
      <c r="D331" s="22">
        <f>+'Data NSA'!AD337-'Data NSA'!AD325</f>
        <v>2093000</v>
      </c>
      <c r="E331" s="25">
        <f>+B331/'Data NSA'!B325</f>
        <v>4.1058735503179948E-2</v>
      </c>
      <c r="F331" s="25">
        <f>+C331/'Data NSA'!P325</f>
        <v>2.4168722923716211E-2</v>
      </c>
      <c r="G331" s="25">
        <f>+D331/'Data NSA'!AD325</f>
        <v>1.4110524577122478E-2</v>
      </c>
      <c r="H331" s="25">
        <f>(+'Data NSA'!B337-'Data NSA'!B336)/'Data NSA'!B336</f>
        <v>6.6015554349792005E-3</v>
      </c>
      <c r="I331" s="25">
        <f>(+'Data NSA'!P337-'Data NSA'!P336)/'Data NSA'!P336</f>
        <v>3.8919089261797843E-3</v>
      </c>
      <c r="J331" s="25">
        <f>(+'Data NSA'!AD337-'Data NSA'!AD336)/'Data NSA'!AD336</f>
        <v>7.1103374397429031E-3</v>
      </c>
      <c r="K331" s="34">
        <f t="shared" ref="K331:M332" si="66">AVERAGE(H320:H331)</f>
        <v>3.383570293063035E-3</v>
      </c>
      <c r="L331" s="34">
        <f t="shared" si="66"/>
        <v>2.0152823120569634E-3</v>
      </c>
      <c r="M331" s="34">
        <f t="shared" si="66"/>
        <v>1.1959957993144222E-3</v>
      </c>
    </row>
    <row r="332" spans="1:13" s="20" customFormat="1" ht="13.5">
      <c r="A332" s="17" t="s">
        <v>317</v>
      </c>
      <c r="B332" s="22">
        <f>+'Data NSA'!B338-'Data NSA'!B326</f>
        <v>41300</v>
      </c>
      <c r="C332" s="22">
        <f>+'Data NSA'!P338-'Data NSA'!P326</f>
        <v>291200</v>
      </c>
      <c r="D332" s="22">
        <f>+'Data NSA'!AD338-'Data NSA'!AD326</f>
        <v>1829000</v>
      </c>
      <c r="E332" s="25">
        <f>+B332/'Data NSA'!B326</f>
        <v>3.8375766586136409E-2</v>
      </c>
      <c r="F332" s="25">
        <f>+C332/'Data NSA'!P326</f>
        <v>2.3270867463139808E-2</v>
      </c>
      <c r="G332" s="25">
        <f>+D332/'Data NSA'!AD326</f>
        <v>1.2253456962161003E-2</v>
      </c>
      <c r="H332" s="25">
        <f>(+'Data NSA'!B338-'Data NSA'!B337)/'Data NSA'!B337</f>
        <v>3.9529242655646389E-3</v>
      </c>
      <c r="I332" s="25">
        <f>(+'Data NSA'!P338-'Data NSA'!P337)/'Data NSA'!P337</f>
        <v>4.8891888498242093E-3</v>
      </c>
      <c r="J332" s="25">
        <f>(+'Data NSA'!AD338-'Data NSA'!AD337)/'Data NSA'!AD337</f>
        <v>4.4607836619643404E-3</v>
      </c>
      <c r="K332" s="34">
        <f t="shared" si="66"/>
        <v>3.1674013992438019E-3</v>
      </c>
      <c r="L332" s="34">
        <f t="shared" si="66"/>
        <v>1.9418050870318325E-3</v>
      </c>
      <c r="M332" s="34">
        <f t="shared" si="66"/>
        <v>1.0424315265353909E-3</v>
      </c>
    </row>
    <row r="333" spans="1:13" s="20" customFormat="1" ht="13.5">
      <c r="A333" s="17" t="s">
        <v>318</v>
      </c>
      <c r="B333" s="22">
        <f>+'Data NSA'!B339-'Data NSA'!B327</f>
        <v>39000</v>
      </c>
      <c r="C333" s="22">
        <f>+'Data NSA'!P339-'Data NSA'!P327</f>
        <v>270400</v>
      </c>
      <c r="D333" s="22">
        <f>+'Data NSA'!AD339-'Data NSA'!AD327</f>
        <v>1784000</v>
      </c>
      <c r="E333" s="25">
        <f>+B333/'Data NSA'!B327</f>
        <v>3.5971223021582732E-2</v>
      </c>
      <c r="F333" s="25">
        <f>+C333/'Data NSA'!P327</f>
        <v>2.1516157010654634E-2</v>
      </c>
      <c r="G333" s="25">
        <f>+D333/'Data NSA'!AD327</f>
        <v>1.1898886146868539E-2</v>
      </c>
      <c r="H333" s="25">
        <f>(+'Data NSA'!B339-'Data NSA'!B338)/'Data NSA'!B338</f>
        <v>5.100671140939597E-3</v>
      </c>
      <c r="I333" s="25">
        <f>(+'Data NSA'!P339-'Data NSA'!P338)/'Data NSA'!P338</f>
        <v>2.5771786921989582E-3</v>
      </c>
      <c r="J333" s="25">
        <f>(+'Data NSA'!AD339-'Data NSA'!AD338)/'Data NSA'!AD338</f>
        <v>4.1100514252811185E-3</v>
      </c>
      <c r="K333" s="34">
        <f t="shared" ref="K333:M335" si="67">AVERAGE(H322:H333)</f>
        <v>2.972993783085034E-3</v>
      </c>
      <c r="L333" s="34">
        <f t="shared" si="67"/>
        <v>1.7982902534842747E-3</v>
      </c>
      <c r="M333" s="34">
        <f t="shared" si="67"/>
        <v>1.0131113934954753E-3</v>
      </c>
    </row>
    <row r="334" spans="1:13" s="20" customFormat="1" ht="13.5">
      <c r="A334" s="17" t="s">
        <v>319</v>
      </c>
      <c r="B334" s="22">
        <f>+'Data NSA'!B340-'Data NSA'!B328</f>
        <v>43100</v>
      </c>
      <c r="C334" s="22">
        <f>+'Data NSA'!P340-'Data NSA'!P328</f>
        <v>289800</v>
      </c>
      <c r="D334" s="22">
        <f>+'Data NSA'!AD340-'Data NSA'!AD328</f>
        <v>1891000</v>
      </c>
      <c r="E334" s="25">
        <f>+B334/'Data NSA'!B328</f>
        <v>4.0096753186342912E-2</v>
      </c>
      <c r="F334" s="25">
        <f>+C334/'Data NSA'!P328</f>
        <v>2.3198104447504083E-2</v>
      </c>
      <c r="G334" s="25">
        <f>+D334/'Data NSA'!AD328</f>
        <v>1.2711152338892362E-2</v>
      </c>
      <c r="H334" s="25">
        <f>(+'Data NSA'!B340-'Data NSA'!B339)/'Data NSA'!B339</f>
        <v>-4.6296296296296294E-3</v>
      </c>
      <c r="I334" s="25">
        <f>(+'Data NSA'!P340-'Data NSA'!P339)/'Data NSA'!P339</f>
        <v>-4.3232043122989321E-3</v>
      </c>
      <c r="J334" s="25">
        <f>(+'Data NSA'!AD340-'Data NSA'!AD339)/'Data NSA'!AD339</f>
        <v>-6.9604650856216303E-3</v>
      </c>
      <c r="K334" s="34">
        <f t="shared" si="67"/>
        <v>3.3020040791217082E-3</v>
      </c>
      <c r="L334" s="34">
        <f t="shared" si="67"/>
        <v>1.9346825470162032E-3</v>
      </c>
      <c r="M334" s="34">
        <f t="shared" si="67"/>
        <v>1.0794854067643061E-3</v>
      </c>
    </row>
    <row r="335" spans="1:13" s="20" customFormat="1" ht="13.5">
      <c r="A335" s="17" t="s">
        <v>320</v>
      </c>
      <c r="B335" s="22">
        <f>+'Data NSA'!B341-'Data NSA'!B329</f>
        <v>42800</v>
      </c>
      <c r="C335" s="22">
        <f>+'Data NSA'!P341-'Data NSA'!P329</f>
        <v>283300</v>
      </c>
      <c r="D335" s="22">
        <f>+'Data NSA'!AD341-'Data NSA'!AD329</f>
        <v>1858000</v>
      </c>
      <c r="E335" s="25">
        <f>+B335/'Data NSA'!B329</f>
        <v>3.969947129208793E-2</v>
      </c>
      <c r="F335" s="25">
        <f>+C335/'Data NSA'!P329</f>
        <v>2.2587203508072553E-2</v>
      </c>
      <c r="G335" s="25">
        <f>+D335/'Data NSA'!AD329</f>
        <v>1.2450079069393443E-2</v>
      </c>
      <c r="H335" s="25">
        <f>(+'Data NSA'!B341-'Data NSA'!B340)/'Data NSA'!B340</f>
        <v>2.5939177101967801E-3</v>
      </c>
      <c r="I335" s="25">
        <f>(+'Data NSA'!P341-'Data NSA'!P340)/'Data NSA'!P340</f>
        <v>3.4109934127145563E-3</v>
      </c>
      <c r="J335" s="25">
        <f>(+'Data NSA'!AD341-'Data NSA'!AD340)/'Data NSA'!AD340</f>
        <v>2.8939717771376229E-3</v>
      </c>
      <c r="K335" s="34">
        <f t="shared" si="67"/>
        <v>3.2700787951178097E-3</v>
      </c>
      <c r="L335" s="34">
        <f t="shared" si="67"/>
        <v>1.8847288025328594E-3</v>
      </c>
      <c r="M335" s="34">
        <f t="shared" si="67"/>
        <v>1.0579346480663829E-3</v>
      </c>
    </row>
    <row r="336" spans="1:13" s="20" customFormat="1" ht="13.5">
      <c r="A336" s="17" t="s">
        <v>321</v>
      </c>
      <c r="B336" s="22">
        <f>+'Data NSA'!B342-'Data NSA'!B330</f>
        <v>41200</v>
      </c>
      <c r="C336" s="22">
        <f>+'Data NSA'!P342-'Data NSA'!P330</f>
        <v>283300</v>
      </c>
      <c r="D336" s="22">
        <f>+'Data NSA'!AD342-'Data NSA'!AD330</f>
        <v>1965000</v>
      </c>
      <c r="E336" s="25">
        <f>+B336/'Data NSA'!B330</f>
        <v>3.8063562453806356E-2</v>
      </c>
      <c r="F336" s="25">
        <f>+C336/'Data NSA'!P330</f>
        <v>2.2560402631117908E-2</v>
      </c>
      <c r="G336" s="25">
        <f>+D336/'Data NSA'!AD330</f>
        <v>1.3139857567956133E-2</v>
      </c>
      <c r="H336" s="25">
        <f>(+'Data NSA'!B342-'Data NSA'!B341)/'Data NSA'!B341</f>
        <v>2.4087786600053528E-3</v>
      </c>
      <c r="I336" s="25">
        <f>(+'Data NSA'!P342-'Data NSA'!P341)/'Data NSA'!P341</f>
        <v>1.1617209062982426E-3</v>
      </c>
      <c r="J336" s="25">
        <f>(+'Data NSA'!AD342-'Data NSA'!AD341)/'Data NSA'!AD341</f>
        <v>2.7532529418772419E-3</v>
      </c>
      <c r="K336" s="34">
        <f t="shared" ref="K336:M338" si="68">AVERAGE(H325:H336)</f>
        <v>3.1384354931167403E-3</v>
      </c>
      <c r="L336" s="34">
        <f t="shared" si="68"/>
        <v>1.8825421336553475E-3</v>
      </c>
      <c r="M336" s="34">
        <f t="shared" si="68"/>
        <v>1.1148268948176089E-3</v>
      </c>
    </row>
    <row r="337" spans="1:13" s="20" customFormat="1" ht="13.5">
      <c r="A337" s="17" t="s">
        <v>322</v>
      </c>
      <c r="B337" s="22">
        <f>+'Data NSA'!B343-'Data NSA'!B331</f>
        <v>40600</v>
      </c>
      <c r="C337" s="22">
        <f>+'Data NSA'!P343-'Data NSA'!P331</f>
        <v>276300</v>
      </c>
      <c r="D337" s="22">
        <f>+'Data NSA'!AD343-'Data NSA'!AD331</f>
        <v>1947000</v>
      </c>
      <c r="E337" s="25">
        <f>+B337/'Data NSA'!B331</f>
        <v>3.7043795620437955E-2</v>
      </c>
      <c r="F337" s="25">
        <f>+C337/'Data NSA'!P331</f>
        <v>2.18149949469429E-2</v>
      </c>
      <c r="G337" s="25">
        <f>+D337/'Data NSA'!AD331</f>
        <v>1.2932322836476192E-2</v>
      </c>
      <c r="H337" s="25">
        <f>(+'Data NSA'!B343-'Data NSA'!B342)/'Data NSA'!B342</f>
        <v>1.1569953720185119E-2</v>
      </c>
      <c r="I337" s="25">
        <f>(+'Data NSA'!P343-'Data NSA'!P342)/'Data NSA'!P342</f>
        <v>7.8811902777885939E-3</v>
      </c>
      <c r="J337" s="25">
        <f>(+'Data NSA'!AD343-'Data NSA'!AD342)/'Data NSA'!AD342</f>
        <v>6.5342221635535606E-3</v>
      </c>
      <c r="K337" s="34">
        <f t="shared" si="68"/>
        <v>3.0555423780274627E-3</v>
      </c>
      <c r="L337" s="34">
        <f t="shared" si="68"/>
        <v>1.8212718786284477E-3</v>
      </c>
      <c r="M337" s="34">
        <f t="shared" si="68"/>
        <v>1.0976415734810085E-3</v>
      </c>
    </row>
    <row r="338" spans="1:13" s="20" customFormat="1" ht="13.5">
      <c r="A338" s="17" t="s">
        <v>323</v>
      </c>
      <c r="B338" s="22">
        <f>+'Data NSA'!B344-'Data NSA'!B332</f>
        <v>43600</v>
      </c>
      <c r="C338" s="22">
        <f>+'Data NSA'!P344-'Data NSA'!P332</f>
        <v>289600</v>
      </c>
      <c r="D338" s="22">
        <f>+'Data NSA'!AD344-'Data NSA'!AD332</f>
        <v>2063000</v>
      </c>
      <c r="E338" s="25">
        <f>+B338/'Data NSA'!B332</f>
        <v>3.9532142533321241E-2</v>
      </c>
      <c r="F338" s="25">
        <f>+C338/'Data NSA'!P332</f>
        <v>2.270375364545768E-2</v>
      </c>
      <c r="G338" s="25">
        <f>+D338/'Data NSA'!AD332</f>
        <v>1.3659356957465967E-2</v>
      </c>
      <c r="H338" s="25">
        <f>(+'Data NSA'!B344-'Data NSA'!B343)/'Data NSA'!B343</f>
        <v>8.7101882808375865E-3</v>
      </c>
      <c r="I338" s="25">
        <f>(+'Data NSA'!P344-'Data NSA'!P343)/'Data NSA'!P343</f>
        <v>7.9818264706109608E-3</v>
      </c>
      <c r="J338" s="25">
        <f>(+'Data NSA'!AD344-'Data NSA'!AD343)/'Data NSA'!AD343</f>
        <v>3.901639344262295E-3</v>
      </c>
      <c r="K338" s="34">
        <f t="shared" si="68"/>
        <v>3.2567563649342443E-3</v>
      </c>
      <c r="L338" s="34">
        <f t="shared" si="68"/>
        <v>1.8942689556597384E-3</v>
      </c>
      <c r="M338" s="34">
        <f t="shared" si="68"/>
        <v>1.1576445337877451E-3</v>
      </c>
    </row>
    <row r="339" spans="1:13" s="20" customFormat="1" ht="13.5">
      <c r="A339" s="17" t="s">
        <v>324</v>
      </c>
      <c r="B339" s="22">
        <f>+'Data NSA'!B345-'Data NSA'!B333</f>
        <v>44200</v>
      </c>
      <c r="C339" s="22">
        <f>+'Data NSA'!P345-'Data NSA'!P333</f>
        <v>266500</v>
      </c>
      <c r="D339" s="22">
        <f>+'Data NSA'!AD345-'Data NSA'!AD333</f>
        <v>2014000</v>
      </c>
      <c r="E339" s="25">
        <f>+B339/'Data NSA'!B333</f>
        <v>4.0079796880667394E-2</v>
      </c>
      <c r="F339" s="25">
        <f>+C339/'Data NSA'!P333</f>
        <v>2.0881161509711896E-2</v>
      </c>
      <c r="G339" s="25">
        <f>+D339/'Data NSA'!AD333</f>
        <v>1.3352692748838104E-2</v>
      </c>
      <c r="H339" s="25">
        <f>(+'Data NSA'!B345-'Data NSA'!B344)/'Data NSA'!B344</f>
        <v>4.3610989969472308E-4</v>
      </c>
      <c r="I339" s="25">
        <f>(+'Data NSA'!P345-'Data NSA'!P344)/'Data NSA'!P344</f>
        <v>-1.2265047680372857E-3</v>
      </c>
      <c r="J339" s="25">
        <f>(+'Data NSA'!AD345-'Data NSA'!AD344)/'Data NSA'!AD344</f>
        <v>-1.6329729906267351E-3</v>
      </c>
      <c r="K339" s="34">
        <f t="shared" ref="K339:M340" si="69">AVERAGE(H328:H339)</f>
        <v>3.3006546942156317E-3</v>
      </c>
      <c r="L339" s="34">
        <f t="shared" si="69"/>
        <v>1.7456753691880685E-3</v>
      </c>
      <c r="M339" s="34">
        <f t="shared" si="69"/>
        <v>1.1324671007932267E-3</v>
      </c>
    </row>
    <row r="340" spans="1:13" s="20" customFormat="1" ht="13.5">
      <c r="A340" s="17" t="s">
        <v>325</v>
      </c>
      <c r="B340" s="22">
        <f>+'Data NSA'!B346-'Data NSA'!B334</f>
        <v>46900</v>
      </c>
      <c r="C340" s="22">
        <f>+'Data NSA'!P346-'Data NSA'!P334</f>
        <v>281300</v>
      </c>
      <c r="D340" s="22">
        <f>+'Data NSA'!AD346-'Data NSA'!AD334</f>
        <v>2178000</v>
      </c>
      <c r="E340" s="25">
        <f>+B340/'Data NSA'!B334</f>
        <v>4.3051220855516797E-2</v>
      </c>
      <c r="F340" s="25">
        <f>+C340/'Data NSA'!P334</f>
        <v>2.2409164416190681E-2</v>
      </c>
      <c r="G340" s="25">
        <f>+D340/'Data NSA'!AD334</f>
        <v>1.4728357159279948E-2</v>
      </c>
      <c r="H340" s="25">
        <f>(+'Data NSA'!B346-'Data NSA'!B345)/'Data NSA'!B345</f>
        <v>-9.3286835222319096E-3</v>
      </c>
      <c r="I340" s="25">
        <f>(+'Data NSA'!P346-'Data NSA'!P345)/'Data NSA'!P345</f>
        <v>-1.4966383200810488E-2</v>
      </c>
      <c r="J340" s="25">
        <f>(+'Data NSA'!AD346-'Data NSA'!AD345)/'Data NSA'!AD345</f>
        <v>-1.8247243939939154E-2</v>
      </c>
      <c r="K340" s="34">
        <f t="shared" si="69"/>
        <v>3.5358384546196535E-3</v>
      </c>
      <c r="L340" s="34">
        <f t="shared" si="69"/>
        <v>1.86835409392902E-3</v>
      </c>
      <c r="M340" s="34">
        <f t="shared" si="69"/>
        <v>1.2433803907750814E-3</v>
      </c>
    </row>
    <row r="341" spans="1:13" s="20" customFormat="1" ht="13.5">
      <c r="A341" s="17" t="s">
        <v>326</v>
      </c>
      <c r="B341" s="22">
        <f>+'Data NSA'!B347-'Data NSA'!B335</f>
        <v>42800</v>
      </c>
      <c r="C341" s="22">
        <f>+'Data NSA'!P347-'Data NSA'!P335</f>
        <v>258100</v>
      </c>
      <c r="D341" s="22">
        <f>+'Data NSA'!AD347-'Data NSA'!AD335</f>
        <v>2284000</v>
      </c>
      <c r="E341" s="25">
        <f>+B341/'Data NSA'!B335</f>
        <v>3.8838475499092556E-2</v>
      </c>
      <c r="F341" s="25">
        <f>+C341/'Data NSA'!P335</f>
        <v>2.0375136176326632E-2</v>
      </c>
      <c r="G341" s="25">
        <f>+D341/'Data NSA'!AD335</f>
        <v>1.5361540996616964E-2</v>
      </c>
      <c r="H341" s="25">
        <f>(+'Data NSA'!B347-'Data NSA'!B346)/'Data NSA'!B346</f>
        <v>7.4804189034585935E-3</v>
      </c>
      <c r="I341" s="25">
        <f>(+'Data NSA'!P347-'Data NSA'!P346)/'Data NSA'!P346</f>
        <v>7.1138053014601615E-3</v>
      </c>
      <c r="J341" s="25">
        <f>(+'Data NSA'!AD347-'Data NSA'!AD346)/'Data NSA'!AD346</f>
        <v>6.0710668017273555E-3</v>
      </c>
      <c r="K341" s="34">
        <f t="shared" ref="K341:M343" si="70">AVERAGE(H330:H341)</f>
        <v>3.1953733938390855E-3</v>
      </c>
      <c r="L341" s="34">
        <f t="shared" si="70"/>
        <v>1.7010546821642693E-3</v>
      </c>
      <c r="M341" s="34">
        <f t="shared" si="70"/>
        <v>1.2956629122375021E-3</v>
      </c>
    </row>
    <row r="342" spans="1:13" s="20" customFormat="1" ht="13.5">
      <c r="A342" s="17" t="s">
        <v>327</v>
      </c>
      <c r="B342" s="22">
        <f>+'Data NSA'!B348-'Data NSA'!B336</f>
        <v>34300</v>
      </c>
      <c r="C342" s="22">
        <f>+'Data NSA'!P348-'Data NSA'!P336</f>
        <v>176500</v>
      </c>
      <c r="D342" s="22">
        <f>+'Data NSA'!AD348-'Data NSA'!AD336</f>
        <v>592000</v>
      </c>
      <c r="E342" s="25">
        <f>+B342/'Data NSA'!B336</f>
        <v>3.1018267317778982E-2</v>
      </c>
      <c r="F342" s="25">
        <f>+C342/'Data NSA'!P336</f>
        <v>1.3905302135035059E-2</v>
      </c>
      <c r="G342" s="25">
        <f>+D342/'Data NSA'!AD336</f>
        <v>3.9635779325120513E-3</v>
      </c>
      <c r="H342" s="25">
        <f>(+'Data NSA'!B348-'Data NSA'!B347)/'Data NSA'!B347</f>
        <v>-4.1055206149545774E-3</v>
      </c>
      <c r="I342" s="25">
        <f>(+'Data NSA'!P348-'Data NSA'!P347)/'Data NSA'!P347</f>
        <v>-4.332520985648524E-3</v>
      </c>
      <c r="J342" s="25">
        <f>(+'Data NSA'!AD348-'Data NSA'!AD347)/'Data NSA'!AD347</f>
        <v>-6.7233236402657534E-3</v>
      </c>
      <c r="K342" s="34">
        <f t="shared" si="70"/>
        <v>2.5658903540871241E-3</v>
      </c>
      <c r="L342" s="34">
        <f t="shared" si="70"/>
        <v>1.1715999641900199E-3</v>
      </c>
      <c r="M342" s="34">
        <f t="shared" si="70"/>
        <v>3.559433249244303E-4</v>
      </c>
    </row>
    <row r="343" spans="1:13" s="20" customFormat="1" ht="13.5">
      <c r="A343" s="17" t="s">
        <v>328</v>
      </c>
      <c r="B343" s="22">
        <f>+'Data NSA'!B349-'Data NSA'!B337</f>
        <v>-105500</v>
      </c>
      <c r="C343" s="22">
        <f>+'Data NSA'!P349-'Data NSA'!P337</f>
        <v>-1227000</v>
      </c>
      <c r="D343" s="22">
        <f>+'Data NSA'!AD349-'Data NSA'!AD337</f>
        <v>-20169000</v>
      </c>
      <c r="E343" s="25">
        <f>+B343/'Data NSA'!B337</f>
        <v>-9.4780343185697599E-2</v>
      </c>
      <c r="F343" s="25">
        <f>+C343/'Data NSA'!P337</f>
        <v>-9.6292692114515313E-2</v>
      </c>
      <c r="G343" s="25">
        <f>+D343/'Data NSA'!AD337</f>
        <v>-0.1340827804443499</v>
      </c>
      <c r="H343" s="25">
        <f>(+'Data NSA'!B349-'Data NSA'!B348)/'Data NSA'!B348</f>
        <v>-0.11621787562494518</v>
      </c>
      <c r="I343" s="25">
        <f>(+'Data NSA'!P349-'Data NSA'!P348)/'Data NSA'!P348</f>
        <v>-0.10521776292785268</v>
      </c>
      <c r="J343" s="25">
        <f>(+'Data NSA'!AD349-'Data NSA'!AD348)/'Data NSA'!AD348</f>
        <v>-0.13136870465215536</v>
      </c>
      <c r="K343" s="34">
        <f t="shared" si="70"/>
        <v>-7.6690622342399086E-3</v>
      </c>
      <c r="L343" s="34">
        <f t="shared" si="70"/>
        <v>-7.9208726903126862E-3</v>
      </c>
      <c r="M343" s="34">
        <f t="shared" si="70"/>
        <v>-1.1183976849400425E-2</v>
      </c>
    </row>
    <row r="344" spans="1:13" s="20" customFormat="1" ht="13.5">
      <c r="A344" s="17" t="s">
        <v>329</v>
      </c>
      <c r="B344" s="22">
        <f>+'Data NSA'!B350-'Data NSA'!B338</f>
        <v>-84700</v>
      </c>
      <c r="C344" s="22">
        <f>+'Data NSA'!P350-'Data NSA'!P338</f>
        <v>-1030400</v>
      </c>
      <c r="D344" s="22">
        <f>+'Data NSA'!AD350-'Data NSA'!AD338</f>
        <v>-17671000</v>
      </c>
      <c r="E344" s="25">
        <f>+B344/'Data NSA'!B338</f>
        <v>-7.579418344519015E-2</v>
      </c>
      <c r="F344" s="25">
        <f>+C344/'Data NSA'!P338</f>
        <v>-8.0470452255812314E-2</v>
      </c>
      <c r="G344" s="25">
        <f>+D344/'Data NSA'!AD338</f>
        <v>-0.11695445851230699</v>
      </c>
      <c r="H344" s="25">
        <f>(+'Data NSA'!B350-'Data NSA'!B349)/'Data NSA'!B349</f>
        <v>2.5009924573243351E-2</v>
      </c>
      <c r="I344" s="25">
        <f>(+'Data NSA'!P350-'Data NSA'!P349)/'Data NSA'!P349</f>
        <v>2.2482935894541221E-2</v>
      </c>
      <c r="J344" s="25">
        <f>(+'Data NSA'!AD350-'Data NSA'!AD349)/'Data NSA'!AD349</f>
        <v>2.4329573982940892E-2</v>
      </c>
      <c r="K344" s="34">
        <f t="shared" ref="K344:M348" si="71">AVERAGE(H333:H344)</f>
        <v>-5.9143122086000146E-3</v>
      </c>
      <c r="L344" s="34">
        <f t="shared" si="71"/>
        <v>-6.4547271032529344E-3</v>
      </c>
      <c r="M344" s="34">
        <f t="shared" si="71"/>
        <v>-9.5282443226523805E-3</v>
      </c>
    </row>
    <row r="345" spans="1:13" s="20" customFormat="1" ht="13.5">
      <c r="A345" s="17" t="s">
        <v>330</v>
      </c>
      <c r="B345" s="22">
        <f>+'Data NSA'!B351-'Data NSA'!B339</f>
        <v>-60500</v>
      </c>
      <c r="C345" s="22">
        <f>+'Data NSA'!P351-'Data NSA'!P339</f>
        <v>-826000</v>
      </c>
      <c r="D345" s="22">
        <f>+'Data NSA'!AD351-'Data NSA'!AD339</f>
        <v>-13207000</v>
      </c>
      <c r="E345" s="25">
        <f>+B345/'Data NSA'!B339</f>
        <v>-5.3863960113960115E-2</v>
      </c>
      <c r="F345" s="25">
        <f>+C345/'Data NSA'!P339</f>
        <v>-6.4341743458719236E-2</v>
      </c>
      <c r="G345" s="25">
        <f>+D345/'Data NSA'!AD339</f>
        <v>-8.7051953016860667E-2</v>
      </c>
      <c r="H345" s="25">
        <f>(+'Data NSA'!B351-'Data NSA'!B350)/'Data NSA'!B350</f>
        <v>2.8950426026336174E-2</v>
      </c>
      <c r="I345" s="25">
        <f>(+'Data NSA'!P351-'Data NSA'!P350)/'Data NSA'!P350</f>
        <v>2.0162557434412236E-2</v>
      </c>
      <c r="J345" s="25">
        <f>(+'Data NSA'!AD351-'Data NSA'!AD350)/'Data NSA'!AD350</f>
        <v>3.8112155416647926E-2</v>
      </c>
      <c r="K345" s="34">
        <f t="shared" si="71"/>
        <v>-3.9268326348169688E-3</v>
      </c>
      <c r="L345" s="34">
        <f t="shared" si="71"/>
        <v>-4.9892788747351599E-3</v>
      </c>
      <c r="M345" s="34">
        <f t="shared" si="71"/>
        <v>-6.6947356567051463E-3</v>
      </c>
    </row>
    <row r="346" spans="1:13" s="20" customFormat="1" ht="13.5">
      <c r="A346" s="17" t="s">
        <v>331</v>
      </c>
      <c r="B346" s="22">
        <f>+'Data NSA'!B352-'Data NSA'!B340</f>
        <v>-53200</v>
      </c>
      <c r="C346" s="22">
        <f>+'Data NSA'!P352-'Data NSA'!P340</f>
        <v>-822300</v>
      </c>
      <c r="D346" s="22">
        <f>+'Data NSA'!AD352-'Data NSA'!AD340</f>
        <v>-11553000</v>
      </c>
      <c r="E346" s="25">
        <f>+B346/'Data NSA'!B340</f>
        <v>-4.7584973166368512E-2</v>
      </c>
      <c r="F346" s="25">
        <f>+C346/'Data NSA'!P340</f>
        <v>-6.433164869897201E-2</v>
      </c>
      <c r="G346" s="25">
        <f>+D346/'Data NSA'!AD340</f>
        <v>-7.6683614544199447E-2</v>
      </c>
      <c r="H346" s="25">
        <f>(+'Data NSA'!B352-'Data NSA'!B351)/'Data NSA'!B351</f>
        <v>1.9760986167309683E-3</v>
      </c>
      <c r="I346" s="25">
        <f>(+'Data NSA'!P352-'Data NSA'!P351)/'Data NSA'!P351</f>
        <v>-4.3124620162008709E-3</v>
      </c>
      <c r="J346" s="25">
        <f>(+'Data NSA'!AD352-'Data NSA'!AD351)/'Data NSA'!AD351</f>
        <v>4.3174713191391047E-3</v>
      </c>
      <c r="K346" s="34">
        <f t="shared" si="71"/>
        <v>-3.3763552809535843E-3</v>
      </c>
      <c r="L346" s="34">
        <f t="shared" si="71"/>
        <v>-4.9883836833936549E-3</v>
      </c>
      <c r="M346" s="34">
        <f t="shared" si="71"/>
        <v>-5.7549076229750839E-3</v>
      </c>
    </row>
    <row r="347" spans="1:13" s="20" customFormat="1" ht="13.5">
      <c r="A347" s="17" t="s">
        <v>332</v>
      </c>
      <c r="B347" s="22">
        <f>+'Data NSA'!B353-'Data NSA'!B341</f>
        <v>-46100</v>
      </c>
      <c r="C347" s="22">
        <f>+'Data NSA'!P353-'Data NSA'!P341</f>
        <v>-768900</v>
      </c>
      <c r="D347" s="22">
        <f>+'Data NSA'!AD353-'Data NSA'!AD341</f>
        <v>-10367000</v>
      </c>
      <c r="E347" s="25">
        <f>+B347/'Data NSA'!B341</f>
        <v>-4.1127665268980283E-2</v>
      </c>
      <c r="F347" s="25">
        <f>+C347/'Data NSA'!P341</f>
        <v>-5.9949476835752934E-2</v>
      </c>
      <c r="G347" s="25">
        <f>+D347/'Data NSA'!AD341</f>
        <v>-6.8612916462599441E-2</v>
      </c>
      <c r="H347" s="25">
        <f>(+'Data NSA'!B353-'Data NSA'!B352)/'Data NSA'!B352</f>
        <v>9.3914350112697213E-3</v>
      </c>
      <c r="I347" s="25">
        <f>(+'Data NSA'!P353-'Data NSA'!P352)/'Data NSA'!P352</f>
        <v>8.1104357059841644E-3</v>
      </c>
      <c r="J347" s="25">
        <f>(+'Data NSA'!AD353-'Data NSA'!AD352)/'Data NSA'!AD352</f>
        <v>1.1660256640667123E-2</v>
      </c>
      <c r="K347" s="34">
        <f t="shared" si="71"/>
        <v>-2.8098955058641732E-3</v>
      </c>
      <c r="L347" s="34">
        <f t="shared" si="71"/>
        <v>-4.5967634922878548E-3</v>
      </c>
      <c r="M347" s="34">
        <f t="shared" si="71"/>
        <v>-5.0243838843476258E-3</v>
      </c>
    </row>
    <row r="348" spans="1:13" s="20" customFormat="1" ht="13.5">
      <c r="A348" s="17" t="s">
        <v>333</v>
      </c>
      <c r="B348" s="22">
        <f>+'Data NSA'!B354-'Data NSA'!B342</f>
        <v>-39000</v>
      </c>
      <c r="C348" s="22">
        <f>+'Data NSA'!P354-'Data NSA'!P342</f>
        <v>-703400</v>
      </c>
      <c r="D348" s="22">
        <f>+'Data NSA'!AD354-'Data NSA'!AD342</f>
        <v>-9553000</v>
      </c>
      <c r="E348" s="25">
        <f>+B348/'Data NSA'!B342</f>
        <v>-3.4709861160555355E-2</v>
      </c>
      <c r="F348" s="25">
        <f>+C348/'Data NSA'!P342</f>
        <v>-5.4778945073087913E-2</v>
      </c>
      <c r="G348" s="25">
        <f>+D348/'Data NSA'!AD342</f>
        <v>-6.3051943766088053E-2</v>
      </c>
      <c r="H348" s="25">
        <f>(+'Data NSA'!B354-'Data NSA'!B353)/'Data NSA'!B353</f>
        <v>9.1179754372906589E-3</v>
      </c>
      <c r="I348" s="25">
        <f>(+'Data NSA'!P354-'Data NSA'!P353)/'Data NSA'!P353</f>
        <v>6.6683807612238633E-3</v>
      </c>
      <c r="J348" s="25">
        <f>(+'Data NSA'!AD354-'Data NSA'!AD353)/'Data NSA'!AD353</f>
        <v>8.7403270161376286E-3</v>
      </c>
      <c r="K348" s="34">
        <f t="shared" si="71"/>
        <v>-2.2507957744237312E-3</v>
      </c>
      <c r="L348" s="34">
        <f t="shared" si="71"/>
        <v>-4.1378751710440522E-3</v>
      </c>
      <c r="M348" s="34">
        <f t="shared" si="71"/>
        <v>-4.5254610448259283E-3</v>
      </c>
    </row>
    <row r="349" spans="1:13" s="20" customFormat="1" ht="13.5">
      <c r="A349" s="17" t="s">
        <v>334</v>
      </c>
      <c r="B349" s="22">
        <f>+'Data NSA'!B355-'Data NSA'!B343</f>
        <v>-29300</v>
      </c>
      <c r="C349" s="22">
        <f>+'Data NSA'!P355-'Data NSA'!P343</f>
        <v>-614900</v>
      </c>
      <c r="D349" s="22">
        <f>+'Data NSA'!AD355-'Data NSA'!AD343</f>
        <v>-8936000</v>
      </c>
      <c r="E349" s="25">
        <f>+B349/'Data NSA'!B343</f>
        <v>-2.5778638043286995E-2</v>
      </c>
      <c r="F349" s="25">
        <f>+C349/'Data NSA'!P343</f>
        <v>-4.7512343628060796E-2</v>
      </c>
      <c r="G349" s="25">
        <f>+D349/'Data NSA'!AD343</f>
        <v>-5.8596721311475412E-2</v>
      </c>
      <c r="H349" s="25">
        <f>(+'Data NSA'!B355-'Data NSA'!B354)/'Data NSA'!B354</f>
        <v>2.0929374884750138E-2</v>
      </c>
      <c r="I349" s="25">
        <f>(+'Data NSA'!P355-'Data NSA'!P354)/'Data NSA'!P354</f>
        <v>1.5629505738508565E-2</v>
      </c>
      <c r="J349" s="25">
        <f>(+'Data NSA'!AD355-'Data NSA'!AD354)/'Data NSA'!AD354</f>
        <v>1.1320329395521179E-2</v>
      </c>
      <c r="K349" s="34">
        <f t="shared" ref="K349:M350" si="72">AVERAGE(H338:H349)</f>
        <v>-1.4708440107099778E-3</v>
      </c>
      <c r="L349" s="34">
        <f t="shared" si="72"/>
        <v>-3.492182215984057E-3</v>
      </c>
      <c r="M349" s="34">
        <f t="shared" si="72"/>
        <v>-4.1266187754952941E-3</v>
      </c>
    </row>
    <row r="350" spans="1:13" s="20" customFormat="1" ht="13.5">
      <c r="A350" s="17" t="s">
        <v>335</v>
      </c>
      <c r="B350" s="22">
        <f>+'Data NSA'!B356-'Data NSA'!B344</f>
        <v>-29000</v>
      </c>
      <c r="C350" s="22">
        <f>+'Data NSA'!P356-'Data NSA'!P344</f>
        <v>-614400</v>
      </c>
      <c r="D350" s="22">
        <f>+'Data NSA'!AD356-'Data NSA'!AD344</f>
        <v>-8979000</v>
      </c>
      <c r="E350" s="25">
        <f>+B350/'Data NSA'!B344</f>
        <v>-2.5294374182293938E-2</v>
      </c>
      <c r="F350" s="25">
        <f>+C350/'Data NSA'!P344</f>
        <v>-4.7097783092631774E-2</v>
      </c>
      <c r="G350" s="25">
        <f>+D350/'Data NSA'!AD344</f>
        <v>-5.8649857931349816E-2</v>
      </c>
      <c r="H350" s="25">
        <f>(+'Data NSA'!B356-'Data NSA'!B355)/'Data NSA'!B355</f>
        <v>9.2115957735031152E-3</v>
      </c>
      <c r="I350" s="25">
        <f>(+'Data NSA'!P356-'Data NSA'!P355)/'Data NSA'!P355</f>
        <v>8.4205402774397663E-3</v>
      </c>
      <c r="J350" s="25">
        <f>(+'Data NSA'!AD356-'Data NSA'!AD355)/'Data NSA'!AD355</f>
        <v>3.8449750633863643E-3</v>
      </c>
      <c r="K350" s="34">
        <f t="shared" si="72"/>
        <v>-1.4290600529878524E-3</v>
      </c>
      <c r="L350" s="34">
        <f t="shared" si="72"/>
        <v>-3.4556227320816564E-3</v>
      </c>
      <c r="M350" s="34">
        <f t="shared" si="72"/>
        <v>-4.1313407989016192E-3</v>
      </c>
    </row>
    <row r="351" spans="1:13" s="20" customFormat="1" ht="13.5">
      <c r="A351" s="17" t="s">
        <v>336</v>
      </c>
      <c r="B351" s="22">
        <f>+'Data NSA'!B357-'Data NSA'!B345</f>
        <v>-23200</v>
      </c>
      <c r="C351" s="22">
        <f>+'Data NSA'!P357-'Data NSA'!P345</f>
        <v>-565500</v>
      </c>
      <c r="D351" s="22">
        <f>+'Data NSA'!AD357-'Data NSA'!AD345</f>
        <v>-9241000</v>
      </c>
      <c r="E351" s="25">
        <f>+B351/'Data NSA'!B345</f>
        <v>-2.0226678291194421E-2</v>
      </c>
      <c r="F351" s="25">
        <f>+C351/'Data NSA'!P345</f>
        <v>-4.3402511282350412E-2</v>
      </c>
      <c r="G351" s="25">
        <f>+D351/'Data NSA'!AD345</f>
        <v>-6.0459943079590434E-2</v>
      </c>
      <c r="H351" s="25">
        <f>(+'Data NSA'!B357-'Data NSA'!B356)/'Data NSA'!B356</f>
        <v>5.6375838926174494E-3</v>
      </c>
      <c r="I351" s="25">
        <f>(+'Data NSA'!P357-'Data NSA'!P356)/'Data NSA'!P356</f>
        <v>2.6466518647231072E-3</v>
      </c>
      <c r="J351" s="25">
        <f>(+'Data NSA'!AD357-'Data NSA'!AD356)/'Data NSA'!AD356</f>
        <v>-3.552693663437786E-3</v>
      </c>
      <c r="K351" s="34">
        <f t="shared" ref="K351" si="73">AVERAGE(H340:H351)</f>
        <v>-9.9560388691095642E-4</v>
      </c>
      <c r="L351" s="34">
        <f t="shared" ref="L351" si="74">AVERAGE(I340:I351)</f>
        <v>-3.1328596793516236E-3</v>
      </c>
      <c r="M351" s="34">
        <f t="shared" ref="M351" si="75">AVERAGE(J340:J351)</f>
        <v>-4.2913175216358736E-3</v>
      </c>
    </row>
    <row r="352" spans="1:13" s="20" customFormat="1" ht="13.5">
      <c r="A352" s="17" t="s">
        <v>337</v>
      </c>
      <c r="B352" s="22">
        <f>+'Data NSA'!B358-'Data NSA'!B346</f>
        <v>-25100</v>
      </c>
      <c r="C352" s="22">
        <f>+'Data NSA'!P358-'Data NSA'!P346</f>
        <v>-553100</v>
      </c>
      <c r="D352" s="22">
        <f>+'Data NSA'!AD358-'Data NSA'!AD346</f>
        <v>-9082000</v>
      </c>
      <c r="E352" s="25">
        <f>+B352/'Data NSA'!B346</f>
        <v>-2.2089236997271847E-2</v>
      </c>
      <c r="F352" s="25">
        <f>+C352/'Data NSA'!P346</f>
        <v>-4.309579093359929E-2</v>
      </c>
      <c r="G352" s="25">
        <f>+D352/'Data NSA'!AD346</f>
        <v>-6.0524071013488299E-2</v>
      </c>
      <c r="H352" s="25">
        <f>(+'Data NSA'!B358-'Data NSA'!B357)/'Data NSA'!B357</f>
        <v>-1.1211959423384944E-2</v>
      </c>
      <c r="I352" s="25">
        <f>(+'Data NSA'!P358-'Data NSA'!P357)/'Data NSA'!P357</f>
        <v>-1.4650545183212047E-2</v>
      </c>
      <c r="J352" s="25">
        <f>(+'Data NSA'!AD358-'Data NSA'!AD357)/'Data NSA'!AD357</f>
        <v>-1.8314253084872289E-2</v>
      </c>
      <c r="K352" s="34">
        <f t="shared" ref="K352" si="76">AVERAGE(H341:H352)</f>
        <v>-1.1525435453403768E-3</v>
      </c>
      <c r="L352" s="34">
        <f t="shared" ref="L352" si="77">AVERAGE(I341:I352)</f>
        <v>-3.1065398445517534E-3</v>
      </c>
      <c r="M352" s="34">
        <f t="shared" ref="M352" si="78">AVERAGE(J341:J352)</f>
        <v>-4.2969016170469687E-3</v>
      </c>
    </row>
    <row r="353" spans="1:13" s="20" customFormat="1" ht="13.5">
      <c r="A353" s="17" t="s">
        <v>338</v>
      </c>
      <c r="B353" s="22">
        <f>+'Data NSA'!B359-'Data NSA'!B347</f>
        <v>-29600</v>
      </c>
      <c r="C353" s="22">
        <f>+'Data NSA'!P359-'Data NSA'!P347</f>
        <v>-614000</v>
      </c>
      <c r="D353" s="22">
        <f>+'Data NSA'!AD359-'Data NSA'!AD347</f>
        <v>-8838000</v>
      </c>
      <c r="E353" s="25">
        <f>+B353/'Data NSA'!B347</f>
        <v>-2.5856044723969251E-2</v>
      </c>
      <c r="F353" s="25">
        <f>+C353/'Data NSA'!P347</f>
        <v>-4.7502997949789176E-2</v>
      </c>
      <c r="G353" s="25">
        <f>+D353/'Data NSA'!AD347</f>
        <v>-5.8542595401644068E-2</v>
      </c>
      <c r="H353" s="25">
        <f>(+'Data NSA'!B359-'Data NSA'!B358)/'Data NSA'!B358</f>
        <v>3.599712023038157E-3</v>
      </c>
      <c r="I353" s="25">
        <f>(+'Data NSA'!P359-'Data NSA'!P358)/'Data NSA'!P358</f>
        <v>2.4753482994194333E-3</v>
      </c>
      <c r="J353" s="25">
        <f>(+'Data NSA'!AD359-'Data NSA'!AD358)/'Data NSA'!AD358</f>
        <v>8.1930001276831182E-3</v>
      </c>
      <c r="K353" s="34">
        <f t="shared" ref="K353" si="79">AVERAGE(H342:H353)</f>
        <v>-1.4759357853754136E-3</v>
      </c>
      <c r="L353" s="34">
        <f t="shared" ref="L353" si="80">AVERAGE(I342:I353)</f>
        <v>-3.4930779280551486E-3</v>
      </c>
      <c r="M353" s="34">
        <f t="shared" ref="M353" si="81">AVERAGE(J342:J353)</f>
        <v>-4.1200738398839898E-3</v>
      </c>
    </row>
    <row r="354" spans="1:13" s="20" customFormat="1" ht="13.5">
      <c r="A354" s="17" t="s">
        <v>339</v>
      </c>
      <c r="B354" s="22">
        <f>+'Data NSA'!B360-'Data NSA'!B348</f>
        <v>-10000</v>
      </c>
      <c r="C354" s="22">
        <f>+'Data NSA'!P360-'Data NSA'!P348</f>
        <v>-421600</v>
      </c>
      <c r="D354" s="22">
        <f>+'Data NSA'!AD360-'Data NSA'!AD348</f>
        <v>-6644000</v>
      </c>
      <c r="E354" s="25">
        <f>+B354/'Data NSA'!B348</f>
        <v>-8.7711604245241642E-3</v>
      </c>
      <c r="F354" s="25">
        <f>+C354/'Data NSA'!P348</f>
        <v>-3.275962547107502E-2</v>
      </c>
      <c r="G354" s="25">
        <f>+D354/'Data NSA'!AD348</f>
        <v>-4.4307511737089203E-2</v>
      </c>
      <c r="H354" s="25">
        <f>(+'Data NSA'!B360-'Data NSA'!B359)/'Data NSA'!B359</f>
        <v>1.3360832137733142E-2</v>
      </c>
      <c r="I354" s="25">
        <f>(+'Data NSA'!P360-'Data NSA'!P359)/'Data NSA'!P359</f>
        <v>1.1079072411972545E-2</v>
      </c>
      <c r="J354" s="25">
        <f>(+'Data NSA'!AD360-'Data NSA'!AD359)/'Data NSA'!AD359</f>
        <v>8.2952810474991034E-3</v>
      </c>
      <c r="K354" s="34">
        <f t="shared" ref="K354" si="82">AVERAGE(H343:H354)</f>
        <v>-2.0406389318103086E-5</v>
      </c>
      <c r="L354" s="34">
        <f t="shared" ref="L354" si="83">AVERAGE(I343:I354)</f>
        <v>-2.2087784782533902E-3</v>
      </c>
      <c r="M354" s="34">
        <f t="shared" ref="M354" si="84">AVERAGE(J343:J354)</f>
        <v>-2.8685234492369176E-3</v>
      </c>
    </row>
    <row r="355" spans="1:13" s="20" customFormat="1" ht="13.5">
      <c r="A355" s="17" t="s">
        <v>340</v>
      </c>
      <c r="B355" s="22">
        <f>+'Data NSA'!B361-'Data NSA'!B349</f>
        <v>138700</v>
      </c>
      <c r="C355" s="22">
        <f>+'Data NSA'!P361-'Data NSA'!P349</f>
        <v>1020900</v>
      </c>
      <c r="D355" s="22">
        <f>+'Data NSA'!AD361-'Data NSA'!AD349</f>
        <v>14149000</v>
      </c>
      <c r="E355" s="25">
        <f>+B355/'Data NSA'!B349</f>
        <v>0.13765383088527194</v>
      </c>
      <c r="F355" s="25">
        <f>+C355/'Data NSA'!P349</f>
        <v>8.8655192177431966E-2</v>
      </c>
      <c r="G355" s="25">
        <f>+D355/'Data NSA'!AD349</f>
        <v>0.10862705657451267</v>
      </c>
      <c r="H355" s="25">
        <f>(+'Data NSA'!B361-'Data NSA'!B360)/'Data NSA'!B360</f>
        <v>1.4335014600477834E-2</v>
      </c>
      <c r="I355" s="25">
        <f>(+'Data NSA'!P361-'Data NSA'!P360)/'Data NSA'!P360</f>
        <v>7.1015994665766915E-3</v>
      </c>
      <c r="J355" s="25">
        <f>(+'Data NSA'!AD361-'Data NSA'!AD360)/'Data NSA'!AD360</f>
        <v>7.6339073882825802E-3</v>
      </c>
      <c r="K355" s="34">
        <f t="shared" ref="K355:K357" si="85">AVERAGE(H344:H355)</f>
        <v>1.0859001129467147E-2</v>
      </c>
      <c r="L355" s="34">
        <f t="shared" ref="L355:L357" si="86">AVERAGE(I344:I355)</f>
        <v>7.1511683879490577E-3</v>
      </c>
      <c r="M355" s="34">
        <f t="shared" ref="M355:M357" si="87">AVERAGE(J344:J355)</f>
        <v>8.7150275541329116E-3</v>
      </c>
    </row>
    <row r="356" spans="1:13" s="20" customFormat="1" ht="13.5">
      <c r="A356" s="17" t="s">
        <v>341</v>
      </c>
      <c r="B356" s="22">
        <f>+'Data NSA'!B362-'Data NSA'!B350</f>
        <v>124600</v>
      </c>
      <c r="C356" s="22">
        <f>+'Data NSA'!P362-'Data NSA'!P350</f>
        <v>837200</v>
      </c>
      <c r="D356" s="22">
        <f>+'Data NSA'!AD362-'Data NSA'!AD350</f>
        <v>11970000</v>
      </c>
      <c r="E356" s="25">
        <f>+B356/'Data NSA'!B350</f>
        <v>0.12064291247095275</v>
      </c>
      <c r="F356" s="25">
        <f>+C356/'Data NSA'!P350</f>
        <v>7.1104014676031696E-2</v>
      </c>
      <c r="G356" s="25">
        <f>+D356/'Data NSA'!AD350</f>
        <v>8.9715339299365926E-2</v>
      </c>
      <c r="H356" s="25">
        <f>(+'Data NSA'!B362-'Data NSA'!B361)/'Data NSA'!B361</f>
        <v>9.6833289714734361E-3</v>
      </c>
      <c r="I356" s="25">
        <f>(+'Data NSA'!P362-'Data NSA'!P361)/'Data NSA'!P361</f>
        <v>5.9985801233218734E-3</v>
      </c>
      <c r="J356" s="25">
        <f>(+'Data NSA'!AD362-'Data NSA'!AD361)/'Data NSA'!AD361</f>
        <v>6.8558607221506631E-3</v>
      </c>
      <c r="K356" s="34">
        <f t="shared" si="85"/>
        <v>9.5817848293196541E-3</v>
      </c>
      <c r="L356" s="34">
        <f t="shared" si="86"/>
        <v>5.7774720736807781E-3</v>
      </c>
      <c r="M356" s="34">
        <f t="shared" si="87"/>
        <v>7.2588847824003938E-3</v>
      </c>
    </row>
    <row r="357" spans="1:13" s="20" customFormat="1" ht="13.5">
      <c r="A357" s="17" t="s">
        <v>342</v>
      </c>
      <c r="B357" s="22">
        <f>+'Data NSA'!B363-'Data NSA'!B351</f>
        <v>107900</v>
      </c>
      <c r="C357" s="22">
        <f>+'Data NSA'!P363-'Data NSA'!P351</f>
        <v>668000</v>
      </c>
      <c r="D357" s="22">
        <f>+'Data NSA'!AD363-'Data NSA'!AD351</f>
        <v>8119000</v>
      </c>
      <c r="E357" s="25">
        <f>+B357/'Data NSA'!B351</f>
        <v>0.10153382892631975</v>
      </c>
      <c r="F357" s="25">
        <f>+C357/'Data NSA'!P351</f>
        <v>5.5612444533246749E-2</v>
      </c>
      <c r="G357" s="25">
        <f>+D357/'Data NSA'!AD351</f>
        <v>5.8617975986773228E-2</v>
      </c>
      <c r="H357" s="25">
        <f>(+'Data NSA'!B363-'Data NSA'!B362)/'Data NSA'!B362</f>
        <v>1.1404872991187144E-2</v>
      </c>
      <c r="I357" s="25">
        <f>(+'Data NSA'!P363-'Data NSA'!P362)/'Data NSA'!P362</f>
        <v>5.4077627562145658E-3</v>
      </c>
      <c r="J357" s="25">
        <f>(+'Data NSA'!AD363-'Data NSA'!AD362)/'Data NSA'!AD362</f>
        <v>8.4873995818201819E-3</v>
      </c>
      <c r="K357" s="34">
        <f t="shared" si="85"/>
        <v>8.1196554097239006E-3</v>
      </c>
      <c r="L357" s="34">
        <f t="shared" si="86"/>
        <v>4.5479058504976381E-3</v>
      </c>
      <c r="M357" s="34">
        <f t="shared" si="87"/>
        <v>4.7901551294980806E-3</v>
      </c>
    </row>
    <row r="358" spans="1:13" s="20" customFormat="1" ht="13.5">
      <c r="A358" s="17" t="s">
        <v>343</v>
      </c>
      <c r="B358" s="22">
        <f>+'Data NSA'!B364-'Data NSA'!B352</f>
        <v>113800</v>
      </c>
      <c r="C358" s="22">
        <f>+'Data NSA'!P364-'Data NSA'!P352</f>
        <v>767600</v>
      </c>
      <c r="D358" s="22">
        <f>+'Data NSA'!AD364-'Data NSA'!AD352</f>
        <v>7514000</v>
      </c>
      <c r="E358" s="25">
        <f>+B358/'Data NSA'!B352</f>
        <v>0.10687453042824943</v>
      </c>
      <c r="F358" s="25">
        <f>+C358/'Data NSA'!P352</f>
        <v>6.4181138638282925E-2</v>
      </c>
      <c r="G358" s="25">
        <f>+D358/'Data NSA'!AD352</f>
        <v>5.4016749937097874E-2</v>
      </c>
      <c r="H358" s="25">
        <f>(+'Data NSA'!B364-'Data NSA'!B363)/'Data NSA'!B363</f>
        <v>6.8341021698274393E-3</v>
      </c>
      <c r="I358" s="25">
        <f>(+'Data NSA'!P364-'Data NSA'!P363)/'Data NSA'!P363</f>
        <v>3.7698052793047154E-3</v>
      </c>
      <c r="J358" s="25">
        <f>(+'Data NSA'!AD364-'Data NSA'!AD363)/'Data NSA'!AD363</f>
        <v>-4.7740509868645399E-5</v>
      </c>
      <c r="K358" s="34">
        <f t="shared" ref="K358:K359" si="88">AVERAGE(H347:H358)</f>
        <v>8.5244890391486076E-3</v>
      </c>
      <c r="L358" s="34">
        <f t="shared" ref="L358:L359" si="89">AVERAGE(I347:I358)</f>
        <v>5.221428125123103E-3</v>
      </c>
      <c r="M358" s="34">
        <f t="shared" ref="M358:M359" si="90">AVERAGE(J347:J358)</f>
        <v>4.4263874770807685E-3</v>
      </c>
    </row>
    <row r="359" spans="1:13" s="20" customFormat="1" ht="13.5">
      <c r="A359" s="17" t="s">
        <v>344</v>
      </c>
      <c r="B359" s="22">
        <f>+'Data NSA'!B365-'Data NSA'!B353</f>
        <v>107000</v>
      </c>
      <c r="C359" s="22">
        <f>+'Data NSA'!P365-'Data NSA'!P353</f>
        <v>706800</v>
      </c>
      <c r="D359" s="22">
        <f>+'Data NSA'!AD365-'Data NSA'!AD353</f>
        <v>6432000</v>
      </c>
      <c r="E359" s="25">
        <f>+B359/'Data NSA'!B353</f>
        <v>9.9553405284704133E-2</v>
      </c>
      <c r="F359" s="25">
        <f>+C359/'Data NSA'!P353</f>
        <v>5.8622033856132176E-2</v>
      </c>
      <c r="G359" s="25">
        <f>+D359/'Data NSA'!AD353</f>
        <v>4.5705514933168476E-2</v>
      </c>
      <c r="H359" s="25">
        <f>(+'Data NSA'!B365-'Data NSA'!B364)/'Data NSA'!B364</f>
        <v>2.7150856948922452E-3</v>
      </c>
      <c r="I359" s="25">
        <f>(+'Data NSA'!P365-'Data NSA'!P364)/'Data NSA'!P364</f>
        <v>2.8442349243763504E-3</v>
      </c>
      <c r="J359" s="25">
        <f>(+'Data NSA'!AD365-'Data NSA'!AD364)/'Data NSA'!AD364</f>
        <v>3.6830151617457492E-3</v>
      </c>
      <c r="K359" s="34">
        <f t="shared" si="88"/>
        <v>7.9681265961171494E-3</v>
      </c>
      <c r="L359" s="34">
        <f t="shared" si="89"/>
        <v>4.7825780599891187E-3</v>
      </c>
      <c r="M359" s="34">
        <f t="shared" si="90"/>
        <v>3.7616173538373206E-3</v>
      </c>
    </row>
    <row r="360" spans="1:13" s="20" customFormat="1" ht="13.5">
      <c r="A360" s="17" t="s">
        <v>345</v>
      </c>
      <c r="B360" s="22">
        <f>+'Data NSA'!B366-'Data NSA'!B354</f>
        <v>104000</v>
      </c>
      <c r="C360" s="22">
        <f>+'Data NSA'!P366-'Data NSA'!P354</f>
        <v>694000</v>
      </c>
      <c r="D360" s="22">
        <f>+'Data NSA'!AD366-'Data NSA'!AD354</f>
        <v>5960000</v>
      </c>
      <c r="E360" s="25">
        <f>+B360/'Data NSA'!B354</f>
        <v>9.5887884934538078E-2</v>
      </c>
      <c r="F360" s="25">
        <f>+C360/'Data NSA'!P354</f>
        <v>5.7179109027543196E-2</v>
      </c>
      <c r="G360" s="25">
        <f>+D360/'Data NSA'!AD354</f>
        <v>4.1984544615623044E-2</v>
      </c>
      <c r="H360" s="25">
        <f>(+'Data NSA'!B366-'Data NSA'!B365)/'Data NSA'!B365</f>
        <v>5.7539346759180911E-3</v>
      </c>
      <c r="I360" s="25">
        <f>(+'Data NSA'!P366-'Data NSA'!P365)/'Data NSA'!P365</f>
        <v>5.2962698903922844E-3</v>
      </c>
      <c r="J360" s="25">
        <f>(+'Data NSA'!AD366-'Data NSA'!AD365)/'Data NSA'!AD365</f>
        <v>5.1508912129057689E-3</v>
      </c>
      <c r="K360" s="34">
        <f t="shared" ref="K360:K361" si="91">AVERAGE(H349:H360)</f>
        <v>7.6877898660027699E-3</v>
      </c>
      <c r="L360" s="34">
        <f t="shared" ref="L360:L361" si="92">AVERAGE(I349:I360)</f>
        <v>4.6682354874198204E-3</v>
      </c>
      <c r="M360" s="34">
        <f t="shared" ref="M360:M361" si="93">AVERAGE(J349:J360)</f>
        <v>3.4624977035679987E-3</v>
      </c>
    </row>
    <row r="361" spans="1:13" s="20" customFormat="1" ht="13.5">
      <c r="A361" s="17" t="s">
        <v>346</v>
      </c>
      <c r="B361" s="22">
        <f>+'Data NSA'!B367-'Data NSA'!B355</f>
        <v>111500</v>
      </c>
      <c r="C361" s="22">
        <f>+'Data NSA'!P367-'Data NSA'!P355</f>
        <v>746000</v>
      </c>
      <c r="D361" s="22">
        <f>+'Data NSA'!AD367-'Data NSA'!AD355</f>
        <v>6041000</v>
      </c>
      <c r="E361" s="25">
        <f>+B361/'Data NSA'!B355</f>
        <v>0.10069538517113701</v>
      </c>
      <c r="F361" s="25">
        <f>+C361/'Data NSA'!P355</f>
        <v>6.051756307292934E-2</v>
      </c>
      <c r="G361" s="25">
        <f>+D361/'Data NSA'!AD355</f>
        <v>4.2078794126661281E-2</v>
      </c>
      <c r="H361" s="25">
        <f>(+'Data NSA'!B367-'Data NSA'!B366)/'Data NSA'!B366</f>
        <v>2.54080430758876E-2</v>
      </c>
      <c r="I361" s="25">
        <f>(+'Data NSA'!P367-'Data NSA'!P366)/'Data NSA'!P366</f>
        <v>1.8836750757912291E-2</v>
      </c>
      <c r="J361" s="25">
        <f>(+'Data NSA'!AD367-'Data NSA'!AD366)/'Data NSA'!AD366</f>
        <v>1.1411805269171224E-2</v>
      </c>
      <c r="K361" s="34">
        <f t="shared" si="91"/>
        <v>8.0610122152642242E-3</v>
      </c>
      <c r="L361" s="34">
        <f t="shared" si="92"/>
        <v>4.9355059057034642E-3</v>
      </c>
      <c r="M361" s="34">
        <f t="shared" si="93"/>
        <v>3.4701206930388365E-3</v>
      </c>
    </row>
    <row r="362" spans="1:13" s="20" customFormat="1" ht="13.5">
      <c r="A362" s="17" t="s">
        <v>347</v>
      </c>
      <c r="B362" s="22">
        <f>+'Data NSA'!B368-'Data NSA'!B356</f>
        <v>112800</v>
      </c>
      <c r="C362" s="22">
        <f>+'Data NSA'!P368-'Data NSA'!P356</f>
        <v>752600</v>
      </c>
      <c r="D362" s="22">
        <f>+'Data NSA'!AD368-'Data NSA'!AD356</f>
        <v>6427000</v>
      </c>
      <c r="E362" s="25">
        <f>+B362/'Data NSA'!B356</f>
        <v>0.10093959731543624</v>
      </c>
      <c r="F362" s="25">
        <f>+C362/'Data NSA'!P356</f>
        <v>6.054316697235898E-2</v>
      </c>
      <c r="G362" s="25">
        <f>+D362/'Data NSA'!AD356</f>
        <v>4.4596019872880178E-2</v>
      </c>
      <c r="H362" s="25">
        <f>(+'Data NSA'!B368-'Data NSA'!B367)/'Data NSA'!B367</f>
        <v>9.4355103380374134E-3</v>
      </c>
      <c r="I362" s="25">
        <f>(+'Data NSA'!P368-'Data NSA'!P367)/'Data NSA'!P367</f>
        <v>8.4448864070986E-3</v>
      </c>
      <c r="J362" s="25">
        <f>(+'Data NSA'!AD368-'Data NSA'!AD367)/'Data NSA'!AD367</f>
        <v>6.269843922328799E-3</v>
      </c>
      <c r="K362" s="34">
        <f t="shared" ref="K362:K363" si="94">AVERAGE(H351:H362)</f>
        <v>8.0796717623087492E-3</v>
      </c>
      <c r="L362" s="34">
        <f t="shared" ref="L362:L363" si="95">AVERAGE(I351:I362)</f>
        <v>4.9375347498417021E-3</v>
      </c>
      <c r="M362" s="34">
        <f t="shared" ref="M362:M363" si="96">AVERAGE(J351:J362)</f>
        <v>3.672193097950706E-3</v>
      </c>
    </row>
    <row r="363" spans="1:13" s="20" customFormat="1" ht="13.5">
      <c r="A363" s="17" t="s">
        <v>348</v>
      </c>
      <c r="B363" s="22">
        <f>+'Data NSA'!B369-'Data NSA'!B357</f>
        <v>112600</v>
      </c>
      <c r="C363" s="22">
        <f>+'Data NSA'!P369-'Data NSA'!P357</f>
        <v>762600</v>
      </c>
      <c r="D363" s="22">
        <f>+'Data NSA'!AD369-'Data NSA'!AD357</f>
        <v>7136000</v>
      </c>
      <c r="E363" s="25">
        <f>+B363/'Data NSA'!B357</f>
        <v>0.1001957643708845</v>
      </c>
      <c r="F363" s="25">
        <f>+C363/'Data NSA'!P357</f>
        <v>6.1185683224082736E-2</v>
      </c>
      <c r="G363" s="25">
        <f>+D363/'Data NSA'!AD357</f>
        <v>4.9692209130664883E-2</v>
      </c>
      <c r="H363" s="25">
        <f>(+'Data NSA'!B369-'Data NSA'!B368)/'Data NSA'!B368</f>
        <v>4.9581402909859382E-3</v>
      </c>
      <c r="I363" s="25">
        <f>(+'Data NSA'!P369-'Data NSA'!P368)/'Data NSA'!P368</f>
        <v>3.2540922675485836E-3</v>
      </c>
      <c r="J363" s="25">
        <f>(+'Data NSA'!AD369-'Data NSA'!AD368)/'Data NSA'!AD368</f>
        <v>1.308596215034907E-3</v>
      </c>
      <c r="K363" s="34">
        <f t="shared" si="94"/>
        <v>8.0230514621727912E-3</v>
      </c>
      <c r="L363" s="34">
        <f t="shared" si="95"/>
        <v>4.9881547834104908E-3</v>
      </c>
      <c r="M363" s="34">
        <f t="shared" si="96"/>
        <v>4.0773005878234304E-3</v>
      </c>
    </row>
    <row r="364" spans="1:13" s="20" customFormat="1" ht="13.5">
      <c r="A364" s="17" t="s">
        <v>349</v>
      </c>
      <c r="B364" s="22">
        <f>+'Data NSA'!B370-'Data NSA'!B358</f>
        <v>108400</v>
      </c>
      <c r="C364" s="22">
        <f>+'Data NSA'!P370-'Data NSA'!P358</f>
        <v>723100</v>
      </c>
      <c r="D364" s="22">
        <f>+'Data NSA'!AD370-'Data NSA'!AD358</f>
        <v>6958000</v>
      </c>
      <c r="E364" s="25">
        <f>+B364/'Data NSA'!B358</f>
        <v>9.7552195824334054E-2</v>
      </c>
      <c r="F364" s="25">
        <f>+C364/'Data NSA'!P358</f>
        <v>5.887909063520369E-2</v>
      </c>
      <c r="G364" s="25">
        <f>+D364/'Data NSA'!AD358</f>
        <v>4.9356618951012246E-2</v>
      </c>
      <c r="H364" s="25">
        <f>(+'Data NSA'!B370-'Data NSA'!B369)/'Data NSA'!B369</f>
        <v>-1.3587835651892591E-2</v>
      </c>
      <c r="I364" s="25">
        <f>(+'Data NSA'!P370-'Data NSA'!P369)/'Data NSA'!P369</f>
        <v>-1.6792300189773405E-2</v>
      </c>
      <c r="J364" s="25">
        <f>(+'Data NSA'!AD370-'Data NSA'!AD369)/'Data NSA'!AD369</f>
        <v>-1.862810136659148E-2</v>
      </c>
      <c r="K364" s="34">
        <f t="shared" ref="K364" si="97">AVERAGE(H353:H364)</f>
        <v>7.8250617764638215E-3</v>
      </c>
      <c r="L364" s="34">
        <f t="shared" ref="L364" si="98">AVERAGE(I353:I364)</f>
        <v>4.8096751995303777E-3</v>
      </c>
      <c r="M364" s="34">
        <f t="shared" ref="M364" si="99">AVERAGE(J353:J364)</f>
        <v>4.0511465643468299E-3</v>
      </c>
    </row>
    <row r="365" spans="1:13" s="20" customFormat="1" ht="13.5">
      <c r="A365" s="17" t="s">
        <v>350</v>
      </c>
      <c r="B365" s="22">
        <f>+'Data NSA'!B371-'Data NSA'!B359</f>
        <v>122200</v>
      </c>
      <c r="C365" s="22">
        <f>+'Data NSA'!P371-'Data NSA'!P359</f>
        <v>860400</v>
      </c>
      <c r="D365" s="22">
        <f>+'Data NSA'!AD371-'Data NSA'!AD359</f>
        <v>7477000</v>
      </c>
      <c r="E365" s="25">
        <f>+B365/'Data NSA'!B359</f>
        <v>0.1095767575322812</v>
      </c>
      <c r="F365" s="25">
        <f>+C365/'Data NSA'!P359</f>
        <v>6.9885879056167E-2</v>
      </c>
      <c r="G365" s="25">
        <f>+D365/'Data NSA'!AD359</f>
        <v>5.2607138585369632E-2</v>
      </c>
      <c r="H365" s="25">
        <f>(+'Data NSA'!B371-'Data NSA'!B370)/'Data NSA'!B370</f>
        <v>1.4594949163660217E-2</v>
      </c>
      <c r="I365" s="25">
        <f>(+'Data NSA'!P371-'Data NSA'!P370)/'Data NSA'!P370</f>
        <v>1.2895833653742637E-2</v>
      </c>
      <c r="J365" s="25">
        <f>(+'Data NSA'!AD371-'Data NSA'!AD370)/'Data NSA'!AD370</f>
        <v>1.1316010058675607E-2</v>
      </c>
      <c r="K365" s="34">
        <f t="shared" ref="K365" si="100">AVERAGE(H354:H365)</f>
        <v>8.7413315381823266E-3</v>
      </c>
      <c r="L365" s="34">
        <f t="shared" ref="L365" si="101">AVERAGE(I354:I365)</f>
        <v>5.6780489790573116E-3</v>
      </c>
      <c r="M365" s="34">
        <f t="shared" ref="M365" si="102">AVERAGE(J354:J365)</f>
        <v>4.3113973919295381E-3</v>
      </c>
    </row>
    <row r="366" spans="1:13" s="20" customFormat="1" ht="13.5">
      <c r="A366" s="17" t="s">
        <v>351</v>
      </c>
      <c r="B366" s="22">
        <f>+'Data NSA'!B372-'Data NSA'!B360</f>
        <v>113700</v>
      </c>
      <c r="C366" s="22">
        <f>+'Data NSA'!P372-'Data NSA'!P360</f>
        <v>771700</v>
      </c>
      <c r="D366" s="22">
        <f>+'Data NSA'!AD372-'Data NSA'!AD360</f>
        <v>7103000</v>
      </c>
      <c r="E366" s="25">
        <f>+B366/'Data NSA'!B360</f>
        <v>0.10061056543668702</v>
      </c>
      <c r="F366" s="25">
        <f>+C366/'Data NSA'!P360</f>
        <v>6.1994392628475489E-2</v>
      </c>
      <c r="G366" s="25">
        <f>+D366/'Data NSA'!AD360</f>
        <v>4.9564574203812765E-2</v>
      </c>
      <c r="H366" s="25">
        <f>(+'Data NSA'!B372-'Data NSA'!B371)/'Data NSA'!B371</f>
        <v>5.1721351220300627E-3</v>
      </c>
      <c r="I366" s="25">
        <f>(+'Data NSA'!P372-'Data NSA'!P371)/'Data NSA'!P371</f>
        <v>3.6213454399137558E-3</v>
      </c>
      <c r="J366" s="25">
        <f>(+'Data NSA'!AD372-'Data NSA'!AD371)/'Data NSA'!AD371</f>
        <v>5.3808002352846813E-3</v>
      </c>
      <c r="K366" s="34">
        <f t="shared" ref="K366:K367" si="103">AVERAGE(H355:H366)</f>
        <v>8.0589401202070688E-3</v>
      </c>
      <c r="L366" s="34">
        <f t="shared" ref="L366:L367" si="104">AVERAGE(I355:I366)</f>
        <v>5.0565717313857455E-3</v>
      </c>
      <c r="M366" s="34">
        <f t="shared" ref="M366:M367" si="105">AVERAGE(J355:J366)</f>
        <v>4.0685239909116697E-3</v>
      </c>
    </row>
    <row r="367" spans="1:13" s="20" customFormat="1" ht="13.5">
      <c r="A367" s="17" t="s">
        <v>352</v>
      </c>
      <c r="B367" s="22">
        <f>+'Data NSA'!B373-'Data NSA'!B361</f>
        <v>116000</v>
      </c>
      <c r="C367" s="22">
        <f>+'Data NSA'!P373-'Data NSA'!P361</f>
        <v>814700</v>
      </c>
      <c r="D367" s="22">
        <f>+'Data NSA'!AD373-'Data NSA'!AD361</f>
        <v>7032000</v>
      </c>
      <c r="E367" s="25">
        <f>+B367/'Data NSA'!B361</f>
        <v>0.10119514961179447</v>
      </c>
      <c r="F367" s="25">
        <f>+C367/'Data NSA'!P361</f>
        <v>6.4987276947743755E-2</v>
      </c>
      <c r="G367" s="25">
        <f>+D367/'Data NSA'!AD361</f>
        <v>4.8697386462791377E-2</v>
      </c>
      <c r="H367" s="25">
        <f>(+'Data NSA'!B373-'Data NSA'!B372)/'Data NSA'!B372</f>
        <v>1.4873773918636436E-2</v>
      </c>
      <c r="I367" s="25">
        <f>(+'Data NSA'!P373-'Data NSA'!P372)/'Data NSA'!P372</f>
        <v>9.9397863778026563E-3</v>
      </c>
      <c r="J367" s="25">
        <f>(+'Data NSA'!AD373-'Data NSA'!AD372)/'Data NSA'!AD372</f>
        <v>6.8013642619223326E-3</v>
      </c>
      <c r="K367" s="34">
        <f t="shared" si="103"/>
        <v>8.1038367300536197E-3</v>
      </c>
      <c r="L367" s="34">
        <f t="shared" si="104"/>
        <v>5.2930873073212432E-3</v>
      </c>
      <c r="M367" s="34">
        <f t="shared" si="105"/>
        <v>3.9991453970483161E-3</v>
      </c>
    </row>
    <row r="368" spans="1:13" s="20" customFormat="1" ht="13.5">
      <c r="A368" s="17" t="s">
        <v>353</v>
      </c>
      <c r="B368" s="22">
        <f>+'Data NSA'!B374-'Data NSA'!B362</f>
        <v>109300</v>
      </c>
      <c r="C368" s="22">
        <f>+'Data NSA'!P374-'Data NSA'!P362</f>
        <v>794900</v>
      </c>
      <c r="D368" s="22">
        <f>+'Data NSA'!AD374-'Data NSA'!AD362</f>
        <v>6872000</v>
      </c>
      <c r="E368" s="25">
        <f>+B368/'Data NSA'!B362</f>
        <v>9.4435804389148087E-2</v>
      </c>
      <c r="F368" s="25">
        <f>+C368/'Data NSA'!P362</f>
        <v>6.3029774412242792E-2</v>
      </c>
      <c r="G368" s="25">
        <f>+D368/'Data NSA'!AD362</f>
        <v>4.7265324089358421E-2</v>
      </c>
      <c r="H368" s="25">
        <f>(+'Data NSA'!B374-'Data NSA'!B373)/'Data NSA'!B373</f>
        <v>3.4857007050621879E-3</v>
      </c>
      <c r="I368" s="25">
        <f>(+'Data NSA'!P374-'Data NSA'!P373)/'Data NSA'!P373</f>
        <v>4.1495019099692908E-3</v>
      </c>
      <c r="J368" s="25">
        <f>(+'Data NSA'!AD374-'Data NSA'!AD373)/'Data NSA'!AD373</f>
        <v>5.4809355891015229E-3</v>
      </c>
      <c r="K368" s="34">
        <f t="shared" ref="K368:K369" si="106">AVERAGE(H357:H368)</f>
        <v>7.587367707852683E-3</v>
      </c>
      <c r="L368" s="34">
        <f t="shared" ref="L368:L369" si="107">AVERAGE(I357:I368)</f>
        <v>5.138997456208526E-3</v>
      </c>
      <c r="M368" s="34">
        <f t="shared" ref="M368:M369" si="108">AVERAGE(J357:J368)</f>
        <v>3.8845683026275547E-3</v>
      </c>
    </row>
    <row r="369" spans="1:13" s="20" customFormat="1" ht="13.5">
      <c r="A369" s="17" t="s">
        <v>354</v>
      </c>
      <c r="B369" s="22">
        <f>+'Data NSA'!B375-'Data NSA'!B363</f>
        <v>103800</v>
      </c>
      <c r="C369" s="22">
        <f>+'Data NSA'!P375-'Data NSA'!P363</f>
        <v>748400</v>
      </c>
      <c r="D369" s="22">
        <f>+'Data NSA'!AD375-'Data NSA'!AD363</f>
        <v>6549000</v>
      </c>
      <c r="E369" s="25">
        <f>+B369/'Data NSA'!B363</f>
        <v>8.8672475653511024E-2</v>
      </c>
      <c r="F369" s="25">
        <f>+C369/'Data NSA'!P363</f>
        <v>5.9023478473465459E-2</v>
      </c>
      <c r="G369" s="25">
        <f>+D369/'Data NSA'!AD363</f>
        <v>4.466465701853696E-2</v>
      </c>
      <c r="H369" s="25">
        <f>(+'Data NSA'!B375-'Data NSA'!B374)/'Data NSA'!B374</f>
        <v>6.0787874003315704E-3</v>
      </c>
      <c r="I369" s="25">
        <f>(+'Data NSA'!P375-'Data NSA'!P374)/'Data NSA'!P374</f>
        <v>1.6186299081035922E-3</v>
      </c>
      <c r="J369" s="25">
        <f>(+'Data NSA'!AD375-'Data NSA'!AD374)/'Data NSA'!AD374</f>
        <v>5.983029475122156E-3</v>
      </c>
      <c r="K369" s="34">
        <f t="shared" si="106"/>
        <v>7.1435272419480512E-3</v>
      </c>
      <c r="L369" s="34">
        <f t="shared" si="107"/>
        <v>4.8232363855326118E-3</v>
      </c>
      <c r="M369" s="34">
        <f t="shared" si="108"/>
        <v>3.6758707937360521E-3</v>
      </c>
    </row>
    <row r="370" spans="1:13" s="20" customFormat="1" ht="13.5">
      <c r="A370" s="17" t="s">
        <v>355</v>
      </c>
      <c r="B370" s="22">
        <f>+'Data NSA'!B376-'Data NSA'!B364</f>
        <v>105700</v>
      </c>
      <c r="C370" s="22">
        <f>+'Data NSA'!P376-'Data NSA'!P364</f>
        <v>754000</v>
      </c>
      <c r="D370" s="22">
        <f>+'Data NSA'!AD376-'Data NSA'!AD364</f>
        <v>6194000</v>
      </c>
      <c r="E370" s="25">
        <f>+B370/'Data NSA'!B364</f>
        <v>8.9682674359409464E-2</v>
      </c>
      <c r="F370" s="25">
        <f>+C370/'Data NSA'!P364</f>
        <v>5.9241799253584755E-2</v>
      </c>
      <c r="G370" s="25">
        <f>+D370/'Data NSA'!AD364</f>
        <v>4.2245547984913277E-2</v>
      </c>
      <c r="H370" s="25">
        <f>(+'Data NSA'!B376-'Data NSA'!B375)/'Data NSA'!B375</f>
        <v>7.7683615819209044E-3</v>
      </c>
      <c r="I370" s="25">
        <f>(+'Data NSA'!P376-'Data NSA'!P375)/'Data NSA'!P375</f>
        <v>3.9767353534751748E-3</v>
      </c>
      <c r="J370" s="25">
        <f>(+'Data NSA'!AD376-'Data NSA'!AD375)/'Data NSA'!AD375</f>
        <v>-2.3633099396115553E-3</v>
      </c>
      <c r="K370" s="34">
        <f t="shared" ref="K370:K371" si="109">AVERAGE(H359:H370)</f>
        <v>7.2213821929558398E-3</v>
      </c>
      <c r="L370" s="34">
        <f t="shared" ref="L370:L371" si="110">AVERAGE(I359:I370)</f>
        <v>4.8404805583801497E-3</v>
      </c>
      <c r="M370" s="34">
        <f t="shared" ref="M370:M371" si="111">AVERAGE(J359:J370)</f>
        <v>3.4829066745908095E-3</v>
      </c>
    </row>
    <row r="371" spans="1:13" s="20" customFormat="1" ht="13.5">
      <c r="A371" s="17" t="s">
        <v>356</v>
      </c>
      <c r="B371" s="22">
        <f>+'Data NSA'!B377-'Data NSA'!B365</f>
        <v>108100</v>
      </c>
      <c r="C371" s="22">
        <f>+'Data NSA'!P377-'Data NSA'!P365</f>
        <v>777500</v>
      </c>
      <c r="D371" s="22">
        <f>+'Data NSA'!AD377-'Data NSA'!AD365</f>
        <v>6049000</v>
      </c>
      <c r="E371" s="25">
        <f>+B371/'Data NSA'!B365</f>
        <v>9.147063800981553E-2</v>
      </c>
      <c r="F371" s="25">
        <f>+C371/'Data NSA'!P365</f>
        <v>6.0914938458284038E-2</v>
      </c>
      <c r="G371" s="25">
        <f>+D371/'Data NSA'!AD365</f>
        <v>4.1105199138346961E-2</v>
      </c>
      <c r="H371" s="25">
        <f>(+'Data NSA'!B377-'Data NSA'!B376)/'Data NSA'!B376</f>
        <v>4.3603519426925171E-3</v>
      </c>
      <c r="I371" s="25">
        <f>(+'Data NSA'!P377-'Data NSA'!P376)/'Data NSA'!P376</f>
        <v>4.4282906204799171E-3</v>
      </c>
      <c r="J371" s="25">
        <f>(+'Data NSA'!AD377-'Data NSA'!AD376)/'Data NSA'!AD376</f>
        <v>2.5848586180495115E-3</v>
      </c>
      <c r="K371" s="34">
        <f t="shared" si="109"/>
        <v>7.3584877136058623E-3</v>
      </c>
      <c r="L371" s="34">
        <f t="shared" si="110"/>
        <v>4.9724851997221134E-3</v>
      </c>
      <c r="M371" s="34">
        <f t="shared" si="111"/>
        <v>3.3913936292827899E-3</v>
      </c>
    </row>
    <row r="372" spans="1:13" s="20" customFormat="1" ht="13.5">
      <c r="A372" s="17" t="s">
        <v>357</v>
      </c>
      <c r="B372" s="22">
        <f>+'Data NSA'!B378-'Data NSA'!B366</f>
        <v>104900</v>
      </c>
      <c r="C372" s="22">
        <f>+'Data NSA'!P378-'Data NSA'!P366</f>
        <v>773300</v>
      </c>
      <c r="D372" s="22">
        <f>+'Data NSA'!AD378-'Data NSA'!AD366</f>
        <v>5813000</v>
      </c>
      <c r="E372" s="25">
        <f>+B372/'Data NSA'!B366</f>
        <v>8.8255090021874469E-2</v>
      </c>
      <c r="F372" s="25">
        <f>+C372/'Data NSA'!P366</f>
        <v>6.026669160568298E-2</v>
      </c>
      <c r="G372" s="25">
        <f>+D372/'Data NSA'!AD366</f>
        <v>3.929906636830114E-2</v>
      </c>
      <c r="H372" s="25">
        <f>(+'Data NSA'!B378-'Data NSA'!B377)/'Data NSA'!B377</f>
        <v>2.7909140243429723E-3</v>
      </c>
      <c r="I372" s="25">
        <f>(+'Data NSA'!P378-'Data NSA'!P377)/'Data NSA'!P377</f>
        <v>4.6820075030277967E-3</v>
      </c>
      <c r="J372" s="25">
        <f>(+'Data NSA'!AD378-'Data NSA'!AD377)/'Data NSA'!AD377</f>
        <v>3.4071327867996447E-3</v>
      </c>
      <c r="K372" s="34">
        <f t="shared" ref="K372" si="112">AVERAGE(H361:H372)</f>
        <v>7.1115693259746031E-3</v>
      </c>
      <c r="L372" s="34">
        <f t="shared" ref="L372" si="113">AVERAGE(I361:I372)</f>
        <v>4.9212966674417411E-3</v>
      </c>
      <c r="M372" s="34">
        <f t="shared" ref="M372" si="114">AVERAGE(J361:J372)</f>
        <v>3.2460804271072798E-3</v>
      </c>
    </row>
    <row r="373" spans="1:13" s="20" customFormat="1" ht="13.5">
      <c r="A373" s="17" t="s">
        <v>358</v>
      </c>
      <c r="B373" s="22">
        <f>+'Data NSA'!B379-'Data NSA'!B367</f>
        <v>88900</v>
      </c>
      <c r="C373" s="22">
        <f>+'Data NSA'!P379-'Data NSA'!P367</f>
        <v>657500</v>
      </c>
      <c r="D373" s="22">
        <f>+'Data NSA'!AD379-'Data NSA'!AD367</f>
        <v>5331000</v>
      </c>
      <c r="E373" s="25">
        <f>+B373/'Data NSA'!B367</f>
        <v>7.2940597308828362E-2</v>
      </c>
      <c r="F373" s="25">
        <f>+C373/'Data NSA'!P367</f>
        <v>5.0294500114740306E-2</v>
      </c>
      <c r="G373" s="25">
        <f>+D373/'Data NSA'!AD367</f>
        <v>3.563383576752114E-2</v>
      </c>
      <c r="H373" s="25">
        <f>(+'Data NSA'!B379-'Data NSA'!B378)/'Data NSA'!B378</f>
        <v>1.0977966756861229E-2</v>
      </c>
      <c r="I373" s="25">
        <f>(+'Data NSA'!P379-'Data NSA'!P378)/'Data NSA'!P378</f>
        <v>9.2542228363935719E-3</v>
      </c>
      <c r="J373" s="25">
        <f>(+'Data NSA'!AD379-'Data NSA'!AD378)/'Data NSA'!AD378</f>
        <v>7.8449229168021852E-3</v>
      </c>
      <c r="K373" s="34">
        <f t="shared" ref="K373" si="115">AVERAGE(H362:H373)</f>
        <v>5.9090629660557385E-3</v>
      </c>
      <c r="L373" s="34">
        <f t="shared" ref="L373" si="116">AVERAGE(I362:I373)</f>
        <v>4.1227526739818473E-3</v>
      </c>
      <c r="M373" s="34">
        <f t="shared" ref="M373" si="117">AVERAGE(J362:J373)</f>
        <v>2.9488402310765259E-3</v>
      </c>
    </row>
    <row r="374" spans="1:13" s="20" customFormat="1" ht="13.5">
      <c r="A374" s="17" t="s">
        <v>359</v>
      </c>
      <c r="B374" s="22">
        <f>+'Data NSA'!B380-'Data NSA'!B368</f>
        <v>85400</v>
      </c>
      <c r="C374" s="22">
        <f>+'Data NSA'!P380-'Data NSA'!P368</f>
        <v>630400</v>
      </c>
      <c r="D374" s="22">
        <f>+'Data NSA'!AD380-'Data NSA'!AD368</f>
        <v>4976000</v>
      </c>
      <c r="E374" s="25">
        <f>+B374/'Data NSA'!B368</f>
        <v>6.9413964073803139E-2</v>
      </c>
      <c r="F374" s="25">
        <f>+C374/'Data NSA'!P368</f>
        <v>4.781771015064399E-2</v>
      </c>
      <c r="G374" s="25">
        <f>+D374/'Data NSA'!AD368</f>
        <v>3.3053679015297953E-2</v>
      </c>
      <c r="H374" s="25">
        <f>(+'Data NSA'!B380-'Data NSA'!B379)/'Data NSA'!B379</f>
        <v>6.1176110728760422E-3</v>
      </c>
      <c r="I374" s="25">
        <f>(+'Data NSA'!P380-'Data NSA'!P379)/'Data NSA'!P379</f>
        <v>6.0667856232475142E-3</v>
      </c>
      <c r="J374" s="25">
        <f>(+'Data NSA'!AD380-'Data NSA'!AD379)/'Data NSA'!AD379</f>
        <v>3.7628440130118243E-3</v>
      </c>
      <c r="K374" s="34">
        <f t="shared" ref="K374" si="118">AVERAGE(H363:H374)</f>
        <v>5.6325713606256234E-3</v>
      </c>
      <c r="L374" s="34">
        <f t="shared" ref="L374" si="119">AVERAGE(I363:I374)</f>
        <v>3.9245776086609232E-3</v>
      </c>
      <c r="M374" s="34">
        <f t="shared" ref="M374" si="120">AVERAGE(J363:J374)</f>
        <v>2.7399235719667782E-3</v>
      </c>
    </row>
    <row r="375" spans="1:13" s="20" customFormat="1" ht="13.5">
      <c r="A375" s="17" t="s">
        <v>360</v>
      </c>
      <c r="B375" s="22">
        <f>+'Data NSA'!B381-'Data NSA'!B369</f>
        <v>78500</v>
      </c>
      <c r="C375" s="22">
        <f>+'Data NSA'!P381-'Data NSA'!P369</f>
        <v>578000</v>
      </c>
      <c r="D375" s="22">
        <f>+'Data NSA'!AD381-'Data NSA'!AD369</f>
        <v>4471000</v>
      </c>
      <c r="E375" s="25">
        <f>+B375/'Data NSA'!B369</f>
        <v>6.3490779682950499E-2</v>
      </c>
      <c r="F375" s="25">
        <f>+C375/'Data NSA'!P369</f>
        <v>4.3700808238131598E-2</v>
      </c>
      <c r="G375" s="25">
        <f>+D375/'Data NSA'!AD369</f>
        <v>2.966034231126443E-2</v>
      </c>
      <c r="H375" s="25">
        <f>(+'Data NSA'!B381-'Data NSA'!B380)/'Data NSA'!B380</f>
        <v>-6.0804134681158317E-4</v>
      </c>
      <c r="I375" s="25">
        <f>(+'Data NSA'!P381-'Data NSA'!P380)/'Data NSA'!P380</f>
        <v>-6.8771807902242687E-4</v>
      </c>
      <c r="J375" s="25">
        <f>(+'Data NSA'!AD381-'Data NSA'!AD380)/'Data NSA'!AD380</f>
        <v>-1.9804654093712021E-3</v>
      </c>
      <c r="K375" s="34">
        <f t="shared" ref="K375:K377" si="121">AVERAGE(H364:H375)</f>
        <v>5.168722890809164E-3</v>
      </c>
      <c r="L375" s="34">
        <f t="shared" ref="L375:L377" si="122">AVERAGE(I364:I375)</f>
        <v>3.5960934131133398E-3</v>
      </c>
      <c r="M375" s="34">
        <f t="shared" ref="M375:M377" si="123">AVERAGE(J364:J375)</f>
        <v>2.4658351032662692E-3</v>
      </c>
    </row>
    <row r="376" spans="1:13" s="20" customFormat="1" ht="13.5">
      <c r="A376" s="17" t="s">
        <v>361</v>
      </c>
      <c r="B376" s="22">
        <f>+'Data NSA'!B382-'Data NSA'!B370</f>
        <v>84000</v>
      </c>
      <c r="C376" s="22">
        <f>+'Data NSA'!P382-'Data NSA'!P370</f>
        <v>652200</v>
      </c>
      <c r="D376" s="22">
        <f>+'Data NSA'!AD382-'Data NSA'!AD370</f>
        <v>4756000</v>
      </c>
      <c r="E376" s="25">
        <f>+B376/'Data NSA'!B370</f>
        <v>6.8875040997048206E-2</v>
      </c>
      <c r="F376" s="25">
        <f>+C376/'Data NSA'!P370</f>
        <v>5.0153027483428432E-2</v>
      </c>
      <c r="G376" s="25">
        <f>+D376/'Data NSA'!AD370</f>
        <v>3.2149906713895574E-2</v>
      </c>
      <c r="H376" s="25">
        <f>(+'Data NSA'!B382-'Data NSA'!B381)/'Data NSA'!B381</f>
        <v>-8.5938094151646518E-3</v>
      </c>
      <c r="I376" s="25">
        <f>(+'Data NSA'!P382-'Data NSA'!P381)/'Data NSA'!P381</f>
        <v>-1.0714052867584738E-2</v>
      </c>
      <c r="J376" s="25">
        <f>(+'Data NSA'!AD382-'Data NSA'!AD381)/'Data NSA'!AD381</f>
        <v>-1.6255291184258849E-2</v>
      </c>
      <c r="K376" s="34">
        <f t="shared" si="121"/>
        <v>5.5848917438698258E-3</v>
      </c>
      <c r="L376" s="34">
        <f t="shared" si="122"/>
        <v>4.1026140232957283E-3</v>
      </c>
      <c r="M376" s="34">
        <f t="shared" si="123"/>
        <v>2.6635692851273217E-3</v>
      </c>
    </row>
    <row r="377" spans="1:13" s="20" customFormat="1" ht="13.5">
      <c r="A377" s="17" t="s">
        <v>362</v>
      </c>
      <c r="B377" s="22">
        <f>+'Data NSA'!B383-'Data NSA'!B371</f>
        <v>76300</v>
      </c>
      <c r="C377" s="22">
        <f>+'Data NSA'!P383-'Data NSA'!P371</f>
        <v>582400</v>
      </c>
      <c r="D377" s="22">
        <f>+'Data NSA'!AD383-'Data NSA'!AD371</f>
        <v>4211000</v>
      </c>
      <c r="E377" s="25">
        <f>+B377/'Data NSA'!B371</f>
        <v>6.1661548407952155E-2</v>
      </c>
      <c r="F377" s="25">
        <f>+C377/'Data NSA'!P371</f>
        <v>4.4215337195089549E-2</v>
      </c>
      <c r="G377" s="25">
        <f>+D377/'Data NSA'!AD371</f>
        <v>2.8147266820849431E-2</v>
      </c>
      <c r="H377" s="25">
        <f>(+'Data NSA'!B383-'Data NSA'!B382)/'Data NSA'!B382</f>
        <v>7.7477753912243022E-3</v>
      </c>
      <c r="I377" s="25">
        <f>(+'Data NSA'!P383-'Data NSA'!P382)/'Data NSA'!P382</f>
        <v>7.1687999765677633E-3</v>
      </c>
      <c r="J377" s="25">
        <f>(+'Data NSA'!AD383-'Data NSA'!AD382)/'Data NSA'!AD382</f>
        <v>7.3941632610290261E-3</v>
      </c>
      <c r="K377" s="34">
        <f t="shared" si="121"/>
        <v>5.0142939295001647E-3</v>
      </c>
      <c r="L377" s="34">
        <f t="shared" si="122"/>
        <v>3.6253612168644887E-3</v>
      </c>
      <c r="M377" s="34">
        <f t="shared" si="123"/>
        <v>2.336748718656773E-3</v>
      </c>
    </row>
    <row r="378" spans="1:13" s="20" customFormat="1" ht="13.5">
      <c r="A378" s="17" t="s">
        <v>363</v>
      </c>
      <c r="B378" s="22">
        <f>+'Data NSA'!B384-'Data NSA'!B372</f>
        <v>76000</v>
      </c>
      <c r="C378" s="22">
        <f>+'Data NSA'!P384-'Data NSA'!P372</f>
        <v>580800</v>
      </c>
      <c r="D378" s="22">
        <f>+'Data NSA'!AD384-'Data NSA'!AD372</f>
        <v>3842000</v>
      </c>
      <c r="E378" s="25">
        <f>+B378/'Data NSA'!B372</f>
        <v>6.1103071233317256E-2</v>
      </c>
      <c r="F378" s="25">
        <f>+C378/'Data NSA'!P372</f>
        <v>4.3934763532935947E-2</v>
      </c>
      <c r="G378" s="25">
        <f>+D378/'Data NSA'!AD372</f>
        <v>2.5543344569213689E-2</v>
      </c>
      <c r="H378" s="25">
        <f>(+'Data NSA'!B384-'Data NSA'!B383)/'Data NSA'!B383</f>
        <v>4.6433736773997111E-3</v>
      </c>
      <c r="I378" s="25">
        <f>(+'Data NSA'!P384-'Data NSA'!P383)/'Data NSA'!P383</f>
        <v>3.3516791112597516E-3</v>
      </c>
      <c r="J378" s="25">
        <f>(+'Data NSA'!AD384-'Data NSA'!AD383)/'Data NSA'!AD383</f>
        <v>2.8345371447889376E-3</v>
      </c>
      <c r="K378" s="34">
        <f t="shared" ref="K378:K380" si="124">AVERAGE(H367:H378)</f>
        <v>4.9702304757809693E-3</v>
      </c>
      <c r="L378" s="34">
        <f t="shared" ref="L378:L380" si="125">AVERAGE(I367:I378)</f>
        <v>3.6028890228099885E-3</v>
      </c>
      <c r="M378" s="34">
        <f t="shared" ref="M378:M380" si="126">AVERAGE(J367:J378)</f>
        <v>2.1245601277821275E-3</v>
      </c>
    </row>
    <row r="379" spans="1:13" s="20" customFormat="1" ht="13.5">
      <c r="A379" s="17" t="s">
        <v>364</v>
      </c>
      <c r="B379" s="22">
        <f>+'Data NSA'!B385-'Data NSA'!B373</f>
        <v>63200</v>
      </c>
      <c r="C379" s="22">
        <f>+'Data NSA'!P385-'Data NSA'!P373</f>
        <v>487800</v>
      </c>
      <c r="D379" s="22">
        <f>+'Data NSA'!AD385-'Data NSA'!AD373</f>
        <v>3767000</v>
      </c>
      <c r="E379" s="25">
        <f>+B379/'Data NSA'!B373</f>
        <v>5.0067337399984153E-2</v>
      </c>
      <c r="F379" s="25">
        <f>+C379/'Data NSA'!P373</f>
        <v>3.65365890195491E-2</v>
      </c>
      <c r="G379" s="25">
        <f>+D379/'Data NSA'!AD373</f>
        <v>2.4875523330295708E-2</v>
      </c>
      <c r="H379" s="25">
        <f>(+'Data NSA'!B385-'Data NSA'!B384)/'Data NSA'!B384</f>
        <v>4.3188361873011064E-3</v>
      </c>
      <c r="I379" s="25">
        <f>(+'Data NSA'!P385-'Data NSA'!P384)/'Data NSA'!P384</f>
        <v>2.78252804266543E-3</v>
      </c>
      <c r="J379" s="25">
        <f>(+'Data NSA'!AD385-'Data NSA'!AD384)/'Data NSA'!AD384</f>
        <v>6.1457475705496813E-3</v>
      </c>
      <c r="K379" s="34">
        <f t="shared" si="124"/>
        <v>4.0906523315030249E-3</v>
      </c>
      <c r="L379" s="34">
        <f t="shared" si="125"/>
        <v>3.0064508282152207E-3</v>
      </c>
      <c r="M379" s="34">
        <f t="shared" si="126"/>
        <v>2.0699254035010735E-3</v>
      </c>
    </row>
    <row r="380" spans="1:13" s="20" customFormat="1" ht="13.5">
      <c r="A380" s="17" t="s">
        <v>365</v>
      </c>
      <c r="B380" s="22">
        <f>+'Data NSA'!B386-'Data NSA'!B374</f>
        <v>63500</v>
      </c>
      <c r="C380" s="22">
        <f>+'Data NSA'!P386-'Data NSA'!P374</f>
        <v>484300</v>
      </c>
      <c r="D380" s="22">
        <f>+'Data NSA'!AD386-'Data NSA'!AD374</f>
        <v>3868000</v>
      </c>
      <c r="E380" s="25">
        <f>+B380/'Data NSA'!B374</f>
        <v>5.0130259730007107E-2</v>
      </c>
      <c r="F380" s="25">
        <f>+C380/'Data NSA'!P374</f>
        <v>3.6124537534311968E-2</v>
      </c>
      <c r="G380" s="25">
        <f>+D380/'Data NSA'!AD374</f>
        <v>2.5403246992066413E-2</v>
      </c>
      <c r="H380" s="25">
        <f>(+'Data NSA'!B386-'Data NSA'!B385)/'Data NSA'!B385</f>
        <v>3.5458317615993966E-3</v>
      </c>
      <c r="I380" s="25">
        <f>(+'Data NSA'!P386-'Data NSA'!P385)/'Data NSA'!P385</f>
        <v>3.7503251727028356E-3</v>
      </c>
      <c r="J380" s="25">
        <f>(+'Data NSA'!AD386-'Data NSA'!AD385)/'Data NSA'!AD385</f>
        <v>5.9986726889646328E-3</v>
      </c>
      <c r="K380" s="34">
        <f t="shared" si="124"/>
        <v>4.095663252881126E-3</v>
      </c>
      <c r="L380" s="34">
        <f t="shared" si="125"/>
        <v>2.9731861001096819E-3</v>
      </c>
      <c r="M380" s="34">
        <f t="shared" si="126"/>
        <v>2.1130701618229998E-3</v>
      </c>
    </row>
    <row r="381" spans="1:13" s="20" customFormat="1" ht="13.5">
      <c r="A381" s="17" t="s">
        <v>366</v>
      </c>
      <c r="B381" s="22">
        <f>+'Data NSA'!B387-'Data NSA'!B375</f>
        <v>66700</v>
      </c>
      <c r="C381" s="22">
        <f>+'Data NSA'!P387-'Data NSA'!P375</f>
        <v>508100</v>
      </c>
      <c r="D381" s="22">
        <f>+'Data NSA'!AD387-'Data NSA'!AD375</f>
        <v>3667000</v>
      </c>
      <c r="E381" s="25">
        <f>+B381/'Data NSA'!B375</f>
        <v>5.2338355304456997E-2</v>
      </c>
      <c r="F381" s="25">
        <f>+C381/'Data NSA'!P375</f>
        <v>3.7838562417616788E-2</v>
      </c>
      <c r="G381" s="25">
        <f>+D381/'Data NSA'!AD375</f>
        <v>2.3939937979435288E-2</v>
      </c>
      <c r="H381" s="25">
        <f>(+'Data NSA'!B387-'Data NSA'!B386)/'Data NSA'!B386</f>
        <v>8.1942565027815373E-3</v>
      </c>
      <c r="I381" s="25">
        <f>(+'Data NSA'!P387-'Data NSA'!P386)/'Data NSA'!P386</f>
        <v>3.2755728652983651E-3</v>
      </c>
      <c r="J381" s="25">
        <f>(+'Data NSA'!AD387-'Data NSA'!AD386)/'Data NSA'!AD386</f>
        <v>4.5474342223246998E-3</v>
      </c>
      <c r="K381" s="34">
        <f t="shared" ref="K381" si="127">AVERAGE(H370:H381)</f>
        <v>4.271952344751956E-3</v>
      </c>
      <c r="L381" s="34">
        <f t="shared" ref="L381" si="128">AVERAGE(I370:I381)</f>
        <v>3.1112646798759128E-3</v>
      </c>
      <c r="M381" s="34">
        <f t="shared" ref="M381" si="129">AVERAGE(J370:J381)</f>
        <v>1.993437224089878E-3</v>
      </c>
    </row>
    <row r="382" spans="1:13" s="20" customFormat="1" ht="13.5">
      <c r="A382" s="17" t="s">
        <v>367</v>
      </c>
      <c r="B382" s="22">
        <f>+'Data NSA'!B388-'Data NSA'!B376</f>
        <v>45100</v>
      </c>
      <c r="C382" s="22">
        <f>+'Data NSA'!P388-'Data NSA'!P376</f>
        <v>364000</v>
      </c>
      <c r="D382" s="22">
        <f>+'Data NSA'!AD388-'Data NSA'!AD376</f>
        <v>3168000</v>
      </c>
      <c r="E382" s="25">
        <f>+B382/'Data NSA'!B376</f>
        <v>3.5116405824184384E-2</v>
      </c>
      <c r="F382" s="25">
        <f>+C382/'Data NSA'!P376</f>
        <v>2.6999962912138856E-2</v>
      </c>
      <c r="G382" s="25">
        <f>+D382/'Data NSA'!AD376</f>
        <v>2.0731220511343931E-2</v>
      </c>
      <c r="H382" s="25">
        <f>(+'Data NSA'!B388-'Data NSA'!B387)/'Data NSA'!B387</f>
        <v>-8.7241816419357243E-3</v>
      </c>
      <c r="I382" s="25">
        <f>(+'Data NSA'!P388-'Data NSA'!P387)/'Data NSA'!P387</f>
        <v>-6.5082303640877715E-3</v>
      </c>
      <c r="J382" s="25">
        <f>(+'Data NSA'!AD388-'Data NSA'!AD387)/'Data NSA'!AD387</f>
        <v>-5.4896009997322144E-3</v>
      </c>
      <c r="K382" s="34">
        <f t="shared" ref="K382" si="130">AVERAGE(H371:H382)</f>
        <v>2.8975737427639047E-3</v>
      </c>
      <c r="L382" s="34">
        <f t="shared" ref="L382" si="131">AVERAGE(I371:I382)</f>
        <v>2.2375175367456671E-3</v>
      </c>
      <c r="M382" s="34">
        <f t="shared" ref="M382" si="132">AVERAGE(J371:J382)</f>
        <v>1.732912969079823E-3</v>
      </c>
    </row>
    <row r="383" spans="1:13" s="20" customFormat="1" ht="13.5">
      <c r="A383" s="17" t="s">
        <v>388</v>
      </c>
      <c r="B383" s="22">
        <f>+'Data NSA'!B389-'Data NSA'!B377</f>
        <v>43000</v>
      </c>
      <c r="C383" s="22">
        <f>+'Data NSA'!P389-'Data NSA'!P377</f>
        <v>357600</v>
      </c>
      <c r="D383" s="22">
        <f>+'Data NSA'!AD389-'Data NSA'!AD377</f>
        <v>3147000</v>
      </c>
      <c r="E383" s="25">
        <f>+B383/'Data NSA'!B377</f>
        <v>3.3335917512985501E-2</v>
      </c>
      <c r="F383" s="25">
        <f>+C383/'Data NSA'!P377</f>
        <v>2.6408294685847634E-2</v>
      </c>
      <c r="G383" s="25">
        <f>+D383/'Data NSA'!AD377</f>
        <v>2.0540702835361076E-2</v>
      </c>
      <c r="H383" s="25">
        <f>(+'Data NSA'!B389-'Data NSA'!B388)/'Data NSA'!B388</f>
        <v>2.632766661651873E-3</v>
      </c>
      <c r="I383" s="25">
        <f>(+'Data NSA'!P389-'Data NSA'!P388)/'Data NSA'!P388</f>
        <v>3.8496262323498608E-3</v>
      </c>
      <c r="J383" s="25">
        <f>(+'Data NSA'!AD389-'Data NSA'!AD388)/'Data NSA'!AD388</f>
        <v>2.3977279284015359E-3</v>
      </c>
      <c r="K383" s="34">
        <f t="shared" ref="K383" si="133">AVERAGE(H372:H383)</f>
        <v>2.7536083026771848E-3</v>
      </c>
      <c r="L383" s="34">
        <f t="shared" ref="L383" si="134">AVERAGE(I372:I383)</f>
        <v>2.1892955044014958E-3</v>
      </c>
      <c r="M383" s="34">
        <f t="shared" ref="M383" si="135">AVERAGE(J372:J383)</f>
        <v>1.7173187449424918E-3</v>
      </c>
    </row>
    <row r="384" spans="1:13" s="20" customFormat="1" ht="13.5">
      <c r="A384" s="17" t="s">
        <v>389</v>
      </c>
      <c r="B384" s="22">
        <f>+'Data NSA'!B390-'Data NSA'!B378</f>
        <v>41800</v>
      </c>
      <c r="C384" s="22">
        <f>+'Data NSA'!P390-'Data NSA'!P378</f>
        <v>340600</v>
      </c>
      <c r="D384" s="22">
        <f>+'Data NSA'!AD390-'Data NSA'!AD378</f>
        <v>3115000</v>
      </c>
      <c r="E384" s="25">
        <f>+B384/'Data NSA'!B378</f>
        <v>3.2315423270197138E-2</v>
      </c>
      <c r="F384" s="25">
        <f>+C384/'Data NSA'!P378</f>
        <v>2.5035649706716845E-2</v>
      </c>
      <c r="G384" s="25">
        <f>+D384/'Data NSA'!AD378</f>
        <v>2.0262798412801666E-2</v>
      </c>
      <c r="H384" s="25">
        <f>(+'Data NSA'!B390-'Data NSA'!B389)/'Data NSA'!B389</f>
        <v>1.8005851901868107E-3</v>
      </c>
      <c r="I384" s="25">
        <f>(+'Data NSA'!P390-'Data NSA'!P389)/'Data NSA'!P389</f>
        <v>3.3384177051256222E-3</v>
      </c>
      <c r="J384" s="25">
        <f>(+'Data NSA'!AD390-'Data NSA'!AD389)/'Data NSA'!AD389</f>
        <v>3.1338940232163988E-3</v>
      </c>
      <c r="K384" s="34">
        <f t="shared" ref="K384" si="136">AVERAGE(H373:H384)</f>
        <v>2.671080899830838E-3</v>
      </c>
      <c r="L384" s="34">
        <f t="shared" ref="L384" si="137">AVERAGE(I373:I384)</f>
        <v>2.0773296879096482E-3</v>
      </c>
      <c r="M384" s="34">
        <f t="shared" ref="M384" si="138">AVERAGE(J373:J384)</f>
        <v>1.6945488479772211E-3</v>
      </c>
    </row>
    <row r="385" spans="1:13" s="20" customFormat="1" ht="13.5">
      <c r="A385" s="17" t="s">
        <v>390</v>
      </c>
      <c r="B385" s="22">
        <f>+'Data NSA'!B391-'Data NSA'!B379</f>
        <v>41300</v>
      </c>
      <c r="C385" s="22">
        <f>+'Data NSA'!P391-'Data NSA'!P379</f>
        <v>350900</v>
      </c>
      <c r="D385" s="22">
        <f>+'Data NSA'!AD391-'Data NSA'!AD379</f>
        <v>2942000</v>
      </c>
      <c r="E385" s="25">
        <f>+B385/'Data NSA'!B379</f>
        <v>3.1582167163722565E-2</v>
      </c>
      <c r="F385" s="25">
        <f>+C385/'Data NSA'!P379</f>
        <v>2.5556243399730526E-2</v>
      </c>
      <c r="G385" s="25">
        <f>+D385/'Data NSA'!AD379</f>
        <v>1.8988485568234625E-2</v>
      </c>
      <c r="H385" s="25">
        <f>(+'Data NSA'!B391-'Data NSA'!B390)/'Data NSA'!B390</f>
        <v>1.0259866696622481E-2</v>
      </c>
      <c r="I385" s="25">
        <f>(+'Data NSA'!P391-'Data NSA'!P390)/'Data NSA'!P390</f>
        <v>9.7668014800791677E-3</v>
      </c>
      <c r="J385" s="25">
        <f>(+'Data NSA'!AD391-'Data NSA'!AD390)/'Data NSA'!AD390</f>
        <v>6.5861200548312029E-3</v>
      </c>
      <c r="K385" s="34">
        <f t="shared" ref="K385" si="139">AVERAGE(H374:H385)</f>
        <v>2.6112392281442752E-3</v>
      </c>
      <c r="L385" s="34">
        <f t="shared" ref="L385" si="140">AVERAGE(I374:I385)</f>
        <v>2.1200445748834475E-3</v>
      </c>
      <c r="M385" s="34">
        <f t="shared" ref="M385" si="141">AVERAGE(J374:J385)</f>
        <v>1.5896486094796394E-3</v>
      </c>
    </row>
    <row r="386" spans="1:13" s="20" customFormat="1" ht="13.5">
      <c r="A386" s="17" t="s">
        <v>391</v>
      </c>
      <c r="B386" s="22">
        <f>+'Data NSA'!B392-'Data NSA'!B380</f>
        <v>43300</v>
      </c>
      <c r="C386" s="22">
        <f>+'Data NSA'!P392-'Data NSA'!P380</f>
        <v>335700</v>
      </c>
      <c r="D386" s="22">
        <f>+'Data NSA'!AD392-'Data NSA'!AD380</f>
        <v>2828000</v>
      </c>
      <c r="E386" s="25">
        <f>+B386/'Data NSA'!B380</f>
        <v>3.291023789617694E-2</v>
      </c>
      <c r="F386" s="25">
        <f>+C386/'Data NSA'!P380</f>
        <v>2.4301785171350388E-2</v>
      </c>
      <c r="G386" s="25">
        <f>+D386/'Data NSA'!AD380</f>
        <v>1.8184273304226492E-2</v>
      </c>
      <c r="H386" s="25">
        <f>(+'Data NSA'!B392-'Data NSA'!B391)/'Data NSA'!B391</f>
        <v>7.4128984432913266E-3</v>
      </c>
      <c r="I386" s="25">
        <f>(+'Data NSA'!P392-'Data NSA'!P391)/'Data NSA'!P391</f>
        <v>4.8361668584089648E-3</v>
      </c>
      <c r="J386" s="25">
        <f>(+'Data NSA'!AD392-'Data NSA'!AD391)/'Data NSA'!AD391</f>
        <v>2.9706482220448701E-3</v>
      </c>
      <c r="K386" s="34">
        <f t="shared" ref="K386" si="142">AVERAGE(H375:H386)</f>
        <v>2.7191798423455492E-3</v>
      </c>
      <c r="L386" s="34">
        <f t="shared" ref="L386" si="143">AVERAGE(I375:I386)</f>
        <v>2.017493011146902E-3</v>
      </c>
      <c r="M386" s="34">
        <f t="shared" ref="M386" si="144">AVERAGE(J375:J386)</f>
        <v>1.5236322935657269E-3</v>
      </c>
    </row>
    <row r="387" spans="1:13" s="20" customFormat="1" ht="13.5">
      <c r="A387" s="17" t="s">
        <v>395</v>
      </c>
      <c r="B387" s="22">
        <f>+'Data NSA'!B393-'Data NSA'!B381</f>
        <v>41800</v>
      </c>
      <c r="C387" s="22">
        <f>+'Data NSA'!P393-'Data NSA'!P381</f>
        <v>351100</v>
      </c>
      <c r="D387" s="22">
        <f>+'Data NSA'!AD393-'Data NSA'!AD381</f>
        <v>3058000</v>
      </c>
      <c r="E387" s="25">
        <f>+B387/'Data NSA'!B381</f>
        <v>3.178948969503384E-2</v>
      </c>
      <c r="F387" s="25">
        <f>+C387/'Data NSA'!P381</f>
        <v>2.5434103866186622E-2</v>
      </c>
      <c r="G387" s="25">
        <f>+D387/'Data NSA'!AD381</f>
        <v>1.970221182776994E-2</v>
      </c>
      <c r="H387" s="25">
        <f>(+'Data NSA'!B393-'Data NSA'!B392)/'Data NSA'!B392</f>
        <v>-1.692420897718911E-3</v>
      </c>
      <c r="I387" s="25">
        <f>(+'Data NSA'!P393-'Data NSA'!P392)/'Data NSA'!P392</f>
        <v>4.1697586487155023E-4</v>
      </c>
      <c r="J387" s="25">
        <f>(+'Data NSA'!AD393-'Data NSA'!AD392)/'Data NSA'!AD392</f>
        <v>-4.9258906073370505E-4</v>
      </c>
      <c r="K387" s="34">
        <f t="shared" ref="K387" si="145">AVERAGE(H376:H387)</f>
        <v>2.628814879769938E-3</v>
      </c>
      <c r="L387" s="34">
        <f t="shared" ref="L387" si="146">AVERAGE(I376:I387)</f>
        <v>2.1095508398047331E-3</v>
      </c>
      <c r="M387" s="34">
        <f t="shared" ref="M387" si="147">AVERAGE(J376:J387)</f>
        <v>1.6476219892855182E-3</v>
      </c>
    </row>
    <row r="388" spans="1:13" s="20" customFormat="1" ht="13.5">
      <c r="A388" s="17" t="s">
        <v>401</v>
      </c>
      <c r="B388" s="22">
        <f>+'Data NSA'!B394-'Data NSA'!B382</f>
        <v>30300</v>
      </c>
      <c r="C388" s="22">
        <f>+'Data NSA'!P394-'Data NSA'!P382</f>
        <v>283900</v>
      </c>
      <c r="D388" s="22">
        <f>+'Data NSA'!AD394-'Data NSA'!AD382</f>
        <v>2744000</v>
      </c>
      <c r="E388" s="25">
        <f>+B388/'Data NSA'!B382</f>
        <v>2.3243326173672904E-2</v>
      </c>
      <c r="F388" s="25">
        <f>+C388/'Data NSA'!P382</f>
        <v>2.0788787674643389E-2</v>
      </c>
      <c r="G388" s="25">
        <f>+D388/'Data NSA'!AD382</f>
        <v>1.7971287854972231E-2</v>
      </c>
      <c r="H388" s="25">
        <f>(+'Data NSA'!B394-'Data NSA'!B393)/'Data NSA'!B393</f>
        <v>-1.6805483894744601E-2</v>
      </c>
      <c r="I388" s="25">
        <f>(+'Data NSA'!P394-'Data NSA'!P393)/'Data NSA'!P393</f>
        <v>-1.5195614394506691E-2</v>
      </c>
      <c r="J388" s="25">
        <f>(+'Data NSA'!AD394-'Data NSA'!AD393)/'Data NSA'!AD393</f>
        <v>-1.7925178019700637E-2</v>
      </c>
      <c r="K388" s="34">
        <f t="shared" ref="K388" si="148">AVERAGE(H377:H388)</f>
        <v>1.944508673138276E-3</v>
      </c>
      <c r="L388" s="34">
        <f t="shared" ref="L388" si="149">AVERAGE(I377:I388)</f>
        <v>1.7360873792279042E-3</v>
      </c>
      <c r="M388" s="34">
        <f t="shared" ref="M388" si="150">AVERAGE(J377:J388)</f>
        <v>1.508464752998702E-3</v>
      </c>
    </row>
    <row r="389" spans="1:13" s="20" customFormat="1" ht="13.5">
      <c r="A389" s="17" t="s">
        <v>402</v>
      </c>
      <c r="B389" s="22">
        <f>+'Data NSA'!B395-'Data NSA'!B383</f>
        <v>35300</v>
      </c>
      <c r="C389" s="22">
        <f>+'Data NSA'!P395-'Data NSA'!P383</f>
        <v>297000</v>
      </c>
      <c r="D389" s="22">
        <f>+'Data NSA'!AD395-'Data NSA'!AD383</f>
        <v>2734000</v>
      </c>
      <c r="E389" s="25">
        <f>+B389/'Data NSA'!B383</f>
        <v>2.6870670624952426E-2</v>
      </c>
      <c r="F389" s="25">
        <f>+C389/'Data NSA'!P383</f>
        <v>2.1593247202692976E-2</v>
      </c>
      <c r="G389" s="25">
        <f>+D389/'Data NSA'!AD383</f>
        <v>1.7774368242782008E-2</v>
      </c>
      <c r="H389" s="25">
        <f>(+'Data NSA'!B395-'Data NSA'!B394)/'Data NSA'!B394</f>
        <v>1.1320188919709123E-2</v>
      </c>
      <c r="I389" s="25">
        <f>(+'Data NSA'!P395-'Data NSA'!P394)/'Data NSA'!P394</f>
        <v>7.962525914076455E-3</v>
      </c>
      <c r="J389" s="25">
        <f>(+'Data NSA'!AD395-'Data NSA'!AD394)/'Data NSA'!AD394</f>
        <v>7.1992897215502599E-3</v>
      </c>
      <c r="K389" s="34">
        <f t="shared" ref="K389" si="151">AVERAGE(H378:H389)</f>
        <v>2.2422098005120111E-3</v>
      </c>
      <c r="L389" s="34">
        <f t="shared" ref="L389" si="152">AVERAGE(I378:I389)</f>
        <v>1.8022312073536285E-3</v>
      </c>
      <c r="M389" s="34">
        <f t="shared" ref="M389" si="153">AVERAGE(J378:J389)</f>
        <v>1.4922252913754722E-3</v>
      </c>
    </row>
    <row r="390" spans="1:13" s="20" customFormat="1" ht="13.5">
      <c r="A390" s="17" t="s">
        <v>403</v>
      </c>
      <c r="B390" s="22">
        <f>+'Data NSA'!B396-'Data NSA'!B384</f>
        <v>27800</v>
      </c>
      <c r="C390" s="22">
        <f>+'Data NSA'!P396-'Data NSA'!P384</f>
        <v>265700</v>
      </c>
      <c r="D390" s="22">
        <f>+'Data NSA'!AD396-'Data NSA'!AD384</f>
        <v>2957000</v>
      </c>
      <c r="E390" s="25">
        <f>+B390/'Data NSA'!B384</f>
        <v>2.1063797545082589E-2</v>
      </c>
      <c r="F390" s="25">
        <f>+C390/'Data NSA'!P384</f>
        <v>1.9253065128546999E-2</v>
      </c>
      <c r="G390" s="25">
        <f>+D390/'Data NSA'!AD384</f>
        <v>1.9169805449488826E-2</v>
      </c>
      <c r="H390" s="25">
        <f>(+'Data NSA'!B396-'Data NSA'!B395)/'Data NSA'!B395</f>
        <v>-1.0378057820607859E-3</v>
      </c>
      <c r="I390" s="25">
        <f>(+'Data NSA'!P396-'Data NSA'!P395)/'Data NSA'!P395</f>
        <v>1.0532833260979411E-3</v>
      </c>
      <c r="J390" s="25">
        <f>(+'Data NSA'!AD396-'Data NSA'!AD395)/'Data NSA'!AD395</f>
        <v>4.2094908368518888E-3</v>
      </c>
      <c r="K390" s="34">
        <f t="shared" ref="K390" si="154">AVERAGE(H379:H390)</f>
        <v>1.7687781788903031E-3</v>
      </c>
      <c r="L390" s="34">
        <f t="shared" ref="L390" si="155">AVERAGE(I379:I390)</f>
        <v>1.6106982252568111E-3</v>
      </c>
      <c r="M390" s="34">
        <f t="shared" ref="M390" si="156">AVERAGE(J379:J390)</f>
        <v>1.6068047657140511E-3</v>
      </c>
    </row>
    <row r="391" spans="1:13">
      <c r="A391" s="17" t="s">
        <v>405</v>
      </c>
      <c r="B391" s="22">
        <f>+'Data NSA'!B397-'Data NSA'!B385</f>
        <v>27300</v>
      </c>
      <c r="C391" s="22">
        <f>+'Data NSA'!P397-'Data NSA'!P385</f>
        <v>293300</v>
      </c>
      <c r="D391" s="22">
        <f>+'Data NSA'!AD397-'Data NSA'!AD385</f>
        <v>2800000</v>
      </c>
      <c r="E391" s="25">
        <f>+B391/'Data NSA'!B385</f>
        <v>2.0596001508864578E-2</v>
      </c>
      <c r="F391" s="25">
        <f>+C391/'Data NSA'!P385</f>
        <v>2.1194034164811977E-2</v>
      </c>
      <c r="G391" s="25">
        <f>+D391/'Data NSA'!AD385</f>
        <v>1.8041120869066566E-2</v>
      </c>
      <c r="H391" s="25">
        <f>(+'Data NSA'!B397-'Data NSA'!B396)/'Data NSA'!B396</f>
        <v>3.85871178391214E-3</v>
      </c>
      <c r="I391" s="25">
        <f>(+'Data NSA'!P397-'Data NSA'!P396)/'Data NSA'!P396</f>
        <v>4.6921321475035726E-3</v>
      </c>
      <c r="J391" s="25">
        <f>(+'Data NSA'!AD397-'Data NSA'!AD396)/'Data NSA'!AD396</f>
        <v>5.0314865466573374E-3</v>
      </c>
      <c r="K391" s="34">
        <f t="shared" ref="K391" si="157">AVERAGE(H380:H391)</f>
        <v>1.7304344786078889E-3</v>
      </c>
      <c r="L391" s="34">
        <f t="shared" ref="L391" si="158">AVERAGE(I380:I391)</f>
        <v>1.7698319006599894E-3</v>
      </c>
      <c r="M391" s="34">
        <f t="shared" ref="M391" si="159">AVERAGE(J380:J391)</f>
        <v>1.5139496803896889E-3</v>
      </c>
    </row>
    <row r="392" spans="1:13">
      <c r="A392" s="17" t="s">
        <v>406</v>
      </c>
      <c r="B392" s="22">
        <f>+'Data NSA'!B398-'Data NSA'!B386</f>
        <v>28500</v>
      </c>
      <c r="C392" s="22">
        <f>+'Data NSA'!P398-'Data NSA'!P386</f>
        <v>312600</v>
      </c>
      <c r="D392" s="22">
        <f>+'Data NSA'!AD398-'Data NSA'!AD386</f>
        <v>2713000</v>
      </c>
      <c r="E392" s="25">
        <f>+B392/'Data NSA'!B386</f>
        <v>2.1425349571493009E-2</v>
      </c>
      <c r="F392" s="25">
        <f>+C392/'Data NSA'!P386</f>
        <v>2.2504265443786132E-2</v>
      </c>
      <c r="G392" s="25">
        <f>+D392/'Data NSA'!AD386</f>
        <v>1.7376322598826634E-2</v>
      </c>
      <c r="H392" s="25">
        <f>(+'Data NSA'!B398-'Data NSA'!B397)/'Data NSA'!B397</f>
        <v>4.3613246599645177E-3</v>
      </c>
      <c r="I392" s="25">
        <f>(+'Data NSA'!P398-'Data NSA'!P397)/'Data NSA'!P397</f>
        <v>5.0381755011640163E-3</v>
      </c>
      <c r="J392" s="25">
        <f>(+'Data NSA'!AD398-'Data NSA'!AD397)/'Data NSA'!AD397</f>
        <v>5.3417383434282064E-3</v>
      </c>
      <c r="K392" s="34">
        <f t="shared" ref="K392" si="160">AVERAGE(H381:H392)</f>
        <v>1.7983922201383158E-3</v>
      </c>
      <c r="L392" s="34">
        <f t="shared" ref="L392" si="161">AVERAGE(I381:I392)</f>
        <v>1.8771527613650875E-3</v>
      </c>
      <c r="M392" s="34">
        <f t="shared" ref="M392" si="162">AVERAGE(J381:J392)</f>
        <v>1.4592051515949871E-3</v>
      </c>
    </row>
    <row r="393" spans="1:13">
      <c r="A393" s="1" t="s">
        <v>407</v>
      </c>
      <c r="B393" s="22">
        <f>+'Data NSA'!B399-'Data NSA'!B387</f>
        <v>22500</v>
      </c>
      <c r="C393" s="22">
        <f>+'Data NSA'!P399-'Data NSA'!P387</f>
        <v>274300</v>
      </c>
      <c r="D393" s="22">
        <f>+'Data NSA'!AD399-'Data NSA'!AD387</f>
        <v>2550000</v>
      </c>
      <c r="E393" s="25">
        <f>+B393/'Data NSA'!B387</f>
        <v>1.6777272388337931E-2</v>
      </c>
      <c r="F393" s="25">
        <f>+C393/'Data NSA'!P387</f>
        <v>1.9682553350267647E-2</v>
      </c>
      <c r="G393" s="25">
        <f>+D393/'Data NSA'!AD387</f>
        <v>1.6258400173422935E-2</v>
      </c>
      <c r="H393" s="25">
        <f>(+'Data NSA'!B399-'Data NSA'!B398)/'Data NSA'!B398</f>
        <v>3.6063884595569293E-3</v>
      </c>
      <c r="I393" s="25">
        <f>(+'Data NSA'!P399-'Data NSA'!P398)/'Data NSA'!P398</f>
        <v>5.0692444713552485E-4</v>
      </c>
      <c r="J393" s="25">
        <f>(+'Data NSA'!AD399-'Data NSA'!AD398)/'Data NSA'!AD398</f>
        <v>3.4436085492146433E-3</v>
      </c>
      <c r="K393" s="34">
        <f t="shared" ref="K393" si="163">AVERAGE(H382:H393)</f>
        <v>1.4160698832029316E-3</v>
      </c>
      <c r="L393" s="34">
        <f t="shared" ref="L393" si="164">AVERAGE(I382:I393)</f>
        <v>1.6464320598515176E-3</v>
      </c>
      <c r="M393" s="34">
        <f t="shared" ref="M393" si="165">AVERAGE(J382:J393)</f>
        <v>1.3672196788358157E-3</v>
      </c>
    </row>
    <row r="394" spans="1:13">
      <c r="E394" s="44"/>
      <c r="F394" s="44"/>
    </row>
  </sheetData>
  <mergeCells count="4">
    <mergeCell ref="K1:M1"/>
    <mergeCell ref="B1:D1"/>
    <mergeCell ref="E1:G1"/>
    <mergeCell ref="H1:J1"/>
  </mergeCells>
  <phoneticPr fontId="0" type="noConversion"/>
  <pageMargins left="0.75" right="0.75" top="1" bottom="1" header="0.5" footer="0.5"/>
  <pageSetup scale="45" fitToHeight="3" orientation="landscape" r:id="rId1"/>
  <headerFooter alignWithMargins="0"/>
  <rowBreaks count="4" manualBreakCount="4">
    <brk id="87" max="16383" man="1"/>
    <brk id="159" max="16383" man="1"/>
    <brk id="231" max="16383" man="1"/>
    <brk id="3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68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" sqref="A6"/>
    </sheetView>
  </sheetViews>
  <sheetFormatPr defaultRowHeight="12.75"/>
  <cols>
    <col min="1" max="1" width="14" style="1" customWidth="1"/>
    <col min="2" max="2" width="12.85546875" style="1" customWidth="1"/>
    <col min="3" max="4" width="15.7109375" style="1" customWidth="1"/>
    <col min="5" max="7" width="12.85546875" style="1" customWidth="1"/>
  </cols>
  <sheetData>
    <row r="1" spans="1:7" s="8" customFormat="1" ht="14.25">
      <c r="A1" s="57" t="s">
        <v>375</v>
      </c>
      <c r="B1" s="57"/>
      <c r="C1" s="57"/>
      <c r="D1" s="57"/>
      <c r="E1" s="57"/>
      <c r="F1" s="57"/>
      <c r="G1" s="57"/>
    </row>
    <row r="2" spans="1:7" s="8" customFormat="1" ht="12.75" customHeight="1">
      <c r="A2" s="6" t="s">
        <v>1</v>
      </c>
      <c r="B2" s="51" t="s">
        <v>2</v>
      </c>
      <c r="C2" s="51"/>
      <c r="D2" s="51"/>
      <c r="E2" s="51"/>
      <c r="F2" s="51"/>
      <c r="G2" s="51"/>
    </row>
    <row r="3" spans="1:7" s="8" customFormat="1" ht="12.75" customHeight="1">
      <c r="A3" s="6"/>
      <c r="B3" s="10" t="s">
        <v>3</v>
      </c>
      <c r="C3" s="11"/>
      <c r="D3" s="9"/>
      <c r="E3" s="9"/>
      <c r="F3" s="9"/>
      <c r="G3" s="9"/>
    </row>
    <row r="4" spans="1:7" s="8" customFormat="1" ht="12.75" customHeight="1">
      <c r="A4" s="6"/>
      <c r="B4" s="10" t="s">
        <v>4</v>
      </c>
      <c r="C4" s="11"/>
      <c r="D4" s="9"/>
      <c r="E4" s="9"/>
      <c r="F4" s="9"/>
      <c r="G4" s="9"/>
    </row>
    <row r="5" spans="1:7" s="8" customFormat="1" ht="12.75" customHeight="1">
      <c r="A5" s="6" t="s">
        <v>392</v>
      </c>
      <c r="B5" s="12" t="s">
        <v>411</v>
      </c>
      <c r="C5" s="9"/>
      <c r="D5" s="9"/>
      <c r="E5" s="6"/>
      <c r="F5" s="6"/>
      <c r="G5" s="6"/>
    </row>
    <row r="6" spans="1:7" s="8" customFormat="1" ht="12.75" customHeight="1">
      <c r="A6" s="16"/>
      <c r="B6" s="35"/>
      <c r="C6" s="35"/>
      <c r="D6" s="35"/>
      <c r="E6" s="56" t="s">
        <v>372</v>
      </c>
      <c r="F6" s="56"/>
      <c r="G6" s="56"/>
    </row>
    <row r="7" spans="1:7" s="8" customFormat="1" ht="14.25">
      <c r="A7" s="6"/>
      <c r="B7" s="14" t="s">
        <v>5</v>
      </c>
      <c r="C7" s="36" t="s">
        <v>6</v>
      </c>
      <c r="D7" s="15" t="s">
        <v>7</v>
      </c>
      <c r="E7" s="14" t="s">
        <v>5</v>
      </c>
      <c r="F7" s="36" t="s">
        <v>6</v>
      </c>
      <c r="G7" s="15" t="s">
        <v>7</v>
      </c>
    </row>
    <row r="8" spans="1:7" s="20" customFormat="1" ht="13.5">
      <c r="A8" s="17" t="s">
        <v>25</v>
      </c>
      <c r="B8" s="23">
        <v>511400</v>
      </c>
      <c r="C8" s="23">
        <v>7956000</v>
      </c>
      <c r="D8" s="23">
        <v>116504000</v>
      </c>
      <c r="E8" s="17"/>
      <c r="F8" s="17"/>
      <c r="G8" s="17"/>
    </row>
    <row r="9" spans="1:7" s="20" customFormat="1" ht="13.5">
      <c r="A9" s="17" t="s">
        <v>26</v>
      </c>
      <c r="B9" s="23">
        <v>514500</v>
      </c>
      <c r="C9" s="23">
        <v>7980300</v>
      </c>
      <c r="D9" s="23">
        <v>116693000</v>
      </c>
      <c r="E9" s="25">
        <f>(+B9-B8)/B8</f>
        <v>6.0617911615174032E-3</v>
      </c>
      <c r="F9" s="25">
        <f>(+C9-C8)/C8</f>
        <v>3.0542986425339366E-3</v>
      </c>
      <c r="G9" s="25">
        <f>(+D9-D8)/D8</f>
        <v>1.6222618965872416E-3</v>
      </c>
    </row>
    <row r="10" spans="1:7" s="20" customFormat="1" ht="13.5">
      <c r="A10" s="17" t="s">
        <v>27</v>
      </c>
      <c r="B10" s="23">
        <v>516600</v>
      </c>
      <c r="C10" s="23">
        <v>7998200</v>
      </c>
      <c r="D10" s="23">
        <v>116907000</v>
      </c>
      <c r="E10" s="25">
        <f t="shared" ref="E10:E41" si="0">(+B10-B9)/B9</f>
        <v>4.0816326530612249E-3</v>
      </c>
      <c r="F10" s="25">
        <f t="shared" ref="F10:F41" si="1">(+C10-C9)/C9</f>
        <v>2.2430234452338886E-3</v>
      </c>
      <c r="G10" s="25">
        <f t="shared" ref="G10:G20" si="2">(+D10-D9)/D9</f>
        <v>1.8338717832260718E-3</v>
      </c>
    </row>
    <row r="11" spans="1:7" s="20" customFormat="1" ht="13.5">
      <c r="A11" s="17" t="s">
        <v>28</v>
      </c>
      <c r="B11" s="23">
        <v>518300</v>
      </c>
      <c r="C11" s="23">
        <v>8008600</v>
      </c>
      <c r="D11" s="23">
        <v>117065000</v>
      </c>
      <c r="E11" s="25">
        <f t="shared" si="0"/>
        <v>3.2907471931862176E-3</v>
      </c>
      <c r="F11" s="25">
        <f t="shared" si="1"/>
        <v>1.3002925658273112E-3</v>
      </c>
      <c r="G11" s="25">
        <f t="shared" si="2"/>
        <v>1.3515016209465643E-3</v>
      </c>
    </row>
    <row r="12" spans="1:7" s="20" customFormat="1" ht="13.5">
      <c r="A12" s="17" t="s">
        <v>29</v>
      </c>
      <c r="B12" s="23">
        <v>522000</v>
      </c>
      <c r="C12" s="23">
        <v>8024000</v>
      </c>
      <c r="D12" s="23">
        <v>117050000</v>
      </c>
      <c r="E12" s="25">
        <f t="shared" si="0"/>
        <v>7.1387227474435655E-3</v>
      </c>
      <c r="F12" s="25">
        <f t="shared" si="1"/>
        <v>1.9229328471892715E-3</v>
      </c>
      <c r="G12" s="25">
        <f t="shared" si="2"/>
        <v>-1.281339426814163E-4</v>
      </c>
    </row>
    <row r="13" spans="1:7" s="20" customFormat="1" ht="13.5">
      <c r="A13" s="17" t="s">
        <v>30</v>
      </c>
      <c r="B13" s="23">
        <v>524400</v>
      </c>
      <c r="C13" s="23">
        <v>8042900</v>
      </c>
      <c r="D13" s="23">
        <v>117286000</v>
      </c>
      <c r="E13" s="25">
        <f t="shared" si="0"/>
        <v>4.5977011494252873E-3</v>
      </c>
      <c r="F13" s="25">
        <f t="shared" si="1"/>
        <v>2.3554336989032899E-3</v>
      </c>
      <c r="G13" s="25">
        <f t="shared" si="2"/>
        <v>2.0162323793250746E-3</v>
      </c>
    </row>
    <row r="14" spans="1:7" s="20" customFormat="1" ht="13.5">
      <c r="A14" s="17" t="s">
        <v>31</v>
      </c>
      <c r="B14" s="23">
        <v>524200</v>
      </c>
      <c r="C14" s="23">
        <v>8071200</v>
      </c>
      <c r="D14" s="23">
        <v>117377000</v>
      </c>
      <c r="E14" s="25">
        <f t="shared" si="0"/>
        <v>-3.8138825324180017E-4</v>
      </c>
      <c r="F14" s="25">
        <f t="shared" si="1"/>
        <v>3.5186313394422412E-3</v>
      </c>
      <c r="G14" s="25">
        <f t="shared" si="2"/>
        <v>7.7588117933939259E-4</v>
      </c>
    </row>
    <row r="15" spans="1:7" s="20" customFormat="1" ht="13.5">
      <c r="A15" s="17" t="s">
        <v>32</v>
      </c>
      <c r="B15" s="23">
        <v>527300</v>
      </c>
      <c r="C15" s="23">
        <v>8082300</v>
      </c>
      <c r="D15" s="23">
        <v>117639000</v>
      </c>
      <c r="E15" s="25">
        <f t="shared" si="0"/>
        <v>5.9137733689431518E-3</v>
      </c>
      <c r="F15" s="25">
        <f t="shared" si="1"/>
        <v>1.3752601843592031E-3</v>
      </c>
      <c r="G15" s="25">
        <f t="shared" si="2"/>
        <v>2.2321238402753523E-3</v>
      </c>
    </row>
    <row r="16" spans="1:7" s="20" customFormat="1" ht="13.5">
      <c r="A16" s="17" t="s">
        <v>33</v>
      </c>
      <c r="B16" s="23">
        <v>531200</v>
      </c>
      <c r="C16" s="23">
        <v>8111200</v>
      </c>
      <c r="D16" s="23">
        <v>117880000</v>
      </c>
      <c r="E16" s="25">
        <f t="shared" si="0"/>
        <v>7.396169163663948E-3</v>
      </c>
      <c r="F16" s="25">
        <f t="shared" si="1"/>
        <v>3.5757148336488377E-3</v>
      </c>
      <c r="G16" s="25">
        <f t="shared" si="2"/>
        <v>2.0486403318627326E-3</v>
      </c>
    </row>
    <row r="17" spans="1:7" s="20" customFormat="1" ht="13.5">
      <c r="A17" s="17" t="s">
        <v>34</v>
      </c>
      <c r="B17" s="23">
        <v>533400</v>
      </c>
      <c r="C17" s="23">
        <v>8120400</v>
      </c>
      <c r="D17" s="23">
        <v>118029000</v>
      </c>
      <c r="E17" s="25">
        <f t="shared" si="0"/>
        <v>4.1415662650602413E-3</v>
      </c>
      <c r="F17" s="25">
        <f t="shared" si="1"/>
        <v>1.1342341453792286E-3</v>
      </c>
      <c r="G17" s="25">
        <f t="shared" si="2"/>
        <v>1.2639972853749576E-3</v>
      </c>
    </row>
    <row r="18" spans="1:7" s="20" customFormat="1" ht="13.5">
      <c r="A18" s="17" t="s">
        <v>35</v>
      </c>
      <c r="B18" s="23">
        <v>535400</v>
      </c>
      <c r="C18" s="23">
        <v>8139800</v>
      </c>
      <c r="D18" s="23">
        <v>118168000</v>
      </c>
      <c r="E18" s="25">
        <f t="shared" si="0"/>
        <v>3.7495313085864268E-3</v>
      </c>
      <c r="F18" s="25">
        <f t="shared" si="1"/>
        <v>2.3890448746367175E-3</v>
      </c>
      <c r="G18" s="25">
        <f t="shared" si="2"/>
        <v>1.1776766726821375E-3</v>
      </c>
    </row>
    <row r="19" spans="1:7" s="20" customFormat="1" ht="13.5">
      <c r="A19" s="17" t="s">
        <v>36</v>
      </c>
      <c r="B19" s="23">
        <v>538300</v>
      </c>
      <c r="C19" s="23">
        <v>8172800</v>
      </c>
      <c r="D19" s="23">
        <v>118325000</v>
      </c>
      <c r="E19" s="25">
        <f t="shared" si="0"/>
        <v>5.4165110197982817E-3</v>
      </c>
      <c r="F19" s="25">
        <f t="shared" si="1"/>
        <v>4.0541536647092065E-3</v>
      </c>
      <c r="G19" s="25">
        <f t="shared" si="2"/>
        <v>1.3286168844357186E-3</v>
      </c>
    </row>
    <row r="20" spans="1:7" s="20" customFormat="1" ht="13.5">
      <c r="A20" s="17" t="s">
        <v>37</v>
      </c>
      <c r="B20" s="23">
        <v>540000</v>
      </c>
      <c r="C20" s="23">
        <v>8170600</v>
      </c>
      <c r="D20" s="23">
        <v>118318000</v>
      </c>
      <c r="E20" s="25">
        <f t="shared" si="0"/>
        <v>3.1580902842281255E-3</v>
      </c>
      <c r="F20" s="25">
        <f t="shared" si="1"/>
        <v>-2.69185591229444E-4</v>
      </c>
      <c r="G20" s="25">
        <f t="shared" si="2"/>
        <v>-5.9159095710965562E-5</v>
      </c>
    </row>
    <row r="21" spans="1:7" s="20" customFormat="1" ht="13.5">
      <c r="A21" s="17" t="s">
        <v>38</v>
      </c>
      <c r="B21" s="23">
        <v>541900</v>
      </c>
      <c r="C21" s="23">
        <v>8180800</v>
      </c>
      <c r="D21" s="23">
        <v>118734000</v>
      </c>
      <c r="E21" s="25">
        <f t="shared" si="0"/>
        <v>3.5185185185185185E-3</v>
      </c>
      <c r="F21" s="25">
        <f t="shared" si="1"/>
        <v>1.2483783320686363E-3</v>
      </c>
      <c r="G21" s="25">
        <f t="shared" ref="G21:G84" si="3">(+D21-D20)/D20</f>
        <v>3.5159485454453253E-3</v>
      </c>
    </row>
    <row r="22" spans="1:7" s="20" customFormat="1" ht="13.5">
      <c r="A22" s="17" t="s">
        <v>39</v>
      </c>
      <c r="B22" s="23">
        <v>544600</v>
      </c>
      <c r="C22" s="23">
        <v>8198500</v>
      </c>
      <c r="D22" s="23">
        <v>118990000</v>
      </c>
      <c r="E22" s="25">
        <f t="shared" si="0"/>
        <v>4.9824690902380512E-3</v>
      </c>
      <c r="F22" s="25">
        <f t="shared" si="1"/>
        <v>2.1636025816546057E-3</v>
      </c>
      <c r="G22" s="25">
        <f t="shared" si="3"/>
        <v>2.1560799770916502E-3</v>
      </c>
    </row>
    <row r="23" spans="1:7" s="20" customFormat="1" ht="13.5">
      <c r="A23" s="17" t="s">
        <v>40</v>
      </c>
      <c r="B23" s="23">
        <v>547400</v>
      </c>
      <c r="C23" s="23">
        <v>8235700</v>
      </c>
      <c r="D23" s="23">
        <v>119156000</v>
      </c>
      <c r="E23" s="25">
        <f t="shared" si="0"/>
        <v>5.1413881748071976E-3</v>
      </c>
      <c r="F23" s="25">
        <f t="shared" si="1"/>
        <v>4.5374153808623524E-3</v>
      </c>
      <c r="G23" s="25">
        <f t="shared" si="3"/>
        <v>1.3950752164047398E-3</v>
      </c>
    </row>
    <row r="24" spans="1:7" s="20" customFormat="1" ht="13.5">
      <c r="A24" s="17" t="s">
        <v>41</v>
      </c>
      <c r="B24" s="23">
        <v>548400</v>
      </c>
      <c r="C24" s="23">
        <v>8258000</v>
      </c>
      <c r="D24" s="23">
        <v>119489000</v>
      </c>
      <c r="E24" s="25">
        <f t="shared" si="0"/>
        <v>1.8268176835951771E-3</v>
      </c>
      <c r="F24" s="25">
        <f t="shared" si="1"/>
        <v>2.7077236907609554E-3</v>
      </c>
      <c r="G24" s="25">
        <f t="shared" si="3"/>
        <v>2.7946557454093792E-3</v>
      </c>
    </row>
    <row r="25" spans="1:7" s="20" customFormat="1" ht="13.5">
      <c r="A25" s="17" t="s">
        <v>42</v>
      </c>
      <c r="B25" s="23">
        <v>548500</v>
      </c>
      <c r="C25" s="23">
        <v>8264200</v>
      </c>
      <c r="D25" s="23">
        <v>119770000</v>
      </c>
      <c r="E25" s="25">
        <f t="shared" si="0"/>
        <v>1.8234865061998541E-4</v>
      </c>
      <c r="F25" s="25">
        <f t="shared" si="1"/>
        <v>7.5078711552434003E-4</v>
      </c>
      <c r="G25" s="25">
        <f t="shared" si="3"/>
        <v>2.351680907865996E-3</v>
      </c>
    </row>
    <row r="26" spans="1:7" s="20" customFormat="1" ht="13.5">
      <c r="A26" s="17" t="s">
        <v>43</v>
      </c>
      <c r="B26" s="23">
        <v>549900</v>
      </c>
      <c r="C26" s="23">
        <v>8311300</v>
      </c>
      <c r="D26" s="23">
        <v>120016000</v>
      </c>
      <c r="E26" s="25">
        <f t="shared" si="0"/>
        <v>2.5524156791248863E-3</v>
      </c>
      <c r="F26" s="25">
        <f t="shared" si="1"/>
        <v>5.699281237143341E-3</v>
      </c>
      <c r="G26" s="25">
        <f t="shared" si="3"/>
        <v>2.0539367120313936E-3</v>
      </c>
    </row>
    <row r="27" spans="1:7" s="20" customFormat="1" ht="13.5">
      <c r="A27" s="17" t="s">
        <v>44</v>
      </c>
      <c r="B27" s="23">
        <v>552700</v>
      </c>
      <c r="C27" s="23">
        <v>8316900</v>
      </c>
      <c r="D27" s="23">
        <v>120201000</v>
      </c>
      <c r="E27" s="25">
        <f t="shared" si="0"/>
        <v>5.0918348790689218E-3</v>
      </c>
      <c r="F27" s="25">
        <f t="shared" si="1"/>
        <v>6.7378147822843594E-4</v>
      </c>
      <c r="G27" s="25">
        <f t="shared" si="3"/>
        <v>1.5414611385148648E-3</v>
      </c>
    </row>
    <row r="28" spans="1:7" s="20" customFormat="1" ht="13.5">
      <c r="A28" s="17" t="s">
        <v>45</v>
      </c>
      <c r="B28" s="23">
        <v>552400</v>
      </c>
      <c r="C28" s="23">
        <v>8333900</v>
      </c>
      <c r="D28" s="23">
        <v>120402000</v>
      </c>
      <c r="E28" s="25">
        <f t="shared" si="0"/>
        <v>-5.4278994029310652E-4</v>
      </c>
      <c r="F28" s="25">
        <f t="shared" si="1"/>
        <v>2.0440308287943826E-3</v>
      </c>
      <c r="G28" s="25">
        <f t="shared" si="3"/>
        <v>1.6721990665635061E-3</v>
      </c>
    </row>
    <row r="29" spans="1:7" s="20" customFormat="1" ht="13.5">
      <c r="A29" s="17" t="s">
        <v>46</v>
      </c>
      <c r="B29" s="23">
        <v>555500</v>
      </c>
      <c r="C29" s="23">
        <v>8389500</v>
      </c>
      <c r="D29" s="23">
        <v>120663000</v>
      </c>
      <c r="E29" s="25">
        <f t="shared" si="0"/>
        <v>5.6118754525706013E-3</v>
      </c>
      <c r="F29" s="25">
        <f t="shared" si="1"/>
        <v>6.6715463348492304E-3</v>
      </c>
      <c r="G29" s="25">
        <f t="shared" si="3"/>
        <v>2.1677380774405741E-3</v>
      </c>
    </row>
    <row r="30" spans="1:7" s="20" customFormat="1" ht="13.5">
      <c r="A30" s="17" t="s">
        <v>47</v>
      </c>
      <c r="B30" s="23">
        <v>556800</v>
      </c>
      <c r="C30" s="23">
        <v>8418800</v>
      </c>
      <c r="D30" s="23">
        <v>120949000</v>
      </c>
      <c r="E30" s="25">
        <f t="shared" si="0"/>
        <v>2.34023402340234E-3</v>
      </c>
      <c r="F30" s="25">
        <f t="shared" si="1"/>
        <v>3.4924608141128793E-3</v>
      </c>
      <c r="G30" s="25">
        <f t="shared" si="3"/>
        <v>2.3702377696559842E-3</v>
      </c>
    </row>
    <row r="31" spans="1:7" s="20" customFormat="1" ht="13.5">
      <c r="A31" s="17" t="s">
        <v>48</v>
      </c>
      <c r="B31" s="23">
        <v>558700</v>
      </c>
      <c r="C31" s="23">
        <v>8430100</v>
      </c>
      <c r="D31" s="23">
        <v>121145000</v>
      </c>
      <c r="E31" s="25">
        <f t="shared" si="0"/>
        <v>3.4123563218390806E-3</v>
      </c>
      <c r="F31" s="25">
        <f t="shared" si="1"/>
        <v>1.3422340476077351E-3</v>
      </c>
      <c r="G31" s="25">
        <f t="shared" si="3"/>
        <v>1.6205177388816773E-3</v>
      </c>
    </row>
    <row r="32" spans="1:7" s="20" customFormat="1" ht="13.5">
      <c r="A32" s="17" t="s">
        <v>49</v>
      </c>
      <c r="B32" s="23">
        <v>560400</v>
      </c>
      <c r="C32" s="23">
        <v>8461300</v>
      </c>
      <c r="D32" s="23">
        <v>121363000</v>
      </c>
      <c r="E32" s="25">
        <f t="shared" si="0"/>
        <v>3.0427778772149634E-3</v>
      </c>
      <c r="F32" s="25">
        <f t="shared" si="1"/>
        <v>3.7010237126487229E-3</v>
      </c>
      <c r="G32" s="25">
        <f t="shared" si="3"/>
        <v>1.7994964711709109E-3</v>
      </c>
    </row>
    <row r="33" spans="1:7" s="20" customFormat="1" ht="13.5">
      <c r="A33" s="17" t="s">
        <v>50</v>
      </c>
      <c r="B33" s="23">
        <v>564700</v>
      </c>
      <c r="C33" s="23">
        <v>8502900</v>
      </c>
      <c r="D33" s="23">
        <v>121675000</v>
      </c>
      <c r="E33" s="25">
        <f t="shared" si="0"/>
        <v>7.6730906495360461E-3</v>
      </c>
      <c r="F33" s="25">
        <f t="shared" si="1"/>
        <v>4.9165021923345108E-3</v>
      </c>
      <c r="G33" s="25">
        <f t="shared" si="3"/>
        <v>2.5707999967041024E-3</v>
      </c>
    </row>
    <row r="34" spans="1:7" s="20" customFormat="1" ht="13.5">
      <c r="A34" s="17" t="s">
        <v>51</v>
      </c>
      <c r="B34" s="23">
        <v>567100</v>
      </c>
      <c r="C34" s="23">
        <v>8536000</v>
      </c>
      <c r="D34" s="23">
        <v>121989000</v>
      </c>
      <c r="E34" s="25">
        <f t="shared" si="0"/>
        <v>4.2500442712944926E-3</v>
      </c>
      <c r="F34" s="25">
        <f t="shared" si="1"/>
        <v>3.8927895188700327E-3</v>
      </c>
      <c r="G34" s="25">
        <f t="shared" si="3"/>
        <v>2.5806451612903226E-3</v>
      </c>
    </row>
    <row r="35" spans="1:7" s="20" customFormat="1" ht="13.5">
      <c r="A35" s="17" t="s">
        <v>52</v>
      </c>
      <c r="B35" s="23">
        <v>569500</v>
      </c>
      <c r="C35" s="23">
        <v>8570300</v>
      </c>
      <c r="D35" s="23">
        <v>122284000</v>
      </c>
      <c r="E35" s="25">
        <f t="shared" si="0"/>
        <v>4.2320578381237874E-3</v>
      </c>
      <c r="F35" s="25">
        <f t="shared" si="1"/>
        <v>4.018275538894096E-3</v>
      </c>
      <c r="G35" s="25">
        <f t="shared" si="3"/>
        <v>2.4182508258941381E-3</v>
      </c>
    </row>
    <row r="36" spans="1:7" s="20" customFormat="1" ht="13.5">
      <c r="A36" s="17" t="s">
        <v>53</v>
      </c>
      <c r="B36" s="23">
        <v>570200</v>
      </c>
      <c r="C36" s="23">
        <v>8602300</v>
      </c>
      <c r="D36" s="23">
        <v>122551000</v>
      </c>
      <c r="E36" s="25">
        <f t="shared" si="0"/>
        <v>1.2291483757682178E-3</v>
      </c>
      <c r="F36" s="25">
        <f t="shared" si="1"/>
        <v>3.7338249536188932E-3</v>
      </c>
      <c r="G36" s="25">
        <f t="shared" si="3"/>
        <v>2.1834418239508029E-3</v>
      </c>
    </row>
    <row r="37" spans="1:7" s="20" customFormat="1" ht="13.5">
      <c r="A37" s="17" t="s">
        <v>54</v>
      </c>
      <c r="B37" s="23">
        <v>571100</v>
      </c>
      <c r="C37" s="23">
        <v>8631000</v>
      </c>
      <c r="D37" s="23">
        <v>122816000</v>
      </c>
      <c r="E37" s="25">
        <f t="shared" si="0"/>
        <v>1.5783935461241669E-3</v>
      </c>
      <c r="F37" s="25">
        <f t="shared" si="1"/>
        <v>3.3363170314915777E-3</v>
      </c>
      <c r="G37" s="25">
        <f t="shared" si="3"/>
        <v>2.1623650561806923E-3</v>
      </c>
    </row>
    <row r="38" spans="1:7" s="20" customFormat="1" ht="13.5">
      <c r="A38" s="17" t="s">
        <v>55</v>
      </c>
      <c r="B38" s="23">
        <v>579100</v>
      </c>
      <c r="C38" s="23">
        <v>8668200</v>
      </c>
      <c r="D38" s="23">
        <v>123112000</v>
      </c>
      <c r="E38" s="25">
        <f t="shared" si="0"/>
        <v>1.4008054631413063E-2</v>
      </c>
      <c r="F38" s="25">
        <f t="shared" si="1"/>
        <v>4.310045185957595E-3</v>
      </c>
      <c r="G38" s="25">
        <f t="shared" si="3"/>
        <v>2.4101094319958312E-3</v>
      </c>
    </row>
    <row r="39" spans="1:7" s="20" customFormat="1" ht="13.5">
      <c r="A39" s="17" t="s">
        <v>56</v>
      </c>
      <c r="B39" s="23">
        <v>579500</v>
      </c>
      <c r="C39" s="23">
        <v>8685900</v>
      </c>
      <c r="D39" s="23">
        <v>123092000</v>
      </c>
      <c r="E39" s="25">
        <f t="shared" si="0"/>
        <v>6.9072699015714043E-4</v>
      </c>
      <c r="F39" s="25">
        <f t="shared" si="1"/>
        <v>2.0419464248632936E-3</v>
      </c>
      <c r="G39" s="25">
        <f t="shared" si="3"/>
        <v>-1.6245370069530184E-4</v>
      </c>
    </row>
    <row r="40" spans="1:7" s="20" customFormat="1" ht="13.5">
      <c r="A40" s="17" t="s">
        <v>57</v>
      </c>
      <c r="B40" s="23">
        <v>583300</v>
      </c>
      <c r="C40" s="23">
        <v>8734200</v>
      </c>
      <c r="D40" s="23">
        <v>123577000</v>
      </c>
      <c r="E40" s="25">
        <f t="shared" si="0"/>
        <v>6.5573770491803279E-3</v>
      </c>
      <c r="F40" s="25">
        <f t="shared" si="1"/>
        <v>5.5607363658342832E-3</v>
      </c>
      <c r="G40" s="25">
        <f t="shared" si="3"/>
        <v>3.9401423325642606E-3</v>
      </c>
    </row>
    <row r="41" spans="1:7" s="20" customFormat="1" ht="13.5">
      <c r="A41" s="17" t="s">
        <v>58</v>
      </c>
      <c r="B41" s="23">
        <v>584100</v>
      </c>
      <c r="C41" s="23">
        <v>8746300</v>
      </c>
      <c r="D41" s="23">
        <v>123923000</v>
      </c>
      <c r="E41" s="25">
        <f t="shared" si="0"/>
        <v>1.3715069432539003E-3</v>
      </c>
      <c r="F41" s="25">
        <f t="shared" si="1"/>
        <v>1.3853587048613496E-3</v>
      </c>
      <c r="G41" s="25">
        <f t="shared" si="3"/>
        <v>2.7998737629170477E-3</v>
      </c>
    </row>
    <row r="42" spans="1:7" s="20" customFormat="1" ht="13.5">
      <c r="A42" s="17" t="s">
        <v>59</v>
      </c>
      <c r="B42" s="23">
        <v>588300</v>
      </c>
      <c r="C42" s="23">
        <v>8783200</v>
      </c>
      <c r="D42" s="23">
        <v>124230000</v>
      </c>
      <c r="E42" s="25">
        <f t="shared" ref="E42:E73" si="4">(+B42-B41)/B41</f>
        <v>7.1905495634309192E-3</v>
      </c>
      <c r="F42" s="25">
        <f t="shared" ref="F42:F73" si="5">(+C42-C41)/C41</f>
        <v>4.218926860501012E-3</v>
      </c>
      <c r="G42" s="25">
        <f t="shared" si="3"/>
        <v>2.4773448028211067E-3</v>
      </c>
    </row>
    <row r="43" spans="1:7" s="20" customFormat="1" ht="13.5">
      <c r="A43" s="17" t="s">
        <v>60</v>
      </c>
      <c r="B43" s="23">
        <v>588400</v>
      </c>
      <c r="C43" s="23">
        <v>8801700</v>
      </c>
      <c r="D43" s="23">
        <v>124551000</v>
      </c>
      <c r="E43" s="25">
        <f t="shared" si="4"/>
        <v>1.6998130205677376E-4</v>
      </c>
      <c r="F43" s="25">
        <f t="shared" si="5"/>
        <v>2.1062938336824846E-3</v>
      </c>
      <c r="G43" s="25">
        <f t="shared" si="3"/>
        <v>2.5839169282781938E-3</v>
      </c>
    </row>
    <row r="44" spans="1:7" s="20" customFormat="1" ht="13.5">
      <c r="A44" s="17" t="s">
        <v>61</v>
      </c>
      <c r="B44" s="23">
        <v>595100</v>
      </c>
      <c r="C44" s="23">
        <v>8840300</v>
      </c>
      <c r="D44" s="23">
        <v>124813000</v>
      </c>
      <c r="E44" s="25">
        <f t="shared" si="4"/>
        <v>1.1386811692726036E-2</v>
      </c>
      <c r="F44" s="25">
        <f t="shared" si="5"/>
        <v>4.3855164343251868E-3</v>
      </c>
      <c r="G44" s="25">
        <f t="shared" si="3"/>
        <v>2.1035559730552145E-3</v>
      </c>
    </row>
    <row r="45" spans="1:7" s="20" customFormat="1" ht="13.5">
      <c r="A45" s="17" t="s">
        <v>62</v>
      </c>
      <c r="B45" s="23">
        <v>597800</v>
      </c>
      <c r="C45" s="23">
        <v>8868500</v>
      </c>
      <c r="D45" s="23">
        <v>125018000</v>
      </c>
      <c r="E45" s="25">
        <f t="shared" si="4"/>
        <v>4.537052596202319E-3</v>
      </c>
      <c r="F45" s="25">
        <f t="shared" si="5"/>
        <v>3.18993699308847E-3</v>
      </c>
      <c r="G45" s="25">
        <f t="shared" si="3"/>
        <v>1.6424571158453046E-3</v>
      </c>
    </row>
    <row r="46" spans="1:7" s="20" customFormat="1" ht="13.5">
      <c r="A46" s="17" t="s">
        <v>63</v>
      </c>
      <c r="B46" s="23">
        <v>600600</v>
      </c>
      <c r="C46" s="23">
        <v>8886100</v>
      </c>
      <c r="D46" s="23">
        <v>125164000</v>
      </c>
      <c r="E46" s="25">
        <f t="shared" si="4"/>
        <v>4.6838407494145199E-3</v>
      </c>
      <c r="F46" s="25">
        <f t="shared" si="5"/>
        <v>1.9845520663020802E-3</v>
      </c>
      <c r="G46" s="25">
        <f t="shared" si="3"/>
        <v>1.1678318322161608E-3</v>
      </c>
    </row>
    <row r="47" spans="1:7" s="20" customFormat="1" ht="13.5">
      <c r="A47" s="17" t="s">
        <v>64</v>
      </c>
      <c r="B47" s="23">
        <v>603600</v>
      </c>
      <c r="C47" s="23">
        <v>8908200</v>
      </c>
      <c r="D47" s="23">
        <v>125445000</v>
      </c>
      <c r="E47" s="25">
        <f t="shared" si="4"/>
        <v>4.995004995004995E-3</v>
      </c>
      <c r="F47" s="25">
        <f t="shared" si="5"/>
        <v>2.4870303057584319E-3</v>
      </c>
      <c r="G47" s="25">
        <f t="shared" si="3"/>
        <v>2.2450544885110734E-3</v>
      </c>
    </row>
    <row r="48" spans="1:7" s="20" customFormat="1" ht="13.5">
      <c r="A48" s="17" t="s">
        <v>65</v>
      </c>
      <c r="B48" s="23">
        <v>607000</v>
      </c>
      <c r="C48" s="23">
        <v>8942200</v>
      </c>
      <c r="D48" s="23">
        <v>125846000</v>
      </c>
      <c r="E48" s="25">
        <f t="shared" si="4"/>
        <v>5.6328694499668654E-3</v>
      </c>
      <c r="F48" s="25">
        <f t="shared" si="5"/>
        <v>3.816708201432388E-3</v>
      </c>
      <c r="G48" s="25">
        <f t="shared" si="3"/>
        <v>3.1966200326836464E-3</v>
      </c>
    </row>
    <row r="49" spans="1:7" s="20" customFormat="1" ht="13.5">
      <c r="A49" s="17" t="s">
        <v>66</v>
      </c>
      <c r="B49" s="23">
        <v>610100</v>
      </c>
      <c r="C49" s="23">
        <v>8953800</v>
      </c>
      <c r="D49" s="23">
        <v>126077000</v>
      </c>
      <c r="E49" s="25">
        <f t="shared" si="4"/>
        <v>5.1070840197693576E-3</v>
      </c>
      <c r="F49" s="25">
        <f t="shared" si="5"/>
        <v>1.2972199235087563E-3</v>
      </c>
      <c r="G49" s="25">
        <f t="shared" si="3"/>
        <v>1.8355768161085772E-3</v>
      </c>
    </row>
    <row r="50" spans="1:7" s="20" customFormat="1" ht="13.5">
      <c r="A50" s="17" t="s">
        <v>67</v>
      </c>
      <c r="B50" s="23">
        <v>611400</v>
      </c>
      <c r="C50" s="23">
        <v>8970500</v>
      </c>
      <c r="D50" s="23">
        <v>126209000</v>
      </c>
      <c r="E50" s="25">
        <f t="shared" si="4"/>
        <v>2.1307982297983936E-3</v>
      </c>
      <c r="F50" s="25">
        <f t="shared" si="5"/>
        <v>1.865129888985682E-3</v>
      </c>
      <c r="G50" s="25">
        <f t="shared" si="3"/>
        <v>1.0469792269803375E-3</v>
      </c>
    </row>
    <row r="51" spans="1:7" s="20" customFormat="1" ht="13.5">
      <c r="A51" s="17" t="s">
        <v>68</v>
      </c>
      <c r="B51" s="23">
        <v>614000</v>
      </c>
      <c r="C51" s="23">
        <v>9003100</v>
      </c>
      <c r="D51" s="23">
        <v>126547000</v>
      </c>
      <c r="E51" s="25">
        <f t="shared" si="4"/>
        <v>4.2525351651946349E-3</v>
      </c>
      <c r="F51" s="25">
        <f t="shared" si="5"/>
        <v>3.6341341062371105E-3</v>
      </c>
      <c r="G51" s="25">
        <f t="shared" si="3"/>
        <v>2.6780974415453731E-3</v>
      </c>
    </row>
    <row r="52" spans="1:7" s="20" customFormat="1" ht="13.5">
      <c r="A52" s="17" t="s">
        <v>69</v>
      </c>
      <c r="B52" s="23">
        <v>616600</v>
      </c>
      <c r="C52" s="23">
        <v>9046000</v>
      </c>
      <c r="D52" s="23">
        <v>126745000</v>
      </c>
      <c r="E52" s="25">
        <f t="shared" si="4"/>
        <v>4.2345276872964169E-3</v>
      </c>
      <c r="F52" s="25">
        <f t="shared" si="5"/>
        <v>4.7650253801468385E-3</v>
      </c>
      <c r="G52" s="25">
        <f t="shared" si="3"/>
        <v>1.5646360640710565E-3</v>
      </c>
    </row>
    <row r="53" spans="1:7" s="20" customFormat="1" ht="13.5">
      <c r="A53" s="17" t="s">
        <v>70</v>
      </c>
      <c r="B53" s="23">
        <v>620200</v>
      </c>
      <c r="C53" s="23">
        <v>9057600</v>
      </c>
      <c r="D53" s="23">
        <v>126950000</v>
      </c>
      <c r="E53" s="25">
        <f t="shared" si="4"/>
        <v>5.8384690236782354E-3</v>
      </c>
      <c r="F53" s="25">
        <f t="shared" si="5"/>
        <v>1.2823347335839046E-3</v>
      </c>
      <c r="G53" s="25">
        <f t="shared" si="3"/>
        <v>1.6174208055544598E-3</v>
      </c>
    </row>
    <row r="54" spans="1:7" s="20" customFormat="1" ht="13.5">
      <c r="A54" s="17" t="s">
        <v>71</v>
      </c>
      <c r="B54" s="23">
        <v>623000</v>
      </c>
      <c r="C54" s="23">
        <v>9084700</v>
      </c>
      <c r="D54" s="23">
        <v>127225000</v>
      </c>
      <c r="E54" s="25">
        <f t="shared" si="4"/>
        <v>4.5146726862302479E-3</v>
      </c>
      <c r="F54" s="25">
        <f t="shared" si="5"/>
        <v>2.9919625507860803E-3</v>
      </c>
      <c r="G54" s="25">
        <f t="shared" si="3"/>
        <v>2.1662071681764474E-3</v>
      </c>
    </row>
    <row r="55" spans="1:7" s="20" customFormat="1" ht="13.5">
      <c r="A55" s="17" t="s">
        <v>72</v>
      </c>
      <c r="B55" s="23">
        <v>625200</v>
      </c>
      <c r="C55" s="23">
        <v>9114200</v>
      </c>
      <c r="D55" s="23">
        <v>127598000</v>
      </c>
      <c r="E55" s="25">
        <f t="shared" si="4"/>
        <v>3.5313001605136438E-3</v>
      </c>
      <c r="F55" s="25">
        <f t="shared" si="5"/>
        <v>3.2472178497914075E-3</v>
      </c>
      <c r="G55" s="25">
        <f t="shared" si="3"/>
        <v>2.9318137158577322E-3</v>
      </c>
    </row>
    <row r="56" spans="1:7" s="20" customFormat="1" ht="13.5">
      <c r="A56" s="17" t="s">
        <v>73</v>
      </c>
      <c r="B56" s="23">
        <v>628700</v>
      </c>
      <c r="C56" s="23">
        <v>9100700</v>
      </c>
      <c r="D56" s="23">
        <v>127704000</v>
      </c>
      <c r="E56" s="25">
        <f t="shared" si="4"/>
        <v>5.598208573256558E-3</v>
      </c>
      <c r="F56" s="25">
        <f t="shared" si="5"/>
        <v>-1.4812051523995524E-3</v>
      </c>
      <c r="G56" s="25">
        <f t="shared" si="3"/>
        <v>8.3073402404426405E-4</v>
      </c>
    </row>
    <row r="57" spans="1:7" s="20" customFormat="1" ht="13.5">
      <c r="A57" s="17" t="s">
        <v>74</v>
      </c>
      <c r="B57" s="23">
        <v>631600</v>
      </c>
      <c r="C57" s="23">
        <v>9122800</v>
      </c>
      <c r="D57" s="23">
        <v>128118000</v>
      </c>
      <c r="E57" s="25">
        <f t="shared" si="4"/>
        <v>4.6126928582789885E-3</v>
      </c>
      <c r="F57" s="25">
        <f t="shared" si="5"/>
        <v>2.4283846297537552E-3</v>
      </c>
      <c r="G57" s="25">
        <f t="shared" si="3"/>
        <v>3.2418718286036461E-3</v>
      </c>
    </row>
    <row r="58" spans="1:7" s="20" customFormat="1" ht="13.5">
      <c r="A58" s="17" t="s">
        <v>75</v>
      </c>
      <c r="B58" s="23">
        <v>634400</v>
      </c>
      <c r="C58" s="23">
        <v>9141700</v>
      </c>
      <c r="D58" s="23">
        <v>128233000</v>
      </c>
      <c r="E58" s="25">
        <f t="shared" si="4"/>
        <v>4.4331855604813177E-3</v>
      </c>
      <c r="F58" s="25">
        <f t="shared" si="5"/>
        <v>2.0717323628710485E-3</v>
      </c>
      <c r="G58" s="25">
        <f t="shared" si="3"/>
        <v>8.9761001576671505E-4</v>
      </c>
    </row>
    <row r="59" spans="1:7" s="20" customFormat="1" ht="13.5">
      <c r="A59" s="17" t="s">
        <v>76</v>
      </c>
      <c r="B59" s="23">
        <v>636600</v>
      </c>
      <c r="C59" s="23">
        <v>9132800</v>
      </c>
      <c r="D59" s="23">
        <v>128595000</v>
      </c>
      <c r="E59" s="25">
        <f t="shared" si="4"/>
        <v>3.4678436317780582E-3</v>
      </c>
      <c r="F59" s="25">
        <f t="shared" si="5"/>
        <v>-9.7356071627815392E-4</v>
      </c>
      <c r="G59" s="25">
        <f t="shared" si="3"/>
        <v>2.8229862827821232E-3</v>
      </c>
    </row>
    <row r="60" spans="1:7" s="20" customFormat="1" ht="13.5">
      <c r="A60" s="17" t="s">
        <v>77</v>
      </c>
      <c r="B60" s="23">
        <v>639800</v>
      </c>
      <c r="C60" s="23">
        <v>9145100</v>
      </c>
      <c r="D60" s="23">
        <v>128810000</v>
      </c>
      <c r="E60" s="25">
        <f t="shared" si="4"/>
        <v>5.0267043669494187E-3</v>
      </c>
      <c r="F60" s="25">
        <f t="shared" si="5"/>
        <v>1.3467939733707078E-3</v>
      </c>
      <c r="G60" s="25">
        <f t="shared" si="3"/>
        <v>1.6719157043430927E-3</v>
      </c>
    </row>
    <row r="61" spans="1:7" s="20" customFormat="1" ht="13.5">
      <c r="A61" s="17" t="s">
        <v>78</v>
      </c>
      <c r="B61" s="23">
        <v>645000</v>
      </c>
      <c r="C61" s="23">
        <v>9168300</v>
      </c>
      <c r="D61" s="23">
        <v>129088000</v>
      </c>
      <c r="E61" s="25">
        <f t="shared" si="4"/>
        <v>8.1275398562050648E-3</v>
      </c>
      <c r="F61" s="25">
        <f t="shared" si="5"/>
        <v>2.5368776721960396E-3</v>
      </c>
      <c r="G61" s="25">
        <f t="shared" si="3"/>
        <v>2.1582175296948995E-3</v>
      </c>
    </row>
    <row r="62" spans="1:7" s="20" customFormat="1" ht="13.5">
      <c r="A62" s="17" t="s">
        <v>79</v>
      </c>
      <c r="B62" s="23">
        <v>649000</v>
      </c>
      <c r="C62" s="23">
        <v>9172300</v>
      </c>
      <c r="D62" s="23">
        <v>129423000</v>
      </c>
      <c r="E62" s="25">
        <f t="shared" si="4"/>
        <v>6.2015503875968991E-3</v>
      </c>
      <c r="F62" s="25">
        <f t="shared" si="5"/>
        <v>4.3628589814905709E-4</v>
      </c>
      <c r="G62" s="25">
        <f t="shared" si="3"/>
        <v>2.5951289043133368E-3</v>
      </c>
    </row>
    <row r="63" spans="1:7" s="20" customFormat="1" ht="13.5">
      <c r="A63" s="17" t="s">
        <v>80</v>
      </c>
      <c r="B63" s="23">
        <v>651900</v>
      </c>
      <c r="C63" s="23">
        <v>9199800</v>
      </c>
      <c r="D63" s="23">
        <v>129569000</v>
      </c>
      <c r="E63" s="25">
        <f t="shared" si="4"/>
        <v>4.4684129429892142E-3</v>
      </c>
      <c r="F63" s="25">
        <f t="shared" si="5"/>
        <v>2.9981574959388594E-3</v>
      </c>
      <c r="G63" s="25">
        <f t="shared" si="3"/>
        <v>1.1280838799904191E-3</v>
      </c>
    </row>
    <row r="64" spans="1:7" s="20" customFormat="1" ht="13.5">
      <c r="A64" s="17" t="s">
        <v>81</v>
      </c>
      <c r="B64" s="23">
        <v>653700</v>
      </c>
      <c r="C64" s="23">
        <v>9231900</v>
      </c>
      <c r="D64" s="23">
        <v>129781000</v>
      </c>
      <c r="E64" s="25">
        <f t="shared" si="4"/>
        <v>2.7611596870685687E-3</v>
      </c>
      <c r="F64" s="25">
        <f t="shared" si="5"/>
        <v>3.4892062870931976E-3</v>
      </c>
      <c r="G64" s="25">
        <f t="shared" si="3"/>
        <v>1.6361938426629826E-3</v>
      </c>
    </row>
    <row r="65" spans="1:7" s="20" customFormat="1" ht="13.5">
      <c r="A65" s="17" t="s">
        <v>82</v>
      </c>
      <c r="B65" s="23">
        <v>656500</v>
      </c>
      <c r="C65" s="23">
        <v>9259000</v>
      </c>
      <c r="D65" s="23">
        <v>130179000</v>
      </c>
      <c r="E65" s="25">
        <f t="shared" si="4"/>
        <v>4.2833103870276888E-3</v>
      </c>
      <c r="F65" s="25">
        <f t="shared" si="5"/>
        <v>2.9354737378004528E-3</v>
      </c>
      <c r="G65" s="25">
        <f t="shared" si="3"/>
        <v>3.0667046794214869E-3</v>
      </c>
    </row>
    <row r="66" spans="1:7" s="20" customFormat="1" ht="13.5">
      <c r="A66" s="17" t="s">
        <v>83</v>
      </c>
      <c r="B66" s="23">
        <v>659700</v>
      </c>
      <c r="C66" s="23">
        <v>9280500</v>
      </c>
      <c r="D66" s="23">
        <v>130467000</v>
      </c>
      <c r="E66" s="25">
        <f t="shared" si="4"/>
        <v>4.8743335872048739E-3</v>
      </c>
      <c r="F66" s="25">
        <f t="shared" si="5"/>
        <v>2.3220650178204989E-3</v>
      </c>
      <c r="G66" s="25">
        <f t="shared" si="3"/>
        <v>2.2123383955937595E-3</v>
      </c>
    </row>
    <row r="67" spans="1:7" s="20" customFormat="1" ht="13.5">
      <c r="A67" s="17" t="s">
        <v>84</v>
      </c>
      <c r="B67" s="23">
        <v>663300</v>
      </c>
      <c r="C67" s="23">
        <v>9315100</v>
      </c>
      <c r="D67" s="23">
        <v>130781000</v>
      </c>
      <c r="E67" s="25">
        <f t="shared" si="4"/>
        <v>5.4570259208731242E-3</v>
      </c>
      <c r="F67" s="25">
        <f t="shared" si="5"/>
        <v>3.728247400463337E-3</v>
      </c>
      <c r="G67" s="25">
        <f t="shared" si="3"/>
        <v>2.4067388688327317E-3</v>
      </c>
    </row>
    <row r="68" spans="1:7" s="20" customFormat="1" ht="13.5">
      <c r="A68" s="17" t="s">
        <v>85</v>
      </c>
      <c r="B68" s="23">
        <v>666100</v>
      </c>
      <c r="C68" s="23">
        <v>9341900</v>
      </c>
      <c r="D68" s="23">
        <v>131009000</v>
      </c>
      <c r="E68" s="25">
        <f t="shared" si="4"/>
        <v>4.2213176541534749E-3</v>
      </c>
      <c r="F68" s="25">
        <f t="shared" si="5"/>
        <v>2.8770490923339526E-3</v>
      </c>
      <c r="G68" s="25">
        <f t="shared" si="3"/>
        <v>1.7433725082389643E-3</v>
      </c>
    </row>
    <row r="69" spans="1:7" s="20" customFormat="1" ht="13.5">
      <c r="A69" s="17" t="s">
        <v>86</v>
      </c>
      <c r="B69" s="23">
        <v>669700</v>
      </c>
      <c r="C69" s="23">
        <v>9362800</v>
      </c>
      <c r="D69" s="23">
        <v>131120000</v>
      </c>
      <c r="E69" s="25">
        <f t="shared" si="4"/>
        <v>5.4045939048190965E-3</v>
      </c>
      <c r="F69" s="25">
        <f t="shared" si="5"/>
        <v>2.2372322546805254E-3</v>
      </c>
      <c r="G69" s="25">
        <f t="shared" si="3"/>
        <v>8.4727003488309967E-4</v>
      </c>
    </row>
    <row r="70" spans="1:7" s="20" customFormat="1" ht="13.5">
      <c r="A70" s="17" t="s">
        <v>87</v>
      </c>
      <c r="B70" s="23">
        <v>673800</v>
      </c>
      <c r="C70" s="23">
        <v>9395700</v>
      </c>
      <c r="D70" s="23">
        <v>131604000</v>
      </c>
      <c r="E70" s="25">
        <f t="shared" si="4"/>
        <v>6.1221442436912047E-3</v>
      </c>
      <c r="F70" s="25">
        <f t="shared" si="5"/>
        <v>3.513906096466869E-3</v>
      </c>
      <c r="G70" s="25">
        <f t="shared" si="3"/>
        <v>3.6912751677852349E-3</v>
      </c>
    </row>
    <row r="71" spans="1:7" s="20" customFormat="1" ht="13.5">
      <c r="A71" s="17" t="s">
        <v>88</v>
      </c>
      <c r="B71" s="23">
        <v>674900</v>
      </c>
      <c r="C71" s="23">
        <v>9404800</v>
      </c>
      <c r="D71" s="23">
        <v>131883000</v>
      </c>
      <c r="E71" s="25">
        <f t="shared" si="4"/>
        <v>1.6325319085782131E-3</v>
      </c>
      <c r="F71" s="25">
        <f t="shared" si="5"/>
        <v>9.68528156497121E-4</v>
      </c>
      <c r="G71" s="25">
        <f t="shared" si="3"/>
        <v>2.1199963526944469E-3</v>
      </c>
    </row>
    <row r="72" spans="1:7" s="20" customFormat="1" ht="13.5">
      <c r="A72" s="17" t="s">
        <v>89</v>
      </c>
      <c r="B72" s="23">
        <v>680700</v>
      </c>
      <c r="C72" s="23">
        <v>9449400</v>
      </c>
      <c r="D72" s="23">
        <v>132106000</v>
      </c>
      <c r="E72" s="25">
        <f t="shared" si="4"/>
        <v>8.5938657578900571E-3</v>
      </c>
      <c r="F72" s="25">
        <f t="shared" si="5"/>
        <v>4.7422592718611772E-3</v>
      </c>
      <c r="G72" s="25">
        <f t="shared" si="3"/>
        <v>1.6908926851830789E-3</v>
      </c>
    </row>
    <row r="73" spans="1:7" s="20" customFormat="1" ht="13.5">
      <c r="A73" s="17" t="s">
        <v>90</v>
      </c>
      <c r="B73" s="23">
        <v>684200</v>
      </c>
      <c r="C73" s="23">
        <v>9464500</v>
      </c>
      <c r="D73" s="23">
        <v>132060000</v>
      </c>
      <c r="E73" s="25">
        <f t="shared" si="4"/>
        <v>5.1417658292933748E-3</v>
      </c>
      <c r="F73" s="25">
        <f t="shared" si="5"/>
        <v>1.5979850572523124E-3</v>
      </c>
      <c r="G73" s="25">
        <f t="shared" si="3"/>
        <v>-3.4820522913418014E-4</v>
      </c>
    </row>
    <row r="74" spans="1:7" s="20" customFormat="1" ht="13.5">
      <c r="A74" s="17" t="s">
        <v>91</v>
      </c>
      <c r="B74" s="23">
        <v>687600</v>
      </c>
      <c r="C74" s="23">
        <v>9469500</v>
      </c>
      <c r="D74" s="23">
        <v>132228000</v>
      </c>
      <c r="E74" s="25">
        <f t="shared" ref="E74:E105" si="6">(+B74-B73)/B73</f>
        <v>4.9693072201110787E-3</v>
      </c>
      <c r="F74" s="25">
        <f t="shared" ref="F74:F105" si="7">(+C74-C73)/C73</f>
        <v>5.2828992551112047E-4</v>
      </c>
      <c r="G74" s="25">
        <f t="shared" si="3"/>
        <v>1.2721490231712858E-3</v>
      </c>
    </row>
    <row r="75" spans="1:7" s="20" customFormat="1" ht="13.5">
      <c r="A75" s="17" t="s">
        <v>92</v>
      </c>
      <c r="B75" s="23">
        <v>691500</v>
      </c>
      <c r="C75" s="23">
        <v>9499100</v>
      </c>
      <c r="D75" s="23">
        <v>132231000</v>
      </c>
      <c r="E75" s="25">
        <f t="shared" si="6"/>
        <v>5.6719022687609071E-3</v>
      </c>
      <c r="F75" s="25">
        <f t="shared" si="7"/>
        <v>3.1258250171603569E-3</v>
      </c>
      <c r="G75" s="25">
        <f t="shared" si="3"/>
        <v>2.268808421816862E-5</v>
      </c>
    </row>
    <row r="76" spans="1:7" s="20" customFormat="1" ht="13.5">
      <c r="A76" s="17" t="s">
        <v>93</v>
      </c>
      <c r="B76" s="23">
        <v>691600</v>
      </c>
      <c r="C76" s="23">
        <v>9520400</v>
      </c>
      <c r="D76" s="23">
        <v>132357000</v>
      </c>
      <c r="E76" s="25">
        <f t="shared" si="6"/>
        <v>1.4461315979754158E-4</v>
      </c>
      <c r="F76" s="25">
        <f t="shared" si="7"/>
        <v>2.2423176932551505E-3</v>
      </c>
      <c r="G76" s="25">
        <f t="shared" si="3"/>
        <v>9.528779181886245E-4</v>
      </c>
    </row>
    <row r="77" spans="1:7" s="20" customFormat="1" ht="13.5">
      <c r="A77" s="17" t="s">
        <v>94</v>
      </c>
      <c r="B77" s="23">
        <v>694100</v>
      </c>
      <c r="C77" s="23">
        <v>9527300</v>
      </c>
      <c r="D77" s="23">
        <v>132352000</v>
      </c>
      <c r="E77" s="25">
        <f t="shared" si="6"/>
        <v>3.6148062463851939E-3</v>
      </c>
      <c r="F77" s="25">
        <f t="shared" si="7"/>
        <v>7.2475946388807189E-4</v>
      </c>
      <c r="G77" s="25">
        <f t="shared" si="3"/>
        <v>-3.7776619294786072E-5</v>
      </c>
    </row>
    <row r="78" spans="1:7" s="20" customFormat="1" ht="13.5">
      <c r="A78" s="17" t="s">
        <v>95</v>
      </c>
      <c r="B78" s="23">
        <v>695700</v>
      </c>
      <c r="C78" s="23">
        <v>9541400</v>
      </c>
      <c r="D78" s="23">
        <v>132553000</v>
      </c>
      <c r="E78" s="25">
        <f t="shared" si="6"/>
        <v>2.3051433511021469E-3</v>
      </c>
      <c r="F78" s="25">
        <f t="shared" si="7"/>
        <v>1.4799575955412342E-3</v>
      </c>
      <c r="G78" s="25">
        <f t="shared" si="3"/>
        <v>1.5186774661508705E-3</v>
      </c>
    </row>
    <row r="79" spans="1:7" s="20" customFormat="1" ht="13.5">
      <c r="A79" s="17" t="s">
        <v>96</v>
      </c>
      <c r="B79" s="23">
        <v>697000</v>
      </c>
      <c r="C79" s="23">
        <v>9568100</v>
      </c>
      <c r="D79" s="23">
        <v>132718000</v>
      </c>
      <c r="E79" s="25">
        <f t="shared" si="6"/>
        <v>1.8686215322696565E-3</v>
      </c>
      <c r="F79" s="25">
        <f t="shared" si="7"/>
        <v>2.7983314817532018E-3</v>
      </c>
      <c r="G79" s="25">
        <f t="shared" si="3"/>
        <v>1.2447851048259942E-3</v>
      </c>
    </row>
    <row r="80" spans="1:7" s="20" customFormat="1" ht="13.5">
      <c r="A80" s="17" t="s">
        <v>97</v>
      </c>
      <c r="B80" s="23">
        <v>696000</v>
      </c>
      <c r="C80" s="23">
        <v>9572000</v>
      </c>
      <c r="D80" s="23">
        <v>132699000</v>
      </c>
      <c r="E80" s="25">
        <f t="shared" si="6"/>
        <v>-1.4347202295552368E-3</v>
      </c>
      <c r="F80" s="25">
        <f t="shared" si="7"/>
        <v>4.076044355723707E-4</v>
      </c>
      <c r="G80" s="25">
        <f t="shared" si="3"/>
        <v>-1.4316068656851369E-4</v>
      </c>
    </row>
    <row r="81" spans="1:7" s="20" customFormat="1" ht="13.5">
      <c r="A81" s="17" t="s">
        <v>98</v>
      </c>
      <c r="B81" s="23">
        <v>695600</v>
      </c>
      <c r="C81" s="23">
        <v>9580900</v>
      </c>
      <c r="D81" s="23">
        <v>132786000</v>
      </c>
      <c r="E81" s="25">
        <f t="shared" si="6"/>
        <v>-5.7471264367816091E-4</v>
      </c>
      <c r="F81" s="25">
        <f t="shared" si="7"/>
        <v>9.2979523610530715E-4</v>
      </c>
      <c r="G81" s="25">
        <f t="shared" si="3"/>
        <v>6.5561910790586217E-4</v>
      </c>
    </row>
    <row r="82" spans="1:7" s="20" customFormat="1" ht="13.5">
      <c r="A82" s="17" t="s">
        <v>99</v>
      </c>
      <c r="B82" s="23">
        <v>694600</v>
      </c>
      <c r="C82" s="23">
        <v>9586100</v>
      </c>
      <c r="D82" s="23">
        <v>132751000</v>
      </c>
      <c r="E82" s="25">
        <f t="shared" si="6"/>
        <v>-1.4376078205865441E-3</v>
      </c>
      <c r="F82" s="25">
        <f t="shared" si="7"/>
        <v>5.4274650606936717E-4</v>
      </c>
      <c r="G82" s="25">
        <f t="shared" si="3"/>
        <v>-2.6358200412694108E-4</v>
      </c>
    </row>
    <row r="83" spans="1:7" s="20" customFormat="1" ht="13.5">
      <c r="A83" s="17" t="s">
        <v>100</v>
      </c>
      <c r="B83" s="23">
        <v>690600</v>
      </c>
      <c r="C83" s="23">
        <v>9580100</v>
      </c>
      <c r="D83" s="23">
        <v>132455000</v>
      </c>
      <c r="E83" s="25">
        <f t="shared" si="6"/>
        <v>-5.7587100489490351E-3</v>
      </c>
      <c r="F83" s="25">
        <f t="shared" si="7"/>
        <v>-6.2590626010577814E-4</v>
      </c>
      <c r="G83" s="25">
        <f t="shared" si="3"/>
        <v>-2.229738382385067E-3</v>
      </c>
    </row>
    <row r="84" spans="1:7" s="20" customFormat="1" ht="13.5">
      <c r="A84" s="17" t="s">
        <v>101</v>
      </c>
      <c r="B84" s="23">
        <v>688700</v>
      </c>
      <c r="C84" s="23">
        <v>9575800</v>
      </c>
      <c r="D84" s="23">
        <v>132411000</v>
      </c>
      <c r="E84" s="25">
        <f t="shared" si="6"/>
        <v>-2.7512308137851143E-3</v>
      </c>
      <c r="F84" s="25">
        <f t="shared" si="7"/>
        <v>-4.4884708927881757E-4</v>
      </c>
      <c r="G84" s="25">
        <f t="shared" si="3"/>
        <v>-3.3218829036276473E-4</v>
      </c>
    </row>
    <row r="85" spans="1:7" s="20" customFormat="1" ht="13.5">
      <c r="A85" s="17" t="s">
        <v>102</v>
      </c>
      <c r="B85" s="23">
        <v>686900</v>
      </c>
      <c r="C85" s="23">
        <v>9576600</v>
      </c>
      <c r="D85" s="23">
        <v>132296000</v>
      </c>
      <c r="E85" s="25">
        <f t="shared" si="6"/>
        <v>-2.6136198635109626E-3</v>
      </c>
      <c r="F85" s="25">
        <f t="shared" si="7"/>
        <v>8.3543933666116666E-5</v>
      </c>
      <c r="G85" s="25">
        <f t="shared" ref="G85:G148" si="8">(+D85-D84)/D84</f>
        <v>-8.6850790342192117E-4</v>
      </c>
    </row>
    <row r="86" spans="1:7" s="20" customFormat="1" ht="13.5">
      <c r="A86" s="17" t="s">
        <v>103</v>
      </c>
      <c r="B86" s="23">
        <v>683400</v>
      </c>
      <c r="C86" s="23">
        <v>9547300</v>
      </c>
      <c r="D86" s="23">
        <v>132173000</v>
      </c>
      <c r="E86" s="25">
        <f t="shared" si="6"/>
        <v>-5.0953559470082984E-3</v>
      </c>
      <c r="F86" s="25">
        <f t="shared" si="7"/>
        <v>-3.0595409644341414E-3</v>
      </c>
      <c r="G86" s="25">
        <f t="shared" si="8"/>
        <v>-9.2973332527060534E-4</v>
      </c>
    </row>
    <row r="87" spans="1:7" s="20" customFormat="1" ht="13.5">
      <c r="A87" s="17" t="s">
        <v>104</v>
      </c>
      <c r="B87" s="23">
        <v>682900</v>
      </c>
      <c r="C87" s="23">
        <v>9552400</v>
      </c>
      <c r="D87" s="23">
        <v>132024000</v>
      </c>
      <c r="E87" s="25">
        <f t="shared" si="6"/>
        <v>-7.3163593795727241E-4</v>
      </c>
      <c r="F87" s="25">
        <f t="shared" si="7"/>
        <v>5.3418243901417149E-4</v>
      </c>
      <c r="G87" s="25">
        <f t="shared" si="8"/>
        <v>-1.1273104189206569E-3</v>
      </c>
    </row>
    <row r="88" spans="1:7" s="20" customFormat="1" ht="13.5">
      <c r="A88" s="17" t="s">
        <v>105</v>
      </c>
      <c r="B88" s="23">
        <v>680700</v>
      </c>
      <c r="C88" s="23">
        <v>9537700</v>
      </c>
      <c r="D88" s="23">
        <v>131765000</v>
      </c>
      <c r="E88" s="25">
        <f t="shared" si="6"/>
        <v>-3.2215551325230633E-3</v>
      </c>
      <c r="F88" s="25">
        <f t="shared" si="7"/>
        <v>-1.5388802813952513E-3</v>
      </c>
      <c r="G88" s="25">
        <f t="shared" si="8"/>
        <v>-1.9617645276616374E-3</v>
      </c>
    </row>
    <row r="89" spans="1:7" s="20" customFormat="1" ht="13.5">
      <c r="A89" s="17" t="s">
        <v>106</v>
      </c>
      <c r="B89" s="23">
        <v>677400</v>
      </c>
      <c r="C89" s="23">
        <v>9496200</v>
      </c>
      <c r="D89" s="23">
        <v>131452000</v>
      </c>
      <c r="E89" s="25">
        <f t="shared" si="6"/>
        <v>-4.8479506390480386E-3</v>
      </c>
      <c r="F89" s="25">
        <f t="shared" si="7"/>
        <v>-4.3511538421212659E-3</v>
      </c>
      <c r="G89" s="25">
        <f t="shared" si="8"/>
        <v>-2.3754411262474863E-3</v>
      </c>
    </row>
    <row r="90" spans="1:7" s="20" customFormat="1" ht="13.5">
      <c r="A90" s="17" t="s">
        <v>107</v>
      </c>
      <c r="B90" s="23">
        <v>674200</v>
      </c>
      <c r="C90" s="23">
        <v>9477200</v>
      </c>
      <c r="D90" s="23">
        <v>131141000</v>
      </c>
      <c r="E90" s="25">
        <f t="shared" si="6"/>
        <v>-4.7239444936521997E-3</v>
      </c>
      <c r="F90" s="25">
        <f t="shared" si="7"/>
        <v>-2.0008003201280513E-3</v>
      </c>
      <c r="G90" s="25">
        <f t="shared" si="8"/>
        <v>-2.3658826035358915E-3</v>
      </c>
    </row>
    <row r="91" spans="1:7" s="20" customFormat="1" ht="13.5">
      <c r="A91" s="17" t="s">
        <v>108</v>
      </c>
      <c r="B91" s="23">
        <v>672500</v>
      </c>
      <c r="C91" s="23">
        <v>9458900</v>
      </c>
      <c r="D91" s="23">
        <v>130984000</v>
      </c>
      <c r="E91" s="25">
        <f t="shared" si="6"/>
        <v>-2.5215069712251556E-3</v>
      </c>
      <c r="F91" s="25">
        <f t="shared" si="7"/>
        <v>-1.9309500696408223E-3</v>
      </c>
      <c r="G91" s="25">
        <f t="shared" si="8"/>
        <v>-1.1971847095873906E-3</v>
      </c>
    </row>
    <row r="92" spans="1:7" s="20" customFormat="1" ht="13.5">
      <c r="A92" s="17" t="s">
        <v>109</v>
      </c>
      <c r="B92" s="23">
        <v>672100</v>
      </c>
      <c r="C92" s="23">
        <v>9456000</v>
      </c>
      <c r="D92" s="23">
        <v>130853000</v>
      </c>
      <c r="E92" s="25">
        <f t="shared" si="6"/>
        <v>-5.9479553903345726E-4</v>
      </c>
      <c r="F92" s="25">
        <f t="shared" si="7"/>
        <v>-3.0658956115404539E-4</v>
      </c>
      <c r="G92" s="25">
        <f t="shared" si="8"/>
        <v>-1.0001221523239479E-3</v>
      </c>
    </row>
    <row r="93" spans="1:7" s="20" customFormat="1" ht="13.5">
      <c r="A93" s="17" t="s">
        <v>110</v>
      </c>
      <c r="B93" s="23">
        <v>671600</v>
      </c>
      <c r="C93" s="23">
        <v>9447800</v>
      </c>
      <c r="D93" s="23">
        <v>130732000</v>
      </c>
      <c r="E93" s="25">
        <f t="shared" si="6"/>
        <v>-7.4393691414968005E-4</v>
      </c>
      <c r="F93" s="25">
        <f t="shared" si="7"/>
        <v>-8.6717428087986468E-4</v>
      </c>
      <c r="G93" s="25">
        <f t="shared" si="8"/>
        <v>-9.2470176457551607E-4</v>
      </c>
    </row>
    <row r="94" spans="1:7" s="20" customFormat="1" ht="13.5">
      <c r="A94" s="17" t="s">
        <v>111</v>
      </c>
      <c r="B94" s="23">
        <v>670500</v>
      </c>
      <c r="C94" s="23">
        <v>9452900</v>
      </c>
      <c r="D94" s="23">
        <v>130720000</v>
      </c>
      <c r="E94" s="25">
        <f t="shared" si="6"/>
        <v>-1.6378796902918405E-3</v>
      </c>
      <c r="F94" s="25">
        <f t="shared" si="7"/>
        <v>5.398082093185715E-4</v>
      </c>
      <c r="G94" s="25">
        <f t="shared" si="8"/>
        <v>-9.1790839274240437E-5</v>
      </c>
    </row>
    <row r="95" spans="1:7" s="20" customFormat="1" ht="13.5">
      <c r="A95" s="17" t="s">
        <v>112</v>
      </c>
      <c r="B95" s="23">
        <v>671300</v>
      </c>
      <c r="C95" s="23">
        <v>9451700</v>
      </c>
      <c r="D95" s="23">
        <v>130616000</v>
      </c>
      <c r="E95" s="25">
        <f t="shared" si="6"/>
        <v>1.1931394481730052E-3</v>
      </c>
      <c r="F95" s="25">
        <f t="shared" si="7"/>
        <v>-1.2694517026520962E-4</v>
      </c>
      <c r="G95" s="25">
        <f t="shared" si="8"/>
        <v>-7.9559363525091799E-4</v>
      </c>
    </row>
    <row r="96" spans="1:7" s="20" customFormat="1" ht="13.5">
      <c r="A96" s="17" t="s">
        <v>113</v>
      </c>
      <c r="B96" s="23">
        <v>671700</v>
      </c>
      <c r="C96" s="23">
        <v>9462200</v>
      </c>
      <c r="D96" s="23">
        <v>130632000</v>
      </c>
      <c r="E96" s="25">
        <f t="shared" si="6"/>
        <v>5.9585878146879191E-4</v>
      </c>
      <c r="F96" s="25">
        <f t="shared" si="7"/>
        <v>1.1109112646402234E-3</v>
      </c>
      <c r="G96" s="25">
        <f t="shared" si="8"/>
        <v>1.2249647822625099E-4</v>
      </c>
    </row>
    <row r="97" spans="1:7" s="20" customFormat="1" ht="13.5">
      <c r="A97" s="17" t="s">
        <v>114</v>
      </c>
      <c r="B97" s="23">
        <v>666700</v>
      </c>
      <c r="C97" s="23">
        <v>9451800</v>
      </c>
      <c r="D97" s="23">
        <v>130682000</v>
      </c>
      <c r="E97" s="25">
        <f t="shared" si="6"/>
        <v>-7.4437993151704627E-3</v>
      </c>
      <c r="F97" s="25">
        <f t="shared" si="7"/>
        <v>-1.0991101435184206E-3</v>
      </c>
      <c r="G97" s="25">
        <f t="shared" si="8"/>
        <v>3.8275460836548474E-4</v>
      </c>
    </row>
    <row r="98" spans="1:7" s="20" customFormat="1" ht="13.5">
      <c r="A98" s="17" t="s">
        <v>115</v>
      </c>
      <c r="B98" s="23">
        <v>668200</v>
      </c>
      <c r="C98" s="23">
        <v>9438400</v>
      </c>
      <c r="D98" s="23">
        <v>130585000</v>
      </c>
      <c r="E98" s="25">
        <f t="shared" si="6"/>
        <v>2.2498875056247186E-3</v>
      </c>
      <c r="F98" s="25">
        <f t="shared" si="7"/>
        <v>-1.4177193762034744E-3</v>
      </c>
      <c r="G98" s="25">
        <f t="shared" si="8"/>
        <v>-7.4225983685587919E-4</v>
      </c>
    </row>
    <row r="99" spans="1:7" s="20" customFormat="1" ht="13.5">
      <c r="A99" s="17" t="s">
        <v>116</v>
      </c>
      <c r="B99" s="23">
        <v>668400</v>
      </c>
      <c r="C99" s="23">
        <v>9446600</v>
      </c>
      <c r="D99" s="23">
        <v>130587000</v>
      </c>
      <c r="E99" s="25">
        <f t="shared" si="6"/>
        <v>2.9931158335827599E-4</v>
      </c>
      <c r="F99" s="25">
        <f t="shared" si="7"/>
        <v>8.6879132056280725E-4</v>
      </c>
      <c r="G99" s="25">
        <f t="shared" si="8"/>
        <v>1.531569475820347E-5</v>
      </c>
    </row>
    <row r="100" spans="1:7" s="20" customFormat="1" ht="13.5">
      <c r="A100" s="17" t="s">
        <v>117</v>
      </c>
      <c r="B100" s="23">
        <v>668400</v>
      </c>
      <c r="C100" s="23">
        <v>9455100</v>
      </c>
      <c r="D100" s="23">
        <v>130498000</v>
      </c>
      <c r="E100" s="25">
        <f t="shared" si="6"/>
        <v>0</v>
      </c>
      <c r="F100" s="25">
        <f t="shared" si="7"/>
        <v>8.9979463510681088E-4</v>
      </c>
      <c r="G100" s="25">
        <f t="shared" si="8"/>
        <v>-6.815379785124093E-4</v>
      </c>
    </row>
    <row r="101" spans="1:7" s="20" customFormat="1" ht="13.5">
      <c r="A101" s="17" t="s">
        <v>118</v>
      </c>
      <c r="B101" s="23">
        <v>667500</v>
      </c>
      <c r="C101" s="23">
        <v>9437200</v>
      </c>
      <c r="D101" s="23">
        <v>130621000</v>
      </c>
      <c r="E101" s="25">
        <f t="shared" si="6"/>
        <v>-1.3464991023339318E-3</v>
      </c>
      <c r="F101" s="25">
        <f t="shared" si="7"/>
        <v>-1.8931581897600237E-3</v>
      </c>
      <c r="G101" s="25">
        <f t="shared" si="8"/>
        <v>9.4254318073840211E-4</v>
      </c>
    </row>
    <row r="102" spans="1:7" s="20" customFormat="1" ht="13.5">
      <c r="A102" s="17" t="s">
        <v>119</v>
      </c>
      <c r="B102" s="23">
        <v>668400</v>
      </c>
      <c r="C102" s="23">
        <v>9439000</v>
      </c>
      <c r="D102" s="23">
        <v>130617000</v>
      </c>
      <c r="E102" s="25">
        <f t="shared" si="6"/>
        <v>1.348314606741573E-3</v>
      </c>
      <c r="F102" s="25">
        <f t="shared" si="7"/>
        <v>1.9073453990590429E-4</v>
      </c>
      <c r="G102" s="25">
        <f t="shared" si="8"/>
        <v>-3.0622947305563425E-5</v>
      </c>
    </row>
    <row r="103" spans="1:7" s="20" customFormat="1" ht="13.5">
      <c r="A103" s="17" t="s">
        <v>120</v>
      </c>
      <c r="B103" s="23">
        <v>667300</v>
      </c>
      <c r="C103" s="23">
        <v>9429500</v>
      </c>
      <c r="D103" s="23">
        <v>130469000</v>
      </c>
      <c r="E103" s="25">
        <f t="shared" si="6"/>
        <v>-1.6457211250748055E-3</v>
      </c>
      <c r="F103" s="25">
        <f t="shared" si="7"/>
        <v>-1.0064625489988345E-3</v>
      </c>
      <c r="G103" s="25">
        <f t="shared" si="8"/>
        <v>-1.1330837486697751E-3</v>
      </c>
    </row>
    <row r="104" spans="1:7" s="20" customFormat="1" ht="13.5">
      <c r="A104" s="17" t="s">
        <v>121</v>
      </c>
      <c r="B104" s="23">
        <v>666000</v>
      </c>
      <c r="C104" s="23">
        <v>9426800</v>
      </c>
      <c r="D104" s="23">
        <v>130580000</v>
      </c>
      <c r="E104" s="25">
        <f t="shared" si="6"/>
        <v>-1.9481492582047056E-3</v>
      </c>
      <c r="F104" s="25">
        <f t="shared" si="7"/>
        <v>-2.8633543666154089E-4</v>
      </c>
      <c r="G104" s="25">
        <f t="shared" si="8"/>
        <v>8.5077681288275376E-4</v>
      </c>
    </row>
    <row r="105" spans="1:7" s="20" customFormat="1" ht="13.5">
      <c r="A105" s="17" t="s">
        <v>122</v>
      </c>
      <c r="B105" s="23">
        <v>664000</v>
      </c>
      <c r="C105" s="23">
        <v>9416300</v>
      </c>
      <c r="D105" s="23">
        <v>130443000</v>
      </c>
      <c r="E105" s="25">
        <f t="shared" si="6"/>
        <v>-3.003003003003003E-3</v>
      </c>
      <c r="F105" s="25">
        <f t="shared" si="7"/>
        <v>-1.1138456316035134E-3</v>
      </c>
      <c r="G105" s="25">
        <f t="shared" si="8"/>
        <v>-1.0491652626742228E-3</v>
      </c>
    </row>
    <row r="106" spans="1:7" s="20" customFormat="1" ht="13.5">
      <c r="A106" s="17" t="s">
        <v>123</v>
      </c>
      <c r="B106" s="23">
        <v>660600</v>
      </c>
      <c r="C106" s="23">
        <v>9398600</v>
      </c>
      <c r="D106" s="23">
        <v>130232000</v>
      </c>
      <c r="E106" s="25">
        <f t="shared" ref="E106:E137" si="9">(+B106-B105)/B105</f>
        <v>-5.1204819277108436E-3</v>
      </c>
      <c r="F106" s="25">
        <f t="shared" ref="F106:F137" si="10">(+C106-C105)/C105</f>
        <v>-1.879719210305534E-3</v>
      </c>
      <c r="G106" s="25">
        <f t="shared" si="8"/>
        <v>-1.6175647600867812E-3</v>
      </c>
    </row>
    <row r="107" spans="1:7" s="20" customFormat="1" ht="13.5">
      <c r="A107" s="17" t="s">
        <v>124</v>
      </c>
      <c r="B107" s="23">
        <v>663300</v>
      </c>
      <c r="C107" s="23">
        <v>9399600</v>
      </c>
      <c r="D107" s="23">
        <v>130176000</v>
      </c>
      <c r="E107" s="25">
        <f t="shared" si="9"/>
        <v>4.0871934604904629E-3</v>
      </c>
      <c r="F107" s="25">
        <f t="shared" si="10"/>
        <v>1.0639882535696805E-4</v>
      </c>
      <c r="G107" s="25">
        <f t="shared" si="8"/>
        <v>-4.3000184286504084E-4</v>
      </c>
    </row>
    <row r="108" spans="1:7" s="20" customFormat="1" ht="13.5">
      <c r="A108" s="17" t="s">
        <v>125</v>
      </c>
      <c r="B108" s="23">
        <v>663300</v>
      </c>
      <c r="C108" s="23">
        <v>9393400</v>
      </c>
      <c r="D108" s="23">
        <v>130196000</v>
      </c>
      <c r="E108" s="25">
        <f t="shared" si="9"/>
        <v>0</v>
      </c>
      <c r="F108" s="25">
        <f t="shared" si="10"/>
        <v>-6.5960253627813954E-4</v>
      </c>
      <c r="G108" s="25">
        <f t="shared" si="8"/>
        <v>1.5363815142576203E-4</v>
      </c>
    </row>
    <row r="109" spans="1:7" s="20" customFormat="1" ht="13.5">
      <c r="A109" s="17" t="s">
        <v>126</v>
      </c>
      <c r="B109" s="23">
        <v>663300</v>
      </c>
      <c r="C109" s="23">
        <v>9381400</v>
      </c>
      <c r="D109" s="23">
        <v>130192000</v>
      </c>
      <c r="E109" s="25">
        <f t="shared" si="9"/>
        <v>0</v>
      </c>
      <c r="F109" s="25">
        <f t="shared" si="10"/>
        <v>-1.2774927076457938E-3</v>
      </c>
      <c r="G109" s="25">
        <f t="shared" si="8"/>
        <v>-3.072291007404221E-5</v>
      </c>
    </row>
    <row r="110" spans="1:7" s="20" customFormat="1" ht="13.5">
      <c r="A110" s="17" t="s">
        <v>127</v>
      </c>
      <c r="B110" s="23">
        <v>664500</v>
      </c>
      <c r="C110" s="23">
        <v>9376500</v>
      </c>
      <c r="D110" s="23">
        <v>130184000</v>
      </c>
      <c r="E110" s="25">
        <f t="shared" si="9"/>
        <v>1.8091361374943465E-3</v>
      </c>
      <c r="F110" s="25">
        <f t="shared" si="10"/>
        <v>-5.2231010296970601E-4</v>
      </c>
      <c r="G110" s="25">
        <f t="shared" si="8"/>
        <v>-6.1447708000491577E-5</v>
      </c>
    </row>
    <row r="111" spans="1:7" s="20" customFormat="1" ht="13.5">
      <c r="A111" s="17" t="s">
        <v>128</v>
      </c>
      <c r="B111" s="23">
        <v>663700</v>
      </c>
      <c r="C111" s="23">
        <v>9386700</v>
      </c>
      <c r="D111" s="23">
        <v>130153000</v>
      </c>
      <c r="E111" s="25">
        <f t="shared" si="9"/>
        <v>-1.2039127163280662E-3</v>
      </c>
      <c r="F111" s="25">
        <f t="shared" si="10"/>
        <v>1.0878259478483442E-3</v>
      </c>
      <c r="G111" s="25">
        <f t="shared" si="8"/>
        <v>-2.3812450070669208E-4</v>
      </c>
    </row>
    <row r="112" spans="1:7" s="20" customFormat="1" ht="13.5">
      <c r="A112" s="17" t="s">
        <v>129</v>
      </c>
      <c r="B112" s="23">
        <v>663600</v>
      </c>
      <c r="C112" s="23">
        <v>9401000</v>
      </c>
      <c r="D112" s="23">
        <v>130252000</v>
      </c>
      <c r="E112" s="25">
        <f t="shared" si="9"/>
        <v>-1.5067048365225252E-4</v>
      </c>
      <c r="F112" s="25">
        <f t="shared" si="10"/>
        <v>1.5234320900849073E-3</v>
      </c>
      <c r="G112" s="25">
        <f t="shared" si="8"/>
        <v>7.6064324295252515E-4</v>
      </c>
    </row>
    <row r="113" spans="1:7" s="20" customFormat="1" ht="13.5">
      <c r="A113" s="17" t="s">
        <v>130</v>
      </c>
      <c r="B113" s="23">
        <v>664200</v>
      </c>
      <c r="C113" s="23">
        <v>9404800</v>
      </c>
      <c r="D113" s="23">
        <v>130439000</v>
      </c>
      <c r="E113" s="25">
        <f t="shared" si="9"/>
        <v>9.0415913200723324E-4</v>
      </c>
      <c r="F113" s="25">
        <f t="shared" si="10"/>
        <v>4.0421231783852783E-4</v>
      </c>
      <c r="G113" s="25">
        <f t="shared" si="8"/>
        <v>1.4356785308478948E-3</v>
      </c>
    </row>
    <row r="114" spans="1:7" s="20" customFormat="1" ht="13.5">
      <c r="A114" s="17" t="s">
        <v>131</v>
      </c>
      <c r="B114" s="23">
        <v>664900</v>
      </c>
      <c r="C114" s="23">
        <v>9416100</v>
      </c>
      <c r="D114" s="23">
        <v>130482000</v>
      </c>
      <c r="E114" s="25">
        <f t="shared" si="9"/>
        <v>1.0538994278831678E-3</v>
      </c>
      <c r="F114" s="25">
        <f t="shared" si="10"/>
        <v>1.2015141204491323E-3</v>
      </c>
      <c r="G114" s="25">
        <f t="shared" si="8"/>
        <v>3.296560077890815E-4</v>
      </c>
    </row>
    <row r="115" spans="1:7" s="20" customFormat="1" ht="13.5">
      <c r="A115" s="17" t="s">
        <v>132</v>
      </c>
      <c r="B115" s="23">
        <v>666300</v>
      </c>
      <c r="C115" s="23">
        <v>9421300</v>
      </c>
      <c r="D115" s="23">
        <v>130594000</v>
      </c>
      <c r="E115" s="25">
        <f t="shared" si="9"/>
        <v>2.10557978643405E-3</v>
      </c>
      <c r="F115" s="25">
        <f t="shared" si="10"/>
        <v>5.5224562186043059E-4</v>
      </c>
      <c r="G115" s="25">
        <f t="shared" si="8"/>
        <v>8.5835594181572935E-4</v>
      </c>
    </row>
    <row r="116" spans="1:7" s="20" customFormat="1" ht="13.5">
      <c r="A116" s="17" t="s">
        <v>133</v>
      </c>
      <c r="B116" s="23">
        <v>668400</v>
      </c>
      <c r="C116" s="23">
        <v>9450800</v>
      </c>
      <c r="D116" s="23">
        <v>130766000</v>
      </c>
      <c r="E116" s="25">
        <f t="shared" si="9"/>
        <v>3.1517334533993696E-3</v>
      </c>
      <c r="F116" s="25">
        <f t="shared" si="10"/>
        <v>3.1312027002642949E-3</v>
      </c>
      <c r="G116" s="25">
        <f t="shared" si="8"/>
        <v>1.3170589766758043E-3</v>
      </c>
    </row>
    <row r="117" spans="1:7" s="20" customFormat="1" ht="13.5">
      <c r="A117" s="17" t="s">
        <v>134</v>
      </c>
      <c r="B117" s="23">
        <v>670800</v>
      </c>
      <c r="C117" s="23">
        <v>9460500</v>
      </c>
      <c r="D117" s="23">
        <v>130822000</v>
      </c>
      <c r="E117" s="25">
        <f t="shared" si="9"/>
        <v>3.5906642728904849E-3</v>
      </c>
      <c r="F117" s="25">
        <f t="shared" si="10"/>
        <v>1.0263681381470352E-3</v>
      </c>
      <c r="G117" s="25">
        <f t="shared" si="8"/>
        <v>4.2824587430983591E-4</v>
      </c>
    </row>
    <row r="118" spans="1:7" s="20" customFormat="1" ht="13.5">
      <c r="A118" s="17" t="s">
        <v>135</v>
      </c>
      <c r="B118" s="23">
        <v>672700</v>
      </c>
      <c r="C118" s="23">
        <v>9471200</v>
      </c>
      <c r="D118" s="23">
        <v>131139000</v>
      </c>
      <c r="E118" s="25">
        <f t="shared" si="9"/>
        <v>2.8324388789505071E-3</v>
      </c>
      <c r="F118" s="25">
        <f t="shared" si="10"/>
        <v>1.1310184451138947E-3</v>
      </c>
      <c r="G118" s="25">
        <f t="shared" si="8"/>
        <v>2.4231398388650225E-3</v>
      </c>
    </row>
    <row r="119" spans="1:7" s="20" customFormat="1" ht="13.5">
      <c r="A119" s="17" t="s">
        <v>136</v>
      </c>
      <c r="B119" s="23">
        <v>673700</v>
      </c>
      <c r="C119" s="23">
        <v>9492100</v>
      </c>
      <c r="D119" s="23">
        <v>131409000</v>
      </c>
      <c r="E119" s="25">
        <f t="shared" si="9"/>
        <v>1.486546751895347E-3</v>
      </c>
      <c r="F119" s="25">
        <f t="shared" si="10"/>
        <v>2.2066897542022132E-3</v>
      </c>
      <c r="G119" s="25">
        <f t="shared" si="8"/>
        <v>2.0588840848260242E-3</v>
      </c>
    </row>
    <row r="120" spans="1:7" s="20" customFormat="1" ht="13.5">
      <c r="A120" s="17" t="s">
        <v>137</v>
      </c>
      <c r="B120" s="23">
        <v>675600</v>
      </c>
      <c r="C120" s="23">
        <v>9500100</v>
      </c>
      <c r="D120" s="23">
        <v>131693000</v>
      </c>
      <c r="E120" s="25">
        <f t="shared" si="9"/>
        <v>2.8202464004749889E-3</v>
      </c>
      <c r="F120" s="25">
        <f t="shared" si="10"/>
        <v>8.428061229864835E-4</v>
      </c>
      <c r="G120" s="25">
        <f t="shared" si="8"/>
        <v>2.161191394805531E-3</v>
      </c>
    </row>
    <row r="121" spans="1:7" s="20" customFormat="1" ht="13.5">
      <c r="A121" s="17" t="s">
        <v>138</v>
      </c>
      <c r="B121" s="23">
        <v>677500</v>
      </c>
      <c r="C121" s="23">
        <v>9510400</v>
      </c>
      <c r="D121" s="23">
        <v>131789000</v>
      </c>
      <c r="E121" s="25">
        <f t="shared" si="9"/>
        <v>2.8123149792776791E-3</v>
      </c>
      <c r="F121" s="25">
        <f t="shared" si="10"/>
        <v>1.0841991136935401E-3</v>
      </c>
      <c r="G121" s="25">
        <f t="shared" si="8"/>
        <v>7.2896813042454798E-4</v>
      </c>
    </row>
    <row r="122" spans="1:7" s="20" customFormat="1" ht="13.5">
      <c r="A122" s="17" t="s">
        <v>139</v>
      </c>
      <c r="B122" s="23">
        <v>680200</v>
      </c>
      <c r="C122" s="23">
        <v>9532100</v>
      </c>
      <c r="D122" s="23">
        <v>131850000</v>
      </c>
      <c r="E122" s="25">
        <f t="shared" si="9"/>
        <v>3.985239852398524E-3</v>
      </c>
      <c r="F122" s="25">
        <f t="shared" si="10"/>
        <v>2.2817126514131899E-3</v>
      </c>
      <c r="G122" s="25">
        <f t="shared" si="8"/>
        <v>4.6286108855822565E-4</v>
      </c>
    </row>
    <row r="123" spans="1:7" s="20" customFormat="1" ht="13.5">
      <c r="A123" s="17" t="s">
        <v>140</v>
      </c>
      <c r="B123" s="23">
        <v>682300</v>
      </c>
      <c r="C123" s="23">
        <v>9553900</v>
      </c>
      <c r="D123" s="23">
        <v>131936000</v>
      </c>
      <c r="E123" s="25">
        <f t="shared" si="9"/>
        <v>3.0873272566892089E-3</v>
      </c>
      <c r="F123" s="25">
        <f t="shared" si="10"/>
        <v>2.2870091585275019E-3</v>
      </c>
      <c r="G123" s="25">
        <f t="shared" si="8"/>
        <v>6.5225635191505497E-4</v>
      </c>
    </row>
    <row r="124" spans="1:7" s="20" customFormat="1" ht="13.5">
      <c r="A124" s="17" t="s">
        <v>141</v>
      </c>
      <c r="B124" s="23">
        <v>681700</v>
      </c>
      <c r="C124" s="23">
        <v>9546600</v>
      </c>
      <c r="D124" s="23">
        <v>132083000</v>
      </c>
      <c r="E124" s="25">
        <f t="shared" si="9"/>
        <v>-8.7937857247545072E-4</v>
      </c>
      <c r="F124" s="25">
        <f t="shared" si="10"/>
        <v>-7.6408587069155007E-4</v>
      </c>
      <c r="G124" s="25">
        <f t="shared" si="8"/>
        <v>1.1141765704584042E-3</v>
      </c>
    </row>
    <row r="125" spans="1:7" s="20" customFormat="1" ht="13.5">
      <c r="A125" s="17" t="s">
        <v>142</v>
      </c>
      <c r="B125" s="23">
        <v>686500</v>
      </c>
      <c r="C125" s="23">
        <v>9594000</v>
      </c>
      <c r="D125" s="23">
        <v>132435000</v>
      </c>
      <c r="E125" s="25">
        <f t="shared" si="9"/>
        <v>7.0412204782162244E-3</v>
      </c>
      <c r="F125" s="25">
        <f t="shared" si="10"/>
        <v>4.9651184714977056E-3</v>
      </c>
      <c r="G125" s="25">
        <f t="shared" si="8"/>
        <v>2.6649909526585557E-3</v>
      </c>
    </row>
    <row r="126" spans="1:7" s="20" customFormat="1" ht="13.5">
      <c r="A126" s="17" t="s">
        <v>143</v>
      </c>
      <c r="B126" s="23">
        <v>688300</v>
      </c>
      <c r="C126" s="23">
        <v>9601200</v>
      </c>
      <c r="D126" s="23">
        <v>132509000</v>
      </c>
      <c r="E126" s="25">
        <f t="shared" si="9"/>
        <v>2.6219956300072831E-3</v>
      </c>
      <c r="F126" s="25">
        <f t="shared" si="10"/>
        <v>7.5046904315196998E-4</v>
      </c>
      <c r="G126" s="25">
        <f t="shared" si="8"/>
        <v>5.5876467701136408E-4</v>
      </c>
    </row>
    <row r="127" spans="1:7" s="20" customFormat="1" ht="13.5">
      <c r="A127" s="17" t="s">
        <v>144</v>
      </c>
      <c r="B127" s="23">
        <v>690400</v>
      </c>
      <c r="C127" s="23">
        <v>9615300</v>
      </c>
      <c r="D127" s="23">
        <v>132633000</v>
      </c>
      <c r="E127" s="25">
        <f t="shared" si="9"/>
        <v>3.0509952055789626E-3</v>
      </c>
      <c r="F127" s="25">
        <f t="shared" si="10"/>
        <v>1.4685664291963505E-3</v>
      </c>
      <c r="G127" s="25">
        <f t="shared" si="8"/>
        <v>9.3578549381551437E-4</v>
      </c>
    </row>
    <row r="128" spans="1:7" s="20" customFormat="1" ht="13.5">
      <c r="A128" s="17" t="s">
        <v>145</v>
      </c>
      <c r="B128" s="23">
        <v>693100</v>
      </c>
      <c r="C128" s="23">
        <v>9642500</v>
      </c>
      <c r="D128" s="23">
        <v>132779000</v>
      </c>
      <c r="E128" s="25">
        <f t="shared" si="9"/>
        <v>3.910776361529548E-3</v>
      </c>
      <c r="F128" s="25">
        <f t="shared" si="10"/>
        <v>2.828824893659064E-3</v>
      </c>
      <c r="G128" s="25">
        <f t="shared" si="8"/>
        <v>1.100781856702329E-3</v>
      </c>
    </row>
    <row r="129" spans="1:7" s="20" customFormat="1" ht="13.5">
      <c r="A129" s="17" t="s">
        <v>146</v>
      </c>
      <c r="B129" s="23">
        <v>694800</v>
      </c>
      <c r="C129" s="23">
        <v>9654400</v>
      </c>
      <c r="D129" s="23">
        <v>133033000</v>
      </c>
      <c r="E129" s="25">
        <f t="shared" si="9"/>
        <v>2.4527485211369212E-3</v>
      </c>
      <c r="F129" s="25">
        <f t="shared" si="10"/>
        <v>1.2341197822141562E-3</v>
      </c>
      <c r="G129" s="25">
        <f t="shared" si="8"/>
        <v>1.9129531025237425E-3</v>
      </c>
    </row>
    <row r="130" spans="1:7" s="20" customFormat="1" ht="13.5">
      <c r="A130" s="17" t="s">
        <v>147</v>
      </c>
      <c r="B130" s="23">
        <v>696500</v>
      </c>
      <c r="C130" s="23">
        <v>9671500</v>
      </c>
      <c r="D130" s="23">
        <v>133154000</v>
      </c>
      <c r="E130" s="25">
        <f t="shared" si="9"/>
        <v>2.4467472654001151E-3</v>
      </c>
      <c r="F130" s="25">
        <f t="shared" si="10"/>
        <v>1.7712131256214783E-3</v>
      </c>
      <c r="G130" s="25">
        <f t="shared" si="8"/>
        <v>9.0954875857869849E-4</v>
      </c>
    </row>
    <row r="131" spans="1:7" s="20" customFormat="1" ht="13.5">
      <c r="A131" s="17" t="s">
        <v>148</v>
      </c>
      <c r="B131" s="23">
        <v>699300</v>
      </c>
      <c r="C131" s="23">
        <v>9713200</v>
      </c>
      <c r="D131" s="23">
        <v>133515000</v>
      </c>
      <c r="E131" s="25">
        <f t="shared" si="9"/>
        <v>4.0201005025125632E-3</v>
      </c>
      <c r="F131" s="25">
        <f t="shared" si="10"/>
        <v>4.3116372848058726E-3</v>
      </c>
      <c r="G131" s="25">
        <f t="shared" si="8"/>
        <v>2.7111464920317827E-3</v>
      </c>
    </row>
    <row r="132" spans="1:7" s="20" customFormat="1" ht="13.5">
      <c r="A132" s="17" t="s">
        <v>149</v>
      </c>
      <c r="B132" s="23">
        <v>701500</v>
      </c>
      <c r="C132" s="23">
        <v>9726000</v>
      </c>
      <c r="D132" s="23">
        <v>133687000</v>
      </c>
      <c r="E132" s="25">
        <f t="shared" si="9"/>
        <v>3.1460031460031459E-3</v>
      </c>
      <c r="F132" s="25">
        <f t="shared" si="10"/>
        <v>1.3177943417205453E-3</v>
      </c>
      <c r="G132" s="25">
        <f t="shared" si="8"/>
        <v>1.2882447665056361E-3</v>
      </c>
    </row>
    <row r="133" spans="1:7" s="20" customFormat="1" ht="13.5">
      <c r="A133" s="17" t="s">
        <v>150</v>
      </c>
      <c r="B133" s="23">
        <v>702600</v>
      </c>
      <c r="C133" s="23">
        <v>9733800</v>
      </c>
      <c r="D133" s="23">
        <v>133939000</v>
      </c>
      <c r="E133" s="25">
        <f t="shared" si="9"/>
        <v>1.5680684248039914E-3</v>
      </c>
      <c r="F133" s="25">
        <f t="shared" si="10"/>
        <v>8.0197409006785932E-4</v>
      </c>
      <c r="G133" s="25">
        <f t="shared" si="8"/>
        <v>1.8850000374007944E-3</v>
      </c>
    </row>
    <row r="134" spans="1:7" s="20" customFormat="1" ht="13.5">
      <c r="A134" s="17" t="s">
        <v>151</v>
      </c>
      <c r="B134" s="23">
        <v>706700</v>
      </c>
      <c r="C134" s="23">
        <v>9797200</v>
      </c>
      <c r="D134" s="23">
        <v>134297000</v>
      </c>
      <c r="E134" s="25">
        <f t="shared" si="9"/>
        <v>5.8354682607458016E-3</v>
      </c>
      <c r="F134" s="25">
        <f t="shared" si="10"/>
        <v>6.5133863444903324E-3</v>
      </c>
      <c r="G134" s="25">
        <f t="shared" si="8"/>
        <v>2.6728585400816788E-3</v>
      </c>
    </row>
    <row r="135" spans="1:7" s="20" customFormat="1" ht="13.5">
      <c r="A135" s="17" t="s">
        <v>152</v>
      </c>
      <c r="B135" s="23">
        <v>708600</v>
      </c>
      <c r="C135" s="23">
        <v>9813900</v>
      </c>
      <c r="D135" s="23">
        <v>134495000</v>
      </c>
      <c r="E135" s="25">
        <f t="shared" si="9"/>
        <v>2.6885524267723222E-3</v>
      </c>
      <c r="F135" s="25">
        <f t="shared" si="10"/>
        <v>1.7045686522679949E-3</v>
      </c>
      <c r="G135" s="25">
        <f t="shared" si="8"/>
        <v>1.4743441774574264E-3</v>
      </c>
    </row>
    <row r="136" spans="1:7" s="20" customFormat="1" ht="13.5">
      <c r="A136" s="17" t="s">
        <v>153</v>
      </c>
      <c r="B136" s="23">
        <v>710700</v>
      </c>
      <c r="C136" s="23">
        <v>9841100</v>
      </c>
      <c r="D136" s="23">
        <v>134552000</v>
      </c>
      <c r="E136" s="25">
        <f t="shared" si="9"/>
        <v>2.9635901778154107E-3</v>
      </c>
      <c r="F136" s="25">
        <f t="shared" si="10"/>
        <v>2.7715790868054493E-3</v>
      </c>
      <c r="G136" s="25">
        <f t="shared" si="8"/>
        <v>4.2380757648983233E-4</v>
      </c>
    </row>
    <row r="137" spans="1:7" s="20" customFormat="1" ht="13.5">
      <c r="A137" s="17" t="s">
        <v>154</v>
      </c>
      <c r="B137" s="23">
        <v>711200</v>
      </c>
      <c r="C137" s="23">
        <v>9854300</v>
      </c>
      <c r="D137" s="23">
        <v>134646000</v>
      </c>
      <c r="E137" s="25">
        <f t="shared" si="9"/>
        <v>7.035317292809906E-4</v>
      </c>
      <c r="F137" s="25">
        <f t="shared" si="10"/>
        <v>1.341313471055065E-3</v>
      </c>
      <c r="G137" s="25">
        <f t="shared" si="8"/>
        <v>6.986146619894167E-4</v>
      </c>
    </row>
    <row r="138" spans="1:7" s="20" customFormat="1" ht="13.5">
      <c r="A138" s="17" t="s">
        <v>155</v>
      </c>
      <c r="B138" s="23">
        <v>714800</v>
      </c>
      <c r="C138" s="23">
        <v>9902500</v>
      </c>
      <c r="D138" s="23">
        <v>135001000</v>
      </c>
      <c r="E138" s="25">
        <f t="shared" ref="E138:E169" si="11">(+B138-B137)/B137</f>
        <v>5.0618672665916761E-3</v>
      </c>
      <c r="F138" s="25">
        <f t="shared" ref="F138:F169" si="12">(+C138-C137)/C137</f>
        <v>4.8912657418588839E-3</v>
      </c>
      <c r="G138" s="25">
        <f t="shared" si="8"/>
        <v>2.6365432318821206E-3</v>
      </c>
    </row>
    <row r="139" spans="1:7" s="20" customFormat="1" ht="13.5">
      <c r="A139" s="17" t="s">
        <v>156</v>
      </c>
      <c r="B139" s="23">
        <v>717100</v>
      </c>
      <c r="C139" s="23">
        <v>9922000</v>
      </c>
      <c r="D139" s="23">
        <v>135160000</v>
      </c>
      <c r="E139" s="25">
        <f t="shared" si="11"/>
        <v>3.2176832680470063E-3</v>
      </c>
      <c r="F139" s="25">
        <f t="shared" si="12"/>
        <v>1.9691996970462003E-3</v>
      </c>
      <c r="G139" s="25">
        <f t="shared" si="8"/>
        <v>1.1777690535625662E-3</v>
      </c>
    </row>
    <row r="140" spans="1:7" s="20" customFormat="1" ht="13.5">
      <c r="A140" s="17" t="s">
        <v>157</v>
      </c>
      <c r="B140" s="23">
        <v>718100</v>
      </c>
      <c r="C140" s="23">
        <v>9961900</v>
      </c>
      <c r="D140" s="23">
        <v>135425000</v>
      </c>
      <c r="E140" s="25">
        <f t="shared" si="11"/>
        <v>1.3945056477478734E-3</v>
      </c>
      <c r="F140" s="25">
        <f t="shared" si="12"/>
        <v>4.0213666599475915E-3</v>
      </c>
      <c r="G140" s="25">
        <f t="shared" si="8"/>
        <v>1.9606392423794023E-3</v>
      </c>
    </row>
    <row r="141" spans="1:7" s="20" customFormat="1" ht="13.5">
      <c r="A141" s="17" t="s">
        <v>158</v>
      </c>
      <c r="B141" s="23">
        <v>720800</v>
      </c>
      <c r="C141" s="23">
        <v>9982800</v>
      </c>
      <c r="D141" s="23">
        <v>135732000</v>
      </c>
      <c r="E141" s="25">
        <f t="shared" si="11"/>
        <v>3.7599220164322516E-3</v>
      </c>
      <c r="F141" s="25">
        <f t="shared" si="12"/>
        <v>2.0979933546813358E-3</v>
      </c>
      <c r="G141" s="25">
        <f t="shared" si="8"/>
        <v>2.2669374192357391E-3</v>
      </c>
    </row>
    <row r="142" spans="1:7" s="20" customFormat="1" ht="13.5">
      <c r="A142" s="17" t="s">
        <v>159</v>
      </c>
      <c r="B142" s="23">
        <v>723300</v>
      </c>
      <c r="C142" s="23">
        <v>10018400</v>
      </c>
      <c r="D142" s="23">
        <v>136041000</v>
      </c>
      <c r="E142" s="25">
        <f t="shared" si="11"/>
        <v>3.4683684794672587E-3</v>
      </c>
      <c r="F142" s="25">
        <f t="shared" si="12"/>
        <v>3.5661337500500863E-3</v>
      </c>
      <c r="G142" s="25">
        <f t="shared" si="8"/>
        <v>2.2765449562372913E-3</v>
      </c>
    </row>
    <row r="143" spans="1:7" s="20" customFormat="1" ht="13.5">
      <c r="A143" s="17" t="s">
        <v>160</v>
      </c>
      <c r="B143" s="23">
        <v>727200</v>
      </c>
      <c r="C143" s="23">
        <v>10032500</v>
      </c>
      <c r="D143" s="23">
        <v>136210000</v>
      </c>
      <c r="E143" s="25">
        <f t="shared" si="11"/>
        <v>5.3919535462463707E-3</v>
      </c>
      <c r="F143" s="25">
        <f t="shared" si="12"/>
        <v>1.4074103649285314E-3</v>
      </c>
      <c r="G143" s="25">
        <f t="shared" si="8"/>
        <v>1.242272550187076E-3</v>
      </c>
    </row>
    <row r="144" spans="1:7" s="20" customFormat="1" ht="13.5">
      <c r="A144" s="17" t="s">
        <v>161</v>
      </c>
      <c r="B144" s="23">
        <v>729800</v>
      </c>
      <c r="C144" s="23">
        <v>10058300</v>
      </c>
      <c r="D144" s="23">
        <v>136247000</v>
      </c>
      <c r="E144" s="25">
        <f t="shared" si="11"/>
        <v>3.5753575357535755E-3</v>
      </c>
      <c r="F144" s="25">
        <f t="shared" si="12"/>
        <v>2.5716421629703463E-3</v>
      </c>
      <c r="G144" s="25">
        <f t="shared" si="8"/>
        <v>2.7163938036854857E-4</v>
      </c>
    </row>
    <row r="145" spans="1:7" s="20" customFormat="1" ht="13.5">
      <c r="A145" s="17" t="s">
        <v>162</v>
      </c>
      <c r="B145" s="23">
        <v>733100</v>
      </c>
      <c r="C145" s="23">
        <v>10087400</v>
      </c>
      <c r="D145" s="23">
        <v>136328000</v>
      </c>
      <c r="E145" s="25">
        <f t="shared" si="11"/>
        <v>4.5217867909016166E-3</v>
      </c>
      <c r="F145" s="25">
        <f t="shared" si="12"/>
        <v>2.8931330344093933E-3</v>
      </c>
      <c r="G145" s="25">
        <f t="shared" si="8"/>
        <v>5.9450850293951425E-4</v>
      </c>
    </row>
    <row r="146" spans="1:7" s="20" customFormat="1" ht="13.5">
      <c r="A146" s="17" t="s">
        <v>163</v>
      </c>
      <c r="B146" s="23">
        <v>733500</v>
      </c>
      <c r="C146" s="23">
        <v>10094500</v>
      </c>
      <c r="D146" s="23">
        <v>136522000</v>
      </c>
      <c r="E146" s="25">
        <f t="shared" si="11"/>
        <v>5.4562815441276766E-4</v>
      </c>
      <c r="F146" s="25">
        <f t="shared" si="12"/>
        <v>7.038483652873882E-4</v>
      </c>
      <c r="G146" s="25">
        <f t="shared" si="8"/>
        <v>1.4230385540754651E-3</v>
      </c>
    </row>
    <row r="147" spans="1:7" s="20" customFormat="1" ht="13.5">
      <c r="A147" s="17" t="s">
        <v>164</v>
      </c>
      <c r="B147" s="23">
        <v>740200</v>
      </c>
      <c r="C147" s="23">
        <v>10139300</v>
      </c>
      <c r="D147" s="23">
        <v>136688000</v>
      </c>
      <c r="E147" s="25">
        <f t="shared" si="11"/>
        <v>9.1342876618950245E-3</v>
      </c>
      <c r="F147" s="25">
        <f t="shared" si="12"/>
        <v>4.4380603298826097E-3</v>
      </c>
      <c r="G147" s="25">
        <f t="shared" si="8"/>
        <v>1.2159212434625921E-3</v>
      </c>
    </row>
    <row r="148" spans="1:7" s="20" customFormat="1" ht="13.5">
      <c r="A148" s="17" t="s">
        <v>165</v>
      </c>
      <c r="B148" s="23">
        <v>748200</v>
      </c>
      <c r="C148" s="23">
        <v>10173800</v>
      </c>
      <c r="D148" s="23">
        <v>136825000</v>
      </c>
      <c r="E148" s="25">
        <f t="shared" si="11"/>
        <v>1.0807889759524453E-2</v>
      </c>
      <c r="F148" s="25">
        <f t="shared" si="12"/>
        <v>3.4026017575177776E-3</v>
      </c>
      <c r="G148" s="25">
        <f t="shared" si="8"/>
        <v>1.0022825705255764E-3</v>
      </c>
    </row>
    <row r="149" spans="1:7" s="20" customFormat="1" ht="13.5">
      <c r="A149" s="17" t="s">
        <v>166</v>
      </c>
      <c r="B149" s="23">
        <v>750700</v>
      </c>
      <c r="C149" s="23">
        <v>10184300</v>
      </c>
      <c r="D149" s="23">
        <v>136849000</v>
      </c>
      <c r="E149" s="25">
        <f t="shared" si="11"/>
        <v>3.3413525795241913E-3</v>
      </c>
      <c r="F149" s="25">
        <f t="shared" si="12"/>
        <v>1.0320627494151645E-3</v>
      </c>
      <c r="G149" s="25">
        <f t="shared" ref="G149:G177" si="13">(+D149-D148)/D148</f>
        <v>1.7540654120226567E-4</v>
      </c>
    </row>
    <row r="150" spans="1:7" s="20" customFormat="1" ht="13.5">
      <c r="A150" s="17" t="s">
        <v>167</v>
      </c>
      <c r="B150" s="23">
        <v>753900</v>
      </c>
      <c r="C150" s="23">
        <v>10211500</v>
      </c>
      <c r="D150" s="23">
        <v>137068000</v>
      </c>
      <c r="E150" s="25">
        <f t="shared" si="11"/>
        <v>4.2626881577194622E-3</v>
      </c>
      <c r="F150" s="25">
        <f t="shared" si="12"/>
        <v>2.6707775693960312E-3</v>
      </c>
      <c r="G150" s="25">
        <f t="shared" si="13"/>
        <v>1.6003039846838485E-3</v>
      </c>
    </row>
    <row r="151" spans="1:7" s="20" customFormat="1" ht="13.5">
      <c r="A151" s="17" t="s">
        <v>168</v>
      </c>
      <c r="B151" s="23">
        <v>759400</v>
      </c>
      <c r="C151" s="23">
        <v>10247000</v>
      </c>
      <c r="D151" s="23">
        <v>137251000</v>
      </c>
      <c r="E151" s="25">
        <f t="shared" si="11"/>
        <v>7.2953972675421147E-3</v>
      </c>
      <c r="F151" s="25">
        <f t="shared" si="12"/>
        <v>3.4764726044165892E-3</v>
      </c>
      <c r="G151" s="25">
        <f t="shared" si="13"/>
        <v>1.3351037441270027E-3</v>
      </c>
    </row>
    <row r="152" spans="1:7" s="20" customFormat="1" ht="13.5">
      <c r="A152" s="17" t="s">
        <v>169</v>
      </c>
      <c r="B152" s="23">
        <v>755500</v>
      </c>
      <c r="C152" s="23">
        <v>10266600</v>
      </c>
      <c r="D152" s="23">
        <v>137475000</v>
      </c>
      <c r="E152" s="25">
        <f t="shared" si="11"/>
        <v>-5.1356333947853569E-3</v>
      </c>
      <c r="F152" s="25">
        <f t="shared" si="12"/>
        <v>1.9127549526690739E-3</v>
      </c>
      <c r="G152" s="25">
        <f t="shared" si="13"/>
        <v>1.6320463967475648E-3</v>
      </c>
    </row>
    <row r="153" spans="1:7" s="20" customFormat="1" ht="13.5">
      <c r="A153" s="17" t="s">
        <v>170</v>
      </c>
      <c r="B153" s="23">
        <v>762200</v>
      </c>
      <c r="C153" s="23">
        <v>10304700</v>
      </c>
      <c r="D153" s="23">
        <v>137556000</v>
      </c>
      <c r="E153" s="25">
        <f t="shared" si="11"/>
        <v>8.86829913964262E-3</v>
      </c>
      <c r="F153" s="25">
        <f t="shared" si="12"/>
        <v>3.7110630588510314E-3</v>
      </c>
      <c r="G153" s="25">
        <f t="shared" si="13"/>
        <v>5.8919803600654668E-4</v>
      </c>
    </row>
    <row r="154" spans="1:7" s="20" customFormat="1" ht="13.5">
      <c r="A154" s="17" t="s">
        <v>171</v>
      </c>
      <c r="B154" s="23">
        <v>765300</v>
      </c>
      <c r="C154" s="23">
        <v>10346300</v>
      </c>
      <c r="D154" s="23">
        <v>137782000</v>
      </c>
      <c r="E154" s="25">
        <f t="shared" si="11"/>
        <v>4.0671739700865912E-3</v>
      </c>
      <c r="F154" s="25">
        <f t="shared" si="12"/>
        <v>4.0369928285151433E-3</v>
      </c>
      <c r="G154" s="25">
        <f t="shared" si="13"/>
        <v>1.64296722789264E-3</v>
      </c>
    </row>
    <row r="155" spans="1:7" s="20" customFormat="1" ht="13.5">
      <c r="A155" s="17" t="s">
        <v>172</v>
      </c>
      <c r="B155" s="23">
        <v>766500</v>
      </c>
      <c r="C155" s="23">
        <v>10371600</v>
      </c>
      <c r="D155" s="23">
        <v>137842000</v>
      </c>
      <c r="E155" s="25">
        <f t="shared" si="11"/>
        <v>1.5680125441003528E-3</v>
      </c>
      <c r="F155" s="25">
        <f t="shared" si="12"/>
        <v>2.4453186163169442E-3</v>
      </c>
      <c r="G155" s="25">
        <f t="shared" si="13"/>
        <v>4.3547052590323847E-4</v>
      </c>
    </row>
    <row r="156" spans="1:7" s="20" customFormat="1" ht="13.5">
      <c r="A156" s="17" t="s">
        <v>173</v>
      </c>
      <c r="B156" s="23">
        <v>769100</v>
      </c>
      <c r="C156" s="23">
        <v>10396900</v>
      </c>
      <c r="D156" s="23">
        <v>137993000</v>
      </c>
      <c r="E156" s="25">
        <f t="shared" si="11"/>
        <v>3.3920417482061318E-3</v>
      </c>
      <c r="F156" s="25">
        <f t="shared" si="12"/>
        <v>2.4393536194994023E-3</v>
      </c>
      <c r="G156" s="25">
        <f t="shared" si="13"/>
        <v>1.0954571175693911E-3</v>
      </c>
    </row>
    <row r="157" spans="1:7" s="20" customFormat="1" ht="13.5">
      <c r="A157" s="17" t="s">
        <v>174</v>
      </c>
      <c r="B157" s="23">
        <v>772300</v>
      </c>
      <c r="C157" s="23">
        <v>10433900</v>
      </c>
      <c r="D157" s="23">
        <v>138072000</v>
      </c>
      <c r="E157" s="25">
        <f t="shared" si="11"/>
        <v>4.1607073202444417E-3</v>
      </c>
      <c r="F157" s="25">
        <f t="shared" si="12"/>
        <v>3.5587530898633247E-3</v>
      </c>
      <c r="G157" s="25">
        <f t="shared" si="13"/>
        <v>5.7249280760618296E-4</v>
      </c>
    </row>
    <row r="158" spans="1:7" s="20" customFormat="1" ht="13.5">
      <c r="A158" s="17" t="s">
        <v>175</v>
      </c>
      <c r="B158" s="23">
        <v>773500</v>
      </c>
      <c r="C158" s="23">
        <v>10455200</v>
      </c>
      <c r="D158" s="23">
        <v>138042000</v>
      </c>
      <c r="E158" s="25">
        <f t="shared" si="11"/>
        <v>1.5538003366567395E-3</v>
      </c>
      <c r="F158" s="25">
        <f t="shared" si="12"/>
        <v>2.0414226703341989E-3</v>
      </c>
      <c r="G158" s="25">
        <f t="shared" si="13"/>
        <v>-2.1727794194333392E-4</v>
      </c>
    </row>
    <row r="159" spans="1:7" s="20" customFormat="1" ht="13.5">
      <c r="A159" s="17" t="s">
        <v>176</v>
      </c>
      <c r="B159" s="23">
        <v>775600</v>
      </c>
      <c r="C159" s="23">
        <v>10469300</v>
      </c>
      <c r="D159" s="23">
        <v>138017000</v>
      </c>
      <c r="E159" s="25">
        <f t="shared" si="11"/>
        <v>2.7149321266968325E-3</v>
      </c>
      <c r="F159" s="25">
        <f t="shared" si="12"/>
        <v>1.3486112173846506E-3</v>
      </c>
      <c r="G159" s="25">
        <f t="shared" si="13"/>
        <v>-1.8110430158937136E-4</v>
      </c>
    </row>
    <row r="160" spans="1:7" s="20" customFormat="1" ht="13.5">
      <c r="A160" s="17" t="s">
        <v>177</v>
      </c>
      <c r="B160" s="23">
        <v>777900</v>
      </c>
      <c r="C160" s="23">
        <v>10492200</v>
      </c>
      <c r="D160" s="23">
        <v>138103000</v>
      </c>
      <c r="E160" s="25">
        <f t="shared" si="11"/>
        <v>2.96544610624033E-3</v>
      </c>
      <c r="F160" s="25">
        <f t="shared" si="12"/>
        <v>2.1873477691918275E-3</v>
      </c>
      <c r="G160" s="25">
        <f t="shared" si="13"/>
        <v>6.2311164566683811E-4</v>
      </c>
    </row>
    <row r="161" spans="1:7" s="20" customFormat="1" ht="13.5">
      <c r="A161" s="17" t="s">
        <v>178</v>
      </c>
      <c r="B161" s="23">
        <v>781700</v>
      </c>
      <c r="C161" s="23">
        <v>10519800</v>
      </c>
      <c r="D161" s="23">
        <v>138175000</v>
      </c>
      <c r="E161" s="25">
        <f t="shared" si="11"/>
        <v>4.8849466512405192E-3</v>
      </c>
      <c r="F161" s="25">
        <f t="shared" si="12"/>
        <v>2.6305255332532739E-3</v>
      </c>
      <c r="G161" s="25">
        <f t="shared" si="13"/>
        <v>5.2135000687892371E-4</v>
      </c>
    </row>
    <row r="162" spans="1:7" s="20" customFormat="1" ht="13.5">
      <c r="A162" s="17" t="s">
        <v>179</v>
      </c>
      <c r="B162" s="23">
        <v>783200</v>
      </c>
      <c r="C162" s="23">
        <v>10541900</v>
      </c>
      <c r="D162" s="23">
        <v>138291000</v>
      </c>
      <c r="E162" s="25">
        <f t="shared" si="11"/>
        <v>1.9188947166432135E-3</v>
      </c>
      <c r="F162" s="25">
        <f t="shared" si="12"/>
        <v>2.1008003954447801E-3</v>
      </c>
      <c r="G162" s="25">
        <f t="shared" si="13"/>
        <v>8.3951510765333816E-4</v>
      </c>
    </row>
    <row r="163" spans="1:7" s="20" customFormat="1" ht="13.5">
      <c r="A163" s="17" t="s">
        <v>180</v>
      </c>
      <c r="B163" s="23">
        <v>785600</v>
      </c>
      <c r="C163" s="23">
        <v>10565000</v>
      </c>
      <c r="D163" s="23">
        <v>138396000</v>
      </c>
      <c r="E163" s="25">
        <f t="shared" si="11"/>
        <v>3.0643513789581204E-3</v>
      </c>
      <c r="F163" s="25">
        <f t="shared" si="12"/>
        <v>2.1912558457204108E-3</v>
      </c>
      <c r="G163" s="25">
        <f t="shared" si="13"/>
        <v>7.5926849903464435E-4</v>
      </c>
    </row>
    <row r="164" spans="1:7" s="20" customFormat="1" ht="13.5">
      <c r="A164" s="17" t="s">
        <v>181</v>
      </c>
      <c r="B164" s="23">
        <v>789200</v>
      </c>
      <c r="C164" s="23">
        <v>10598700</v>
      </c>
      <c r="D164" s="23">
        <v>138397000</v>
      </c>
      <c r="E164" s="25">
        <f t="shared" si="11"/>
        <v>4.5824847250509164E-3</v>
      </c>
      <c r="F164" s="25">
        <f t="shared" si="12"/>
        <v>3.189777567439659E-3</v>
      </c>
      <c r="G164" s="25">
        <f t="shared" si="13"/>
        <v>7.2256423596057691E-6</v>
      </c>
    </row>
    <row r="165" spans="1:7" s="20" customFormat="1" ht="13.5">
      <c r="A165" s="17" t="s">
        <v>182</v>
      </c>
      <c r="B165" s="23">
        <v>791300</v>
      </c>
      <c r="C165" s="23">
        <v>10630300</v>
      </c>
      <c r="D165" s="23">
        <v>138326000</v>
      </c>
      <c r="E165" s="25">
        <f t="shared" si="11"/>
        <v>2.6609224531170808E-3</v>
      </c>
      <c r="F165" s="25">
        <f t="shared" si="12"/>
        <v>2.9814977308537838E-3</v>
      </c>
      <c r="G165" s="25">
        <f t="shared" si="13"/>
        <v>-5.1301690065536098E-4</v>
      </c>
    </row>
    <row r="166" spans="1:7" s="20" customFormat="1" ht="13.5">
      <c r="A166" s="17" t="s">
        <v>183</v>
      </c>
      <c r="B166" s="23">
        <v>788200</v>
      </c>
      <c r="C166" s="23">
        <v>10621000</v>
      </c>
      <c r="D166" s="23">
        <v>138256000</v>
      </c>
      <c r="E166" s="25">
        <f t="shared" si="11"/>
        <v>-3.9176039428788067E-3</v>
      </c>
      <c r="F166" s="25">
        <f t="shared" si="12"/>
        <v>-8.7485771803241677E-4</v>
      </c>
      <c r="G166" s="25">
        <f t="shared" si="13"/>
        <v>-5.0605092318146982E-4</v>
      </c>
    </row>
    <row r="167" spans="1:7" s="20" customFormat="1" ht="13.5">
      <c r="A167" s="17" t="s">
        <v>184</v>
      </c>
      <c r="B167" s="23">
        <v>788700</v>
      </c>
      <c r="C167" s="23">
        <v>10645800</v>
      </c>
      <c r="D167" s="23">
        <v>138037000</v>
      </c>
      <c r="E167" s="25">
        <f t="shared" si="11"/>
        <v>6.3435676224308547E-4</v>
      </c>
      <c r="F167" s="25">
        <f t="shared" si="12"/>
        <v>2.3349967046417475E-3</v>
      </c>
      <c r="G167" s="25">
        <f t="shared" si="13"/>
        <v>-1.5840180534660341E-3</v>
      </c>
    </row>
    <row r="168" spans="1:7" s="20" customFormat="1" ht="13.5">
      <c r="A168" s="17" t="s">
        <v>185</v>
      </c>
      <c r="B168" s="23">
        <v>789900</v>
      </c>
      <c r="C168" s="23">
        <v>10654300</v>
      </c>
      <c r="D168" s="23">
        <v>137847000</v>
      </c>
      <c r="E168" s="25">
        <f t="shared" si="11"/>
        <v>1.5214910612400153E-3</v>
      </c>
      <c r="F168" s="25">
        <f t="shared" si="12"/>
        <v>7.9843694226831234E-4</v>
      </c>
      <c r="G168" s="25">
        <f t="shared" si="13"/>
        <v>-1.3764425480124894E-3</v>
      </c>
    </row>
    <row r="169" spans="1:7" s="20" customFormat="1" ht="13.5">
      <c r="A169" s="17" t="s">
        <v>186</v>
      </c>
      <c r="B169" s="23">
        <v>789800</v>
      </c>
      <c r="C169" s="23">
        <v>10661100</v>
      </c>
      <c r="D169" s="23">
        <v>137689000</v>
      </c>
      <c r="E169" s="25">
        <f t="shared" si="11"/>
        <v>-1.2659830358273199E-4</v>
      </c>
      <c r="F169" s="25">
        <f t="shared" si="12"/>
        <v>6.3823995945299077E-4</v>
      </c>
      <c r="G169" s="25">
        <f t="shared" si="13"/>
        <v>-1.1461983213272686E-3</v>
      </c>
    </row>
    <row r="170" spans="1:7" s="20" customFormat="1" ht="13.5">
      <c r="A170" s="17" t="s">
        <v>187</v>
      </c>
      <c r="B170" s="23">
        <v>791200</v>
      </c>
      <c r="C170" s="23">
        <v>10677700</v>
      </c>
      <c r="D170" s="23">
        <v>137492000</v>
      </c>
      <c r="E170" s="25">
        <f t="shared" ref="E170:E180" si="14">(+B170-B169)/B169</f>
        <v>1.7726006583945303E-3</v>
      </c>
      <c r="F170" s="25">
        <f t="shared" ref="F170:F180" si="15">(+C170-C169)/C169</f>
        <v>1.557062592040221E-3</v>
      </c>
      <c r="G170" s="25">
        <f t="shared" si="13"/>
        <v>-1.4307606272105978E-3</v>
      </c>
    </row>
    <row r="171" spans="1:7" s="20" customFormat="1" ht="13.5">
      <c r="A171" s="17" t="s">
        <v>188</v>
      </c>
      <c r="B171" s="23">
        <v>792600</v>
      </c>
      <c r="C171" s="23">
        <v>10677500</v>
      </c>
      <c r="D171" s="23">
        <v>137209000</v>
      </c>
      <c r="E171" s="25">
        <f t="shared" si="14"/>
        <v>1.7694641051567239E-3</v>
      </c>
      <c r="F171" s="25">
        <f t="shared" si="15"/>
        <v>-1.8730625509238879E-5</v>
      </c>
      <c r="G171" s="25">
        <f t="shared" si="13"/>
        <v>-2.0583015739097546E-3</v>
      </c>
    </row>
    <row r="172" spans="1:7" s="20" customFormat="1" ht="13.5">
      <c r="A172" s="17" t="s">
        <v>189</v>
      </c>
      <c r="B172" s="23">
        <v>795000</v>
      </c>
      <c r="C172" s="23">
        <v>10649300</v>
      </c>
      <c r="D172" s="23">
        <v>136759000</v>
      </c>
      <c r="E172" s="25">
        <f t="shared" si="14"/>
        <v>3.0280090840272521E-3</v>
      </c>
      <c r="F172" s="25">
        <f t="shared" si="15"/>
        <v>-2.6410676656520721E-3</v>
      </c>
      <c r="G172" s="25">
        <f t="shared" si="13"/>
        <v>-3.2796682433368072E-3</v>
      </c>
    </row>
    <row r="173" spans="1:7" s="20" customFormat="1" ht="13.5">
      <c r="A173" s="17" t="s">
        <v>190</v>
      </c>
      <c r="B173" s="23">
        <v>794200</v>
      </c>
      <c r="C173" s="23">
        <v>10654600</v>
      </c>
      <c r="D173" s="23">
        <v>136294000</v>
      </c>
      <c r="E173" s="25">
        <f t="shared" si="14"/>
        <v>-1.0062893081761006E-3</v>
      </c>
      <c r="F173" s="25">
        <f t="shared" si="15"/>
        <v>4.9768529386908064E-4</v>
      </c>
      <c r="G173" s="25">
        <f t="shared" si="13"/>
        <v>-3.4001418553806333E-3</v>
      </c>
    </row>
    <row r="174" spans="1:7" s="20" customFormat="1" ht="13.5">
      <c r="A174" s="17" t="s">
        <v>191</v>
      </c>
      <c r="B174" s="23">
        <v>794300</v>
      </c>
      <c r="C174" s="23">
        <v>10645300</v>
      </c>
      <c r="D174" s="23">
        <v>135546000</v>
      </c>
      <c r="E174" s="25">
        <f t="shared" si="14"/>
        <v>1.2591286829513975E-4</v>
      </c>
      <c r="F174" s="25">
        <f t="shared" si="15"/>
        <v>-8.7286242561898143E-4</v>
      </c>
      <c r="G174" s="25">
        <f t="shared" si="13"/>
        <v>-5.488135941420752E-3</v>
      </c>
    </row>
    <row r="175" spans="1:7" s="20" customFormat="1" ht="13.5">
      <c r="A175" s="17" t="s">
        <v>192</v>
      </c>
      <c r="B175" s="23">
        <v>792300</v>
      </c>
      <c r="C175" s="23">
        <v>10617800</v>
      </c>
      <c r="D175" s="23">
        <v>134848000</v>
      </c>
      <c r="E175" s="25">
        <f t="shared" si="14"/>
        <v>-2.517940324814302E-3</v>
      </c>
      <c r="F175" s="25">
        <f t="shared" si="15"/>
        <v>-2.583299672155787E-3</v>
      </c>
      <c r="G175" s="25">
        <f t="shared" si="13"/>
        <v>-5.1495433284641373E-3</v>
      </c>
    </row>
    <row r="176" spans="1:7" s="20" customFormat="1" ht="13.5">
      <c r="A176" s="17" t="s">
        <v>193</v>
      </c>
      <c r="B176" s="23">
        <v>784900</v>
      </c>
      <c r="C176" s="23">
        <v>10562100</v>
      </c>
      <c r="D176" s="23">
        <v>134066000</v>
      </c>
      <c r="E176" s="25">
        <f t="shared" si="14"/>
        <v>-9.3398965038495527E-3</v>
      </c>
      <c r="F176" s="25">
        <f t="shared" si="15"/>
        <v>-5.2459078151782853E-3</v>
      </c>
      <c r="G176" s="25">
        <f t="shared" si="13"/>
        <v>-5.7991219743711436E-3</v>
      </c>
    </row>
    <row r="177" spans="1:7" s="20" customFormat="1" ht="13.5">
      <c r="A177" s="17" t="s">
        <v>194</v>
      </c>
      <c r="B177" s="23">
        <v>779700</v>
      </c>
      <c r="C177" s="23">
        <v>10499200</v>
      </c>
      <c r="D177" s="23">
        <v>133314000</v>
      </c>
      <c r="E177" s="25">
        <f t="shared" si="14"/>
        <v>-6.6250477767868521E-3</v>
      </c>
      <c r="F177" s="25">
        <f t="shared" si="15"/>
        <v>-5.9552551102526963E-3</v>
      </c>
      <c r="G177" s="25">
        <f t="shared" si="13"/>
        <v>-5.6091775692569332E-3</v>
      </c>
    </row>
    <row r="178" spans="1:7" s="20" customFormat="1" ht="13.5">
      <c r="A178" s="17" t="s">
        <v>195</v>
      </c>
      <c r="B178" s="23">
        <v>775500</v>
      </c>
      <c r="C178" s="23">
        <v>10439900</v>
      </c>
      <c r="D178" s="23">
        <v>132494000</v>
      </c>
      <c r="E178" s="25">
        <f t="shared" si="14"/>
        <v>-5.3866871873797613E-3</v>
      </c>
      <c r="F178" s="25">
        <f t="shared" si="15"/>
        <v>-5.6480493751904911E-3</v>
      </c>
      <c r="G178" s="25">
        <f>(+D178-D177)/D177</f>
        <v>-6.1508918793225014E-3</v>
      </c>
    </row>
    <row r="179" spans="1:7" s="20" customFormat="1" ht="13.5">
      <c r="A179" s="17" t="s">
        <v>196</v>
      </c>
      <c r="B179" s="23">
        <v>774500</v>
      </c>
      <c r="C179" s="23">
        <v>10374800</v>
      </c>
      <c r="D179" s="23">
        <v>131825000</v>
      </c>
      <c r="E179" s="25">
        <f t="shared" si="14"/>
        <v>-1.2894906511927789E-3</v>
      </c>
      <c r="F179" s="25">
        <f t="shared" si="15"/>
        <v>-6.235691912757785E-3</v>
      </c>
      <c r="G179" s="25">
        <f>(+D179-D178)/D178</f>
        <v>-5.0492852506528602E-3</v>
      </c>
    </row>
    <row r="180" spans="1:7" s="20" customFormat="1" ht="13.5">
      <c r="A180" s="17" t="s">
        <v>197</v>
      </c>
      <c r="B180" s="23">
        <v>774300</v>
      </c>
      <c r="C180" s="23">
        <v>10353700</v>
      </c>
      <c r="D180" s="23">
        <v>131470000</v>
      </c>
      <c r="E180" s="25">
        <f t="shared" si="14"/>
        <v>-2.582311168495804E-4</v>
      </c>
      <c r="F180" s="25">
        <f t="shared" si="15"/>
        <v>-2.0337741450437599E-3</v>
      </c>
      <c r="G180" s="25">
        <f>(+D180-D179)/D179</f>
        <v>-2.6929641570263606E-3</v>
      </c>
    </row>
    <row r="181" spans="1:7" s="20" customFormat="1" ht="13.5">
      <c r="A181" s="17" t="s">
        <v>198</v>
      </c>
      <c r="B181" s="23">
        <v>772300</v>
      </c>
      <c r="C181" s="23">
        <v>10323300</v>
      </c>
      <c r="D181" s="23">
        <v>131003000</v>
      </c>
      <c r="E181" s="25">
        <f t="shared" ref="E181:E201" si="16">(+B181-B180)/B180</f>
        <v>-2.5829781738344309E-3</v>
      </c>
      <c r="F181" s="25">
        <f t="shared" ref="F181:G184" si="17">(+C181-C180)/C180</f>
        <v>-2.9361484300298446E-3</v>
      </c>
      <c r="G181" s="25">
        <f t="shared" si="17"/>
        <v>-3.5521411728911541E-3</v>
      </c>
    </row>
    <row r="182" spans="1:7" s="20" customFormat="1" ht="13.5">
      <c r="A182" s="17" t="s">
        <v>199</v>
      </c>
      <c r="B182" s="23">
        <v>770900</v>
      </c>
      <c r="C182" s="23">
        <v>10290900</v>
      </c>
      <c r="D182" s="23">
        <v>130661000</v>
      </c>
      <c r="E182" s="25">
        <f t="shared" si="16"/>
        <v>-1.8127670594328628E-3</v>
      </c>
      <c r="F182" s="25">
        <f t="shared" si="17"/>
        <v>-3.1385312836011742E-3</v>
      </c>
      <c r="G182" s="25">
        <f t="shared" si="17"/>
        <v>-2.6106272375441783E-3</v>
      </c>
    </row>
    <row r="183" spans="1:7" s="20" customFormat="1" ht="13.5">
      <c r="A183" s="17" t="s">
        <v>200</v>
      </c>
      <c r="B183" s="23">
        <v>770700</v>
      </c>
      <c r="C183" s="23">
        <v>10266200</v>
      </c>
      <c r="D183" s="23">
        <v>130480000</v>
      </c>
      <c r="E183" s="25">
        <f t="shared" si="16"/>
        <v>-2.5943702166299128E-4</v>
      </c>
      <c r="F183" s="25">
        <f t="shared" si="17"/>
        <v>-2.4001787987445217E-3</v>
      </c>
      <c r="G183" s="25">
        <f t="shared" si="17"/>
        <v>-1.3852641568639456E-3</v>
      </c>
    </row>
    <row r="184" spans="1:7" s="20" customFormat="1" ht="13.5">
      <c r="A184" s="17" t="s">
        <v>201</v>
      </c>
      <c r="B184" s="23">
        <v>770800</v>
      </c>
      <c r="C184" s="23">
        <v>10256700</v>
      </c>
      <c r="D184" s="23">
        <v>130241000</v>
      </c>
      <c r="E184" s="25">
        <f t="shared" si="16"/>
        <v>1.297521733489036E-4</v>
      </c>
      <c r="F184" s="25">
        <f t="shared" si="17"/>
        <v>-9.2536673744910488E-4</v>
      </c>
      <c r="G184" s="25">
        <f t="shared" si="17"/>
        <v>-1.831698344573881E-3</v>
      </c>
    </row>
    <row r="185" spans="1:7" s="20" customFormat="1" ht="13.5">
      <c r="A185" s="17" t="s">
        <v>202</v>
      </c>
      <c r="B185" s="23">
        <v>771800</v>
      </c>
      <c r="C185" s="23">
        <v>10249300</v>
      </c>
      <c r="D185" s="23">
        <v>130061000</v>
      </c>
      <c r="E185" s="25">
        <f t="shared" si="16"/>
        <v>1.2973533990659055E-3</v>
      </c>
      <c r="F185" s="25">
        <f t="shared" ref="F185:G190" si="18">(+C185-C184)/C184</f>
        <v>-7.2147961820078583E-4</v>
      </c>
      <c r="G185" s="25">
        <f t="shared" si="18"/>
        <v>-1.3820532704755032E-3</v>
      </c>
    </row>
    <row r="186" spans="1:7" s="20" customFormat="1" ht="13.5">
      <c r="A186" s="17" t="s">
        <v>203</v>
      </c>
      <c r="B186" s="23">
        <v>773000</v>
      </c>
      <c r="C186" s="23">
        <v>10249700</v>
      </c>
      <c r="D186" s="23">
        <v>130059000</v>
      </c>
      <c r="E186" s="25">
        <f t="shared" si="16"/>
        <v>1.5548069448043534E-3</v>
      </c>
      <c r="F186" s="25">
        <f t="shared" si="18"/>
        <v>3.9027055506229696E-5</v>
      </c>
      <c r="G186" s="25">
        <f t="shared" si="18"/>
        <v>-1.5377399835461823E-5</v>
      </c>
    </row>
    <row r="187" spans="1:7" s="20" customFormat="1" ht="13.5">
      <c r="A187" s="17" t="s">
        <v>204</v>
      </c>
      <c r="B187" s="23">
        <v>774000</v>
      </c>
      <c r="C187" s="23">
        <v>10248300</v>
      </c>
      <c r="D187" s="23">
        <v>129807000</v>
      </c>
      <c r="E187" s="25">
        <f t="shared" si="16"/>
        <v>1.29366106080207E-3</v>
      </c>
      <c r="F187" s="25">
        <f t="shared" si="18"/>
        <v>-1.3658936359112948E-4</v>
      </c>
      <c r="G187" s="25">
        <f t="shared" si="18"/>
        <v>-1.937582174243997E-3</v>
      </c>
    </row>
    <row r="188" spans="1:7" s="20" customFormat="1" ht="13.5">
      <c r="A188" s="17" t="s">
        <v>205</v>
      </c>
      <c r="B188" s="23">
        <v>775000</v>
      </c>
      <c r="C188" s="23">
        <v>10275300</v>
      </c>
      <c r="D188" s="23">
        <v>129795000</v>
      </c>
      <c r="E188" s="25">
        <f t="shared" si="16"/>
        <v>1.2919896640826874E-3</v>
      </c>
      <c r="F188" s="25">
        <f t="shared" ref="F188:F193" si="19">(+C188-C187)/C187</f>
        <v>2.6345832967418987E-3</v>
      </c>
      <c r="G188" s="25">
        <f t="shared" si="18"/>
        <v>-9.2444937484111023E-5</v>
      </c>
    </row>
    <row r="189" spans="1:7" s="20" customFormat="1" ht="13.5">
      <c r="A189" s="17" t="s">
        <v>206</v>
      </c>
      <c r="B189" s="23">
        <v>775300</v>
      </c>
      <c r="C189" s="23">
        <v>10278300</v>
      </c>
      <c r="D189" s="23">
        <v>129702000</v>
      </c>
      <c r="E189" s="25">
        <f t="shared" si="16"/>
        <v>3.8709677419354838E-4</v>
      </c>
      <c r="F189" s="25">
        <f t="shared" si="19"/>
        <v>2.9196227847362122E-4</v>
      </c>
      <c r="G189" s="25">
        <f t="shared" si="18"/>
        <v>-7.1651450364035589E-4</v>
      </c>
    </row>
    <row r="190" spans="1:7" s="20" customFormat="1" ht="13.5">
      <c r="A190" s="17" t="s">
        <v>207</v>
      </c>
      <c r="B190" s="23">
        <v>779300</v>
      </c>
      <c r="C190" s="23">
        <v>10311800</v>
      </c>
      <c r="D190" s="23">
        <v>129865000</v>
      </c>
      <c r="E190" s="25">
        <f t="shared" si="16"/>
        <v>5.1592931768347739E-3</v>
      </c>
      <c r="F190" s="25">
        <f t="shared" si="19"/>
        <v>3.2592938520961639E-3</v>
      </c>
      <c r="G190" s="25">
        <f t="shared" si="18"/>
        <v>1.2567269587207598E-3</v>
      </c>
    </row>
    <row r="191" spans="1:7" s="20" customFormat="1" ht="13.5">
      <c r="A191" s="17" t="s">
        <v>208</v>
      </c>
      <c r="B191" s="23">
        <v>780200</v>
      </c>
      <c r="C191" s="23">
        <v>10332800</v>
      </c>
      <c r="D191" s="23">
        <v>130115000</v>
      </c>
      <c r="E191" s="25">
        <f t="shared" si="16"/>
        <v>1.1548825869369948E-3</v>
      </c>
      <c r="F191" s="25">
        <f t="shared" si="19"/>
        <v>2.0365018716421964E-3</v>
      </c>
      <c r="G191" s="25">
        <f t="shared" ref="G191:G203" si="20">(+D191-D190)/D190</f>
        <v>1.9250760405036E-3</v>
      </c>
    </row>
    <row r="192" spans="1:7" s="20" customFormat="1" ht="13.5">
      <c r="A192" s="17" t="s">
        <v>209</v>
      </c>
      <c r="B192" s="23">
        <v>782800</v>
      </c>
      <c r="C192" s="23">
        <v>10394000</v>
      </c>
      <c r="D192" s="23">
        <v>130645000</v>
      </c>
      <c r="E192" s="25">
        <f t="shared" si="16"/>
        <v>3.3324788515765188E-3</v>
      </c>
      <c r="F192" s="25">
        <f t="shared" si="19"/>
        <v>5.9228863425209045E-3</v>
      </c>
      <c r="G192" s="25">
        <f t="shared" si="20"/>
        <v>4.0733197556008143E-3</v>
      </c>
    </row>
    <row r="193" spans="1:7" s="20" customFormat="1" ht="13.5">
      <c r="A193" s="17" t="s">
        <v>210</v>
      </c>
      <c r="B193" s="23">
        <v>785100</v>
      </c>
      <c r="C193" s="23">
        <v>10393300</v>
      </c>
      <c r="D193" s="23">
        <v>130501000</v>
      </c>
      <c r="E193" s="25">
        <f t="shared" si="16"/>
        <v>2.9381706693919264E-3</v>
      </c>
      <c r="F193" s="25">
        <f t="shared" si="19"/>
        <v>-6.7346546084279387E-5</v>
      </c>
      <c r="G193" s="25">
        <f t="shared" si="20"/>
        <v>-1.1022235829920778E-3</v>
      </c>
    </row>
    <row r="194" spans="1:7" s="20" customFormat="1" ht="13.5">
      <c r="A194" s="17" t="s">
        <v>211</v>
      </c>
      <c r="B194" s="23">
        <v>785400</v>
      </c>
      <c r="C194" s="23">
        <v>10379500</v>
      </c>
      <c r="D194" s="23">
        <v>130420000</v>
      </c>
      <c r="E194" s="25">
        <f t="shared" si="16"/>
        <v>3.8211692777990065E-4</v>
      </c>
      <c r="F194" s="25">
        <f t="shared" ref="F194:F199" si="21">(+C194-C193)/C193</f>
        <v>-1.3277784726698932E-3</v>
      </c>
      <c r="G194" s="25">
        <f t="shared" si="20"/>
        <v>-6.2068489896629142E-4</v>
      </c>
    </row>
    <row r="195" spans="1:7" s="20" customFormat="1" ht="13.5">
      <c r="A195" s="17" t="s">
        <v>212</v>
      </c>
      <c r="B195" s="23">
        <v>787000</v>
      </c>
      <c r="C195" s="23">
        <v>10393700</v>
      </c>
      <c r="D195" s="23">
        <v>130423000</v>
      </c>
      <c r="E195" s="25">
        <f t="shared" si="16"/>
        <v>2.0371785077667429E-3</v>
      </c>
      <c r="F195" s="25">
        <f t="shared" si="21"/>
        <v>1.3680813141288117E-3</v>
      </c>
      <c r="G195" s="25">
        <f t="shared" si="20"/>
        <v>2.3002606962122375E-5</v>
      </c>
    </row>
    <row r="196" spans="1:7" s="20" customFormat="1" ht="13.5">
      <c r="A196" s="17" t="s">
        <v>213</v>
      </c>
      <c r="B196" s="23">
        <v>786800</v>
      </c>
      <c r="C196" s="23">
        <v>10396300</v>
      </c>
      <c r="D196" s="23">
        <v>130340000</v>
      </c>
      <c r="E196" s="25">
        <f t="shared" si="16"/>
        <v>-2.5412960609911054E-4</v>
      </c>
      <c r="F196" s="25">
        <f t="shared" si="21"/>
        <v>2.5015153410238894E-4</v>
      </c>
      <c r="G196" s="25">
        <f t="shared" si="20"/>
        <v>-6.3639082063746426E-4</v>
      </c>
    </row>
    <row r="197" spans="1:7" s="20" customFormat="1" ht="13.5">
      <c r="A197" s="17" t="s">
        <v>214</v>
      </c>
      <c r="B197" s="23">
        <v>795900</v>
      </c>
      <c r="C197" s="23">
        <v>10447600</v>
      </c>
      <c r="D197" s="23">
        <v>130620000</v>
      </c>
      <c r="E197" s="25">
        <f t="shared" si="16"/>
        <v>1.1565836298932384E-2</v>
      </c>
      <c r="F197" s="25">
        <f t="shared" si="21"/>
        <v>4.9344478324019119E-3</v>
      </c>
      <c r="G197" s="25">
        <f t="shared" si="20"/>
        <v>2.1482277121374865E-3</v>
      </c>
    </row>
    <row r="198" spans="1:7" s="20" customFormat="1" ht="13.5">
      <c r="A198" s="17" t="s">
        <v>215</v>
      </c>
      <c r="B198" s="23">
        <v>797400</v>
      </c>
      <c r="C198" s="23">
        <v>10451500</v>
      </c>
      <c r="D198" s="23">
        <v>130754000</v>
      </c>
      <c r="E198" s="25">
        <f t="shared" si="16"/>
        <v>1.8846588767433095E-3</v>
      </c>
      <c r="F198" s="25">
        <f t="shared" si="21"/>
        <v>3.7329147363987904E-4</v>
      </c>
      <c r="G198" s="25">
        <f t="shared" si="20"/>
        <v>1.0258765885775532E-3</v>
      </c>
    </row>
    <row r="199" spans="1:7" s="20" customFormat="1" ht="13.5">
      <c r="A199" s="17" t="s">
        <v>216</v>
      </c>
      <c r="B199" s="23">
        <v>799100</v>
      </c>
      <c r="C199" s="23">
        <v>10471400</v>
      </c>
      <c r="D199" s="23">
        <v>130836000</v>
      </c>
      <c r="E199" s="25">
        <f t="shared" si="16"/>
        <v>2.1319287684976171E-3</v>
      </c>
      <c r="F199" s="25">
        <f t="shared" si="21"/>
        <v>1.9040329139357987E-3</v>
      </c>
      <c r="G199" s="25">
        <f t="shared" si="20"/>
        <v>6.2713186594673973E-4</v>
      </c>
    </row>
    <row r="200" spans="1:7" s="20" customFormat="1" ht="13.5">
      <c r="A200" s="17" t="s">
        <v>217</v>
      </c>
      <c r="B200" s="23">
        <v>800500</v>
      </c>
      <c r="C200" s="23">
        <v>10490100</v>
      </c>
      <c r="D200" s="23">
        <v>130839000</v>
      </c>
      <c r="E200" s="25">
        <f t="shared" si="16"/>
        <v>1.7519709673382556E-3</v>
      </c>
      <c r="F200" s="25">
        <f t="shared" ref="F200:F206" si="22">(+C200-C199)/C199</f>
        <v>1.7858166052294822E-3</v>
      </c>
      <c r="G200" s="25">
        <f t="shared" si="20"/>
        <v>2.2929468953499036E-5</v>
      </c>
    </row>
    <row r="201" spans="1:7" s="20" customFormat="1" ht="13.5">
      <c r="A201" s="17" t="s">
        <v>218</v>
      </c>
      <c r="B201" s="23">
        <v>801800</v>
      </c>
      <c r="C201" s="23">
        <v>10493300</v>
      </c>
      <c r="D201" s="23">
        <v>131054000</v>
      </c>
      <c r="E201" s="25">
        <f t="shared" si="16"/>
        <v>1.6239850093691442E-3</v>
      </c>
      <c r="F201" s="25">
        <f t="shared" si="22"/>
        <v>3.050495228834806E-4</v>
      </c>
      <c r="G201" s="25">
        <f t="shared" si="20"/>
        <v>1.6432409296922171E-3</v>
      </c>
    </row>
    <row r="202" spans="1:7" s="20" customFormat="1" ht="13.5">
      <c r="A202" s="17" t="s">
        <v>219</v>
      </c>
      <c r="B202" s="23">
        <v>804400</v>
      </c>
      <c r="C202" s="23">
        <v>10535100</v>
      </c>
      <c r="D202" s="23">
        <v>131278000</v>
      </c>
      <c r="E202" s="25">
        <f t="shared" ref="E202:E268" si="23">(+B202-B201)/B201</f>
        <v>3.2427039161885755E-3</v>
      </c>
      <c r="F202" s="25">
        <f t="shared" si="22"/>
        <v>3.9834942296513012E-3</v>
      </c>
      <c r="G202" s="25">
        <f t="shared" si="20"/>
        <v>1.7092191005234484E-3</v>
      </c>
    </row>
    <row r="203" spans="1:7" s="20" customFormat="1" ht="13.5">
      <c r="A203" s="17" t="s">
        <v>220</v>
      </c>
      <c r="B203" s="23">
        <v>809900</v>
      </c>
      <c r="C203" s="23">
        <v>10571500</v>
      </c>
      <c r="D203" s="23">
        <v>131604000</v>
      </c>
      <c r="E203" s="25">
        <f t="shared" si="23"/>
        <v>6.8373943311785179E-3</v>
      </c>
      <c r="F203" s="25">
        <f t="shared" si="22"/>
        <v>3.455116705109586E-3</v>
      </c>
      <c r="G203" s="25">
        <f t="shared" si="20"/>
        <v>2.4832797574612653E-3</v>
      </c>
    </row>
    <row r="204" spans="1:7" s="20" customFormat="1" ht="13.5">
      <c r="A204" s="17" t="s">
        <v>221</v>
      </c>
      <c r="B204" s="23">
        <v>809100</v>
      </c>
      <c r="C204" s="23">
        <v>10582100</v>
      </c>
      <c r="D204" s="23">
        <v>131704000</v>
      </c>
      <c r="E204" s="25">
        <f t="shared" si="23"/>
        <v>-9.8777626867514517E-4</v>
      </c>
      <c r="F204" s="25">
        <f t="shared" si="22"/>
        <v>1.002695927730218E-3</v>
      </c>
      <c r="G204" s="25">
        <f t="shared" ref="G204:G209" si="24">(+D204-D203)/D203</f>
        <v>7.5985532354639674E-4</v>
      </c>
    </row>
    <row r="205" spans="1:7" s="20" customFormat="1" ht="13.5">
      <c r="A205" s="17" t="s">
        <v>222</v>
      </c>
      <c r="B205" s="23">
        <v>810700</v>
      </c>
      <c r="C205" s="23">
        <v>10603700</v>
      </c>
      <c r="D205" s="23">
        <v>131936000</v>
      </c>
      <c r="E205" s="25">
        <f t="shared" si="23"/>
        <v>1.9775058707205539E-3</v>
      </c>
      <c r="F205" s="25">
        <f t="shared" si="22"/>
        <v>2.0411827520057458E-3</v>
      </c>
      <c r="G205" s="25">
        <f t="shared" si="24"/>
        <v>1.7615258458361174E-3</v>
      </c>
    </row>
    <row r="206" spans="1:7" s="20" customFormat="1" ht="13.5">
      <c r="A206" s="17" t="s">
        <v>223</v>
      </c>
      <c r="B206" s="23">
        <v>813500</v>
      </c>
      <c r="C206" s="23">
        <v>10636900</v>
      </c>
      <c r="D206" s="23">
        <v>131992000</v>
      </c>
      <c r="E206" s="25">
        <f t="shared" si="23"/>
        <v>3.4538053533982979E-3</v>
      </c>
      <c r="F206" s="25">
        <f t="shared" si="22"/>
        <v>3.1309825815517226E-3</v>
      </c>
      <c r="G206" s="25">
        <f t="shared" si="24"/>
        <v>4.2444821731748726E-4</v>
      </c>
    </row>
    <row r="207" spans="1:7" s="20" customFormat="1" ht="13.5">
      <c r="A207" s="17" t="s">
        <v>224</v>
      </c>
      <c r="B207" s="23">
        <v>816400</v>
      </c>
      <c r="C207" s="23">
        <v>10652500</v>
      </c>
      <c r="D207" s="23">
        <v>132123000</v>
      </c>
      <c r="E207" s="25">
        <f t="shared" si="23"/>
        <v>3.5648432698217577E-3</v>
      </c>
      <c r="F207" s="25">
        <f t="shared" ref="F207:F212" si="25">(+C207-C206)/C206</f>
        <v>1.4665927102821311E-3</v>
      </c>
      <c r="G207" s="25">
        <f t="shared" si="24"/>
        <v>9.9248439299351476E-4</v>
      </c>
    </row>
    <row r="208" spans="1:7" s="20" customFormat="1" ht="13.5">
      <c r="A208" s="17" t="s">
        <v>225</v>
      </c>
      <c r="B208" s="23">
        <v>818500</v>
      </c>
      <c r="C208" s="23">
        <v>10673200</v>
      </c>
      <c r="D208" s="23">
        <v>132346000</v>
      </c>
      <c r="E208" s="25">
        <f t="shared" si="23"/>
        <v>2.5722684958353749E-3</v>
      </c>
      <c r="F208" s="25">
        <f t="shared" si="25"/>
        <v>1.943205820229993E-3</v>
      </c>
      <c r="G208" s="25">
        <f t="shared" si="24"/>
        <v>1.687821196914996E-3</v>
      </c>
    </row>
    <row r="209" spans="1:7" s="20" customFormat="1" ht="13.5">
      <c r="A209" s="17" t="s">
        <v>226</v>
      </c>
      <c r="B209" s="23">
        <v>820100</v>
      </c>
      <c r="C209" s="23">
        <v>10667500</v>
      </c>
      <c r="D209" s="23">
        <v>132557000</v>
      </c>
      <c r="E209" s="25">
        <f t="shared" si="23"/>
        <v>1.9547953573610262E-3</v>
      </c>
      <c r="F209" s="25">
        <f t="shared" si="25"/>
        <v>-5.3404789566390584E-4</v>
      </c>
      <c r="G209" s="25">
        <f t="shared" si="24"/>
        <v>1.594305834705998E-3</v>
      </c>
    </row>
    <row r="210" spans="1:7" s="20" customFormat="1" ht="13.5">
      <c r="A210" s="17" t="s">
        <v>227</v>
      </c>
      <c r="B210" s="23">
        <v>822400</v>
      </c>
      <c r="C210" s="23">
        <v>10686100</v>
      </c>
      <c r="D210" s="23">
        <v>132701000</v>
      </c>
      <c r="E210" s="25">
        <f t="shared" si="23"/>
        <v>2.8045360321911962E-3</v>
      </c>
      <c r="F210" s="25">
        <f t="shared" si="25"/>
        <v>1.7436137801734239E-3</v>
      </c>
      <c r="G210" s="25">
        <f t="shared" ref="G210:G217" si="26">(+D210-D209)/D209</f>
        <v>1.0863251280581183E-3</v>
      </c>
    </row>
    <row r="211" spans="1:7" s="20" customFormat="1" ht="13.5">
      <c r="A211" s="17" t="s">
        <v>228</v>
      </c>
      <c r="B211" s="23">
        <v>825500</v>
      </c>
      <c r="C211" s="23">
        <v>10708200</v>
      </c>
      <c r="D211" s="23">
        <v>132902000</v>
      </c>
      <c r="E211" s="25">
        <f t="shared" si="23"/>
        <v>3.769455252918288E-3</v>
      </c>
      <c r="F211" s="25">
        <f t="shared" si="25"/>
        <v>2.0681071672546581E-3</v>
      </c>
      <c r="G211" s="25">
        <f t="shared" si="26"/>
        <v>1.5146833859579054E-3</v>
      </c>
    </row>
    <row r="212" spans="1:7" s="20" customFormat="1" ht="13.5">
      <c r="A212" s="17" t="s">
        <v>229</v>
      </c>
      <c r="B212" s="23">
        <v>831000</v>
      </c>
      <c r="C212" s="23">
        <v>10752800</v>
      </c>
      <c r="D212" s="23">
        <v>133243000</v>
      </c>
      <c r="E212" s="25">
        <f t="shared" si="23"/>
        <v>6.6626287098728041E-3</v>
      </c>
      <c r="F212" s="25">
        <f t="shared" si="25"/>
        <v>4.1650324050727478E-3</v>
      </c>
      <c r="G212" s="25">
        <f t="shared" si="26"/>
        <v>2.5658003641781161E-3</v>
      </c>
    </row>
    <row r="213" spans="1:7" s="20" customFormat="1" ht="13.5">
      <c r="A213" s="17" t="s">
        <v>230</v>
      </c>
      <c r="B213" s="23">
        <v>831000</v>
      </c>
      <c r="C213" s="23">
        <v>10783200</v>
      </c>
      <c r="D213" s="23">
        <v>133521000</v>
      </c>
      <c r="E213" s="25">
        <f t="shared" si="23"/>
        <v>0</v>
      </c>
      <c r="F213" s="25">
        <f t="shared" ref="F213:F218" si="27">(+C213-C212)/C212</f>
        <v>2.8271705974257867E-3</v>
      </c>
      <c r="G213" s="25">
        <f t="shared" si="26"/>
        <v>2.0864135451768573E-3</v>
      </c>
    </row>
    <row r="214" spans="1:7" s="20" customFormat="1" ht="13.5">
      <c r="A214" s="17" t="s">
        <v>231</v>
      </c>
      <c r="B214" s="23">
        <v>833000</v>
      </c>
      <c r="C214" s="23">
        <v>10821900</v>
      </c>
      <c r="D214" s="23">
        <v>133745000</v>
      </c>
      <c r="E214" s="25">
        <f t="shared" si="23"/>
        <v>2.4067388688327317E-3</v>
      </c>
      <c r="F214" s="25">
        <f t="shared" si="27"/>
        <v>3.5889160916981974E-3</v>
      </c>
      <c r="G214" s="25">
        <f t="shared" si="26"/>
        <v>1.6776387234966783E-3</v>
      </c>
    </row>
    <row r="215" spans="1:7" s="20" customFormat="1" ht="13.5">
      <c r="A215" s="17" t="s">
        <v>232</v>
      </c>
      <c r="B215" s="23">
        <v>835700</v>
      </c>
      <c r="C215" s="23">
        <v>10847600</v>
      </c>
      <c r="D215" s="23">
        <v>133828000</v>
      </c>
      <c r="E215" s="25">
        <f t="shared" si="23"/>
        <v>3.2412965186074429E-3</v>
      </c>
      <c r="F215" s="25">
        <f t="shared" si="27"/>
        <v>2.3748140345041073E-3</v>
      </c>
      <c r="G215" s="25">
        <f t="shared" si="26"/>
        <v>6.2058394706344163E-4</v>
      </c>
    </row>
    <row r="216" spans="1:7" s="20" customFormat="1" ht="13.5">
      <c r="A216" s="17" t="s">
        <v>233</v>
      </c>
      <c r="B216" s="23">
        <v>838200</v>
      </c>
      <c r="C216" s="23">
        <v>10880100</v>
      </c>
      <c r="D216" s="23">
        <v>133935000</v>
      </c>
      <c r="E216" s="25">
        <f t="shared" si="23"/>
        <v>2.9915041282756972E-3</v>
      </c>
      <c r="F216" s="25">
        <f t="shared" si="27"/>
        <v>2.9960544267856487E-3</v>
      </c>
      <c r="G216" s="25">
        <f t="shared" si="26"/>
        <v>7.995337298622112E-4</v>
      </c>
    </row>
    <row r="217" spans="1:7" s="20" customFormat="1" ht="13.5">
      <c r="A217" s="17" t="s">
        <v>234</v>
      </c>
      <c r="B217" s="23">
        <v>842400</v>
      </c>
      <c r="C217" s="23">
        <v>10909600</v>
      </c>
      <c r="D217" s="23">
        <v>134008000</v>
      </c>
      <c r="E217" s="25">
        <f t="shared" si="23"/>
        <v>5.0107372942018611E-3</v>
      </c>
      <c r="F217" s="25">
        <f t="shared" si="27"/>
        <v>2.7113721381237304E-3</v>
      </c>
      <c r="G217" s="25">
        <f t="shared" si="26"/>
        <v>5.4504050472243995E-4</v>
      </c>
    </row>
    <row r="218" spans="1:7" s="20" customFormat="1" ht="13.5">
      <c r="A218" s="17" t="s">
        <v>235</v>
      </c>
      <c r="B218" s="23">
        <v>844500</v>
      </c>
      <c r="C218" s="23">
        <v>10925300</v>
      </c>
      <c r="D218" s="23">
        <v>134153000</v>
      </c>
      <c r="E218" s="25">
        <f t="shared" si="23"/>
        <v>2.4928774928774928E-3</v>
      </c>
      <c r="F218" s="25">
        <f t="shared" si="27"/>
        <v>1.4390995086895945E-3</v>
      </c>
      <c r="G218" s="25">
        <f t="shared" ref="G218:G224" si="28">(+D218-D217)/D217</f>
        <v>1.0820249537341054E-3</v>
      </c>
    </row>
    <row r="219" spans="1:7" s="20" customFormat="1" ht="13.5">
      <c r="A219" s="17" t="s">
        <v>236</v>
      </c>
      <c r="B219" s="23">
        <v>849000</v>
      </c>
      <c r="C219" s="23">
        <v>10961100</v>
      </c>
      <c r="D219" s="23">
        <v>134329000</v>
      </c>
      <c r="E219" s="25">
        <f t="shared" si="23"/>
        <v>5.3285968028419185E-3</v>
      </c>
      <c r="F219" s="25">
        <f t="shared" ref="F219:F224" si="29">(+C219-C218)/C218</f>
        <v>3.2767978911334241E-3</v>
      </c>
      <c r="G219" s="25">
        <f t="shared" si="28"/>
        <v>1.311934880323213E-3</v>
      </c>
    </row>
    <row r="220" spans="1:7" s="20" customFormat="1" ht="13.5">
      <c r="A220" s="17" t="s">
        <v>237</v>
      </c>
      <c r="B220" s="23">
        <v>853300</v>
      </c>
      <c r="C220" s="23">
        <v>10988900</v>
      </c>
      <c r="D220" s="23">
        <v>134512000</v>
      </c>
      <c r="E220" s="25">
        <f t="shared" si="23"/>
        <v>5.0647820965842166E-3</v>
      </c>
      <c r="F220" s="25">
        <f t="shared" si="29"/>
        <v>2.5362418005492149E-3</v>
      </c>
      <c r="G220" s="25">
        <f t="shared" si="28"/>
        <v>1.3623268244385054E-3</v>
      </c>
    </row>
    <row r="221" spans="1:7" s="20" customFormat="1" ht="13.5">
      <c r="A221" s="17" t="s">
        <v>238</v>
      </c>
      <c r="B221" s="23">
        <v>858300</v>
      </c>
      <c r="C221" s="23">
        <v>11019200</v>
      </c>
      <c r="D221" s="23">
        <v>134672000</v>
      </c>
      <c r="E221" s="25">
        <f t="shared" si="23"/>
        <v>5.8596038907769831E-3</v>
      </c>
      <c r="F221" s="25">
        <f t="shared" si="29"/>
        <v>2.7573278490112749E-3</v>
      </c>
      <c r="G221" s="25">
        <f t="shared" si="28"/>
        <v>1.1894849530153444E-3</v>
      </c>
    </row>
    <row r="222" spans="1:7" s="20" customFormat="1" ht="13.5">
      <c r="A222" s="17" t="s">
        <v>239</v>
      </c>
      <c r="B222" s="23">
        <v>863900</v>
      </c>
      <c r="C222" s="23">
        <v>11049400</v>
      </c>
      <c r="D222" s="23">
        <v>134831000</v>
      </c>
      <c r="E222" s="25">
        <f t="shared" si="23"/>
        <v>6.5245252242805548E-3</v>
      </c>
      <c r="F222" s="25">
        <f t="shared" si="29"/>
        <v>2.740670829098301E-3</v>
      </c>
      <c r="G222" s="25">
        <f t="shared" si="28"/>
        <v>1.1806463110371867E-3</v>
      </c>
    </row>
    <row r="223" spans="1:7" s="20" customFormat="1" ht="13.5">
      <c r="A223" s="17" t="s">
        <v>240</v>
      </c>
      <c r="B223" s="23">
        <v>864800</v>
      </c>
      <c r="C223" s="23">
        <v>11075400</v>
      </c>
      <c r="D223" s="23">
        <v>135074000</v>
      </c>
      <c r="E223" s="25">
        <f t="shared" si="23"/>
        <v>1.0417872438939692E-3</v>
      </c>
      <c r="F223" s="25">
        <f t="shared" si="29"/>
        <v>2.353068944920086E-3</v>
      </c>
      <c r="G223" s="25">
        <f t="shared" si="28"/>
        <v>1.8022561577085388E-3</v>
      </c>
    </row>
    <row r="224" spans="1:7" s="20" customFormat="1" ht="13.5">
      <c r="A224" s="17" t="s">
        <v>241</v>
      </c>
      <c r="B224" s="23">
        <v>867200</v>
      </c>
      <c r="C224" s="23">
        <v>11078300</v>
      </c>
      <c r="D224" s="23">
        <v>135263000</v>
      </c>
      <c r="E224" s="25">
        <f t="shared" si="23"/>
        <v>2.7752081406105457E-3</v>
      </c>
      <c r="F224" s="25">
        <f t="shared" si="29"/>
        <v>2.6184155876988639E-4</v>
      </c>
      <c r="G224" s="25">
        <f t="shared" si="28"/>
        <v>1.3992330130150881E-3</v>
      </c>
    </row>
    <row r="225" spans="1:7" s="20" customFormat="1" ht="13.5">
      <c r="A225" s="17" t="s">
        <v>242</v>
      </c>
      <c r="B225" s="23">
        <v>870200</v>
      </c>
      <c r="C225" s="23">
        <v>11138400</v>
      </c>
      <c r="D225" s="23">
        <v>135548000</v>
      </c>
      <c r="E225" s="25">
        <f t="shared" si="23"/>
        <v>3.4594095940959409E-3</v>
      </c>
      <c r="F225" s="25">
        <f t="shared" ref="F225:F230" si="30">(+C225-C224)/C224</f>
        <v>5.4250200843089643E-3</v>
      </c>
      <c r="G225" s="25">
        <f t="shared" ref="G225:G230" si="31">(+D225-D224)/D224</f>
        <v>2.1070063505910707E-3</v>
      </c>
    </row>
    <row r="226" spans="1:7" s="20" customFormat="1" ht="13.5">
      <c r="A226" s="17" t="s">
        <v>243</v>
      </c>
      <c r="B226" s="23">
        <v>872200</v>
      </c>
      <c r="C226" s="23">
        <v>11168600</v>
      </c>
      <c r="D226" s="23">
        <v>135690000</v>
      </c>
      <c r="E226" s="25">
        <f t="shared" si="23"/>
        <v>2.2983222247759134E-3</v>
      </c>
      <c r="F226" s="25">
        <f t="shared" si="30"/>
        <v>2.7113409466350642E-3</v>
      </c>
      <c r="G226" s="25">
        <f t="shared" si="31"/>
        <v>1.0475993743913595E-3</v>
      </c>
    </row>
    <row r="227" spans="1:7" s="20" customFormat="1" ht="13.5">
      <c r="A227" s="17" t="s">
        <v>244</v>
      </c>
      <c r="B227" s="23">
        <v>877000</v>
      </c>
      <c r="C227" s="23">
        <v>11183800</v>
      </c>
      <c r="D227" s="23">
        <v>135876000</v>
      </c>
      <c r="E227" s="25">
        <f t="shared" si="23"/>
        <v>5.5033249254758084E-3</v>
      </c>
      <c r="F227" s="25">
        <f t="shared" si="30"/>
        <v>1.3609584012320255E-3</v>
      </c>
      <c r="G227" s="25">
        <f t="shared" si="31"/>
        <v>1.3707716117621047E-3</v>
      </c>
    </row>
    <row r="228" spans="1:7" s="20" customFormat="1" ht="13.5">
      <c r="A228" s="17" t="s">
        <v>245</v>
      </c>
      <c r="B228" s="23">
        <v>880100</v>
      </c>
      <c r="C228" s="23">
        <v>11199300</v>
      </c>
      <c r="D228" s="23">
        <v>136090000</v>
      </c>
      <c r="E228" s="25">
        <f t="shared" si="23"/>
        <v>3.5347776510832383E-3</v>
      </c>
      <c r="F228" s="25">
        <f t="shared" si="30"/>
        <v>1.3859332248430767E-3</v>
      </c>
      <c r="G228" s="25">
        <f t="shared" si="31"/>
        <v>1.5749654096381994E-3</v>
      </c>
    </row>
    <row r="229" spans="1:7" s="20" customFormat="1" ht="13.5">
      <c r="A229" s="17" t="s">
        <v>246</v>
      </c>
      <c r="B229" s="23">
        <v>883400</v>
      </c>
      <c r="C229" s="23">
        <v>11231600</v>
      </c>
      <c r="D229" s="23">
        <v>136269000</v>
      </c>
      <c r="E229" s="25">
        <f t="shared" si="23"/>
        <v>3.7495739120554481E-3</v>
      </c>
      <c r="F229" s="25">
        <f t="shared" si="30"/>
        <v>2.8841088282303357E-3</v>
      </c>
      <c r="G229" s="25">
        <f t="shared" si="31"/>
        <v>1.315306047468587E-3</v>
      </c>
    </row>
    <row r="230" spans="1:7" s="20" customFormat="1" ht="13.5">
      <c r="A230" s="17" t="s">
        <v>247</v>
      </c>
      <c r="B230" s="23">
        <v>887100</v>
      </c>
      <c r="C230" s="23">
        <v>11262200</v>
      </c>
      <c r="D230" s="23">
        <v>136391000</v>
      </c>
      <c r="E230" s="25">
        <f t="shared" si="23"/>
        <v>4.1883631424043466E-3</v>
      </c>
      <c r="F230" s="25">
        <f t="shared" si="30"/>
        <v>2.7244559991452689E-3</v>
      </c>
      <c r="G230" s="25">
        <f t="shared" si="31"/>
        <v>8.9528799653626283E-4</v>
      </c>
    </row>
    <row r="231" spans="1:7" s="20" customFormat="1" ht="13.5">
      <c r="A231" s="17" t="s">
        <v>248</v>
      </c>
      <c r="B231" s="23">
        <v>889800</v>
      </c>
      <c r="C231" s="23">
        <v>11282100</v>
      </c>
      <c r="D231" s="23">
        <v>136634000</v>
      </c>
      <c r="E231" s="25">
        <f t="shared" si="23"/>
        <v>3.043625295908015E-3</v>
      </c>
      <c r="F231" s="25">
        <f t="shared" ref="F231:G238" si="32">(+C231-C230)/C230</f>
        <v>1.7669727051552982E-3</v>
      </c>
      <c r="G231" s="25">
        <f t="shared" si="32"/>
        <v>1.7816424837415958E-3</v>
      </c>
    </row>
    <row r="232" spans="1:7" s="20" customFormat="1" ht="13.5">
      <c r="A232" s="17" t="s">
        <v>249</v>
      </c>
      <c r="B232" s="23">
        <v>894100</v>
      </c>
      <c r="C232" s="23">
        <v>11315200</v>
      </c>
      <c r="D232" s="23">
        <v>136819000</v>
      </c>
      <c r="E232" s="25">
        <f t="shared" si="23"/>
        <v>4.8325466396943132E-3</v>
      </c>
      <c r="F232" s="25">
        <f t="shared" si="32"/>
        <v>2.9338509674617314E-3</v>
      </c>
      <c r="G232" s="25">
        <f t="shared" si="32"/>
        <v>1.3539821713482736E-3</v>
      </c>
    </row>
    <row r="233" spans="1:7" s="20" customFormat="1" ht="13.5">
      <c r="A233" s="17" t="s">
        <v>250</v>
      </c>
      <c r="B233" s="23">
        <v>896700</v>
      </c>
      <c r="C233" s="23">
        <v>11335200</v>
      </c>
      <c r="D233" s="23">
        <v>137039000</v>
      </c>
      <c r="E233" s="25">
        <f t="shared" si="23"/>
        <v>2.9079521306341572E-3</v>
      </c>
      <c r="F233" s="25">
        <f t="shared" si="32"/>
        <v>1.7675339366515837E-3</v>
      </c>
      <c r="G233" s="25">
        <f t="shared" si="32"/>
        <v>1.6079638061965078E-3</v>
      </c>
    </row>
    <row r="234" spans="1:7" s="20" customFormat="1" ht="13.5">
      <c r="A234" s="17" t="s">
        <v>251</v>
      </c>
      <c r="B234" s="23">
        <v>901700</v>
      </c>
      <c r="C234" s="23">
        <v>11367100</v>
      </c>
      <c r="D234" s="23">
        <v>137312000</v>
      </c>
      <c r="E234" s="25">
        <f t="shared" si="23"/>
        <v>5.5760008921601429E-3</v>
      </c>
      <c r="F234" s="25">
        <f t="shared" ref="F234:F244" si="33">(+C234-C233)/C233</f>
        <v>2.8142423600818691E-3</v>
      </c>
      <c r="G234" s="25">
        <f t="shared" si="32"/>
        <v>1.992133626194003E-3</v>
      </c>
    </row>
    <row r="235" spans="1:7" s="20" customFormat="1" ht="13.5">
      <c r="A235" s="17" t="s">
        <v>252</v>
      </c>
      <c r="B235" s="23">
        <v>902900</v>
      </c>
      <c r="C235" s="23">
        <v>11375600</v>
      </c>
      <c r="D235" s="23">
        <v>137367000</v>
      </c>
      <c r="E235" s="25">
        <f t="shared" si="23"/>
        <v>1.3308195630475769E-3</v>
      </c>
      <c r="F235" s="25">
        <f t="shared" si="33"/>
        <v>7.4777207907029942E-4</v>
      </c>
      <c r="G235" s="25">
        <f t="shared" si="32"/>
        <v>4.0054765788860407E-4</v>
      </c>
    </row>
    <row r="236" spans="1:7" s="20" customFormat="1" ht="13.5">
      <c r="A236" s="17" t="s">
        <v>253</v>
      </c>
      <c r="B236" s="23">
        <v>906200</v>
      </c>
      <c r="C236" s="23">
        <v>11403800</v>
      </c>
      <c r="D236" s="23">
        <v>137551000</v>
      </c>
      <c r="E236" s="25">
        <f t="shared" si="23"/>
        <v>3.6548897995348321E-3</v>
      </c>
      <c r="F236" s="25">
        <f t="shared" si="33"/>
        <v>2.4789901192025037E-3</v>
      </c>
      <c r="G236" s="25">
        <f t="shared" si="32"/>
        <v>1.3394774581959278E-3</v>
      </c>
    </row>
    <row r="237" spans="1:7" s="20" customFormat="1" ht="13.5">
      <c r="A237" s="17" t="s">
        <v>254</v>
      </c>
      <c r="B237" s="23">
        <v>910400</v>
      </c>
      <c r="C237" s="23">
        <v>11431400</v>
      </c>
      <c r="D237" s="23">
        <v>137710000</v>
      </c>
      <c r="E237" s="25">
        <f t="shared" si="23"/>
        <v>4.634738468329287E-3</v>
      </c>
      <c r="F237" s="25">
        <f t="shared" si="33"/>
        <v>2.4202458829512968E-3</v>
      </c>
      <c r="G237" s="25">
        <f t="shared" si="32"/>
        <v>1.1559348896045831E-3</v>
      </c>
    </row>
    <row r="238" spans="1:7" s="20" customFormat="1" ht="13.5">
      <c r="A238" s="17" t="s">
        <v>255</v>
      </c>
      <c r="B238" s="23">
        <v>914600</v>
      </c>
      <c r="C238" s="23">
        <v>11471800</v>
      </c>
      <c r="D238" s="23">
        <v>137987000</v>
      </c>
      <c r="E238" s="25">
        <f t="shared" si="23"/>
        <v>4.6133567662565902E-3</v>
      </c>
      <c r="F238" s="25">
        <f t="shared" si="33"/>
        <v>3.5341253039872633E-3</v>
      </c>
      <c r="G238" s="25">
        <f t="shared" si="32"/>
        <v>2.0114733861012271E-3</v>
      </c>
    </row>
    <row r="239" spans="1:7" s="20" customFormat="1" ht="13.5">
      <c r="A239" s="37" t="s">
        <v>256</v>
      </c>
      <c r="B239" s="23">
        <v>917300</v>
      </c>
      <c r="C239" s="23">
        <v>11519900</v>
      </c>
      <c r="D239" s="23">
        <v>138298000</v>
      </c>
      <c r="E239" s="25">
        <f t="shared" si="23"/>
        <v>2.9521102121145854E-3</v>
      </c>
      <c r="F239" s="25">
        <f t="shared" si="33"/>
        <v>4.1928903920919122E-3</v>
      </c>
      <c r="G239" s="25">
        <f t="shared" ref="G239:G244" si="34">(+D239-D238)/D238</f>
        <v>2.2538355062433416E-3</v>
      </c>
    </row>
    <row r="240" spans="1:7" s="20" customFormat="1" ht="13.5">
      <c r="A240" s="17" t="s">
        <v>257</v>
      </c>
      <c r="B240" s="23">
        <v>920100</v>
      </c>
      <c r="C240" s="23">
        <v>11555000</v>
      </c>
      <c r="D240" s="23">
        <v>138500000</v>
      </c>
      <c r="E240" s="25">
        <f t="shared" si="23"/>
        <v>3.0524364984192741E-3</v>
      </c>
      <c r="F240" s="25">
        <f t="shared" si="33"/>
        <v>3.0469014487972987E-3</v>
      </c>
      <c r="G240" s="25">
        <f t="shared" si="34"/>
        <v>1.4606140363562742E-3</v>
      </c>
    </row>
    <row r="241" spans="1:7" s="20" customFormat="1" ht="13.5">
      <c r="A241" s="17" t="s">
        <v>258</v>
      </c>
      <c r="B241" s="23">
        <v>922900</v>
      </c>
      <c r="C241" s="23">
        <v>11586100</v>
      </c>
      <c r="D241" s="23">
        <v>138833000</v>
      </c>
      <c r="E241" s="25">
        <f t="shared" si="23"/>
        <v>3.0431474839691338E-3</v>
      </c>
      <c r="F241" s="25">
        <f t="shared" si="33"/>
        <v>2.691475551709217E-3</v>
      </c>
      <c r="G241" s="25">
        <f t="shared" si="34"/>
        <v>2.4043321299638989E-3</v>
      </c>
    </row>
    <row r="242" spans="1:7" s="20" customFormat="1" ht="13.5">
      <c r="A242" s="17" t="s">
        <v>259</v>
      </c>
      <c r="B242" s="23">
        <v>925900</v>
      </c>
      <c r="C242" s="23">
        <v>11613700</v>
      </c>
      <c r="D242" s="23">
        <v>139076000</v>
      </c>
      <c r="E242" s="25">
        <f t="shared" si="23"/>
        <v>3.2506230360819159E-3</v>
      </c>
      <c r="F242" s="25">
        <f t="shared" si="33"/>
        <v>2.3821648354493746E-3</v>
      </c>
      <c r="G242" s="25">
        <f t="shared" si="34"/>
        <v>1.7503043224593577E-3</v>
      </c>
    </row>
    <row r="243" spans="1:7" s="20" customFormat="1" ht="13.5">
      <c r="A243" s="17" t="s">
        <v>260</v>
      </c>
      <c r="B243" s="23">
        <v>928200</v>
      </c>
      <c r="C243" s="23">
        <v>11637900</v>
      </c>
      <c r="D243" s="23">
        <v>139257000</v>
      </c>
      <c r="E243" s="25">
        <f t="shared" si="23"/>
        <v>2.4840695539475105E-3</v>
      </c>
      <c r="F243" s="25">
        <f t="shared" si="33"/>
        <v>2.0837459207659918E-3</v>
      </c>
      <c r="G243" s="25">
        <f t="shared" si="34"/>
        <v>1.3014466910178607E-3</v>
      </c>
    </row>
    <row r="244" spans="1:7" s="20" customFormat="1" ht="13.5">
      <c r="A244" s="17" t="s">
        <v>261</v>
      </c>
      <c r="B244" s="23">
        <v>931100</v>
      </c>
      <c r="C244" s="23">
        <v>11672300</v>
      </c>
      <c r="D244" s="23">
        <v>139564000</v>
      </c>
      <c r="E244" s="25">
        <f t="shared" si="23"/>
        <v>3.1243266537384186E-3</v>
      </c>
      <c r="F244" s="25">
        <f t="shared" si="33"/>
        <v>2.955859734144476E-3</v>
      </c>
      <c r="G244" s="25">
        <f t="shared" si="34"/>
        <v>2.2045570420158411E-3</v>
      </c>
    </row>
    <row r="245" spans="1:7" s="20" customFormat="1" ht="13.5">
      <c r="A245" s="17" t="s">
        <v>262</v>
      </c>
      <c r="B245" s="23">
        <v>934300</v>
      </c>
      <c r="C245" s="23">
        <v>11716400</v>
      </c>
      <c r="D245" s="23">
        <v>139804000</v>
      </c>
      <c r="E245" s="25">
        <f t="shared" si="23"/>
        <v>3.4367951884867361E-3</v>
      </c>
      <c r="F245" s="25">
        <f t="shared" ref="F245:G249" si="35">(+C245-C244)/C244</f>
        <v>3.7781756808855154E-3</v>
      </c>
      <c r="G245" s="25">
        <f t="shared" si="35"/>
        <v>1.719641168209567E-3</v>
      </c>
    </row>
    <row r="246" spans="1:7" s="20" customFormat="1" ht="13.5">
      <c r="A246" s="17" t="s">
        <v>263</v>
      </c>
      <c r="B246" s="23">
        <v>938400</v>
      </c>
      <c r="C246" s="23">
        <v>11756300</v>
      </c>
      <c r="D246" s="23">
        <v>140088000</v>
      </c>
      <c r="E246" s="25">
        <f t="shared" si="23"/>
        <v>4.3883121053194902E-3</v>
      </c>
      <c r="F246" s="25">
        <f t="shared" si="35"/>
        <v>3.4054829128401217E-3</v>
      </c>
      <c r="G246" s="25">
        <f t="shared" si="35"/>
        <v>2.0314154101456323E-3</v>
      </c>
    </row>
    <row r="247" spans="1:7" s="20" customFormat="1" ht="13.5">
      <c r="A247" s="17" t="s">
        <v>264</v>
      </c>
      <c r="B247" s="23">
        <v>941700</v>
      </c>
      <c r="C247" s="23">
        <v>11792000</v>
      </c>
      <c r="D247" s="23">
        <v>140366000</v>
      </c>
      <c r="E247" s="25">
        <f t="shared" si="23"/>
        <v>3.5166240409207159E-3</v>
      </c>
      <c r="F247" s="25">
        <f t="shared" ref="F247:F268" si="36">(+C247-C246)/C246</f>
        <v>3.036669700501008E-3</v>
      </c>
      <c r="G247" s="25">
        <f t="shared" si="35"/>
        <v>1.9844669065159043E-3</v>
      </c>
    </row>
    <row r="248" spans="1:7" s="20" customFormat="1" ht="13.5">
      <c r="A248" s="17" t="s">
        <v>265</v>
      </c>
      <c r="B248" s="23">
        <v>944500</v>
      </c>
      <c r="C248" s="23">
        <v>11804900</v>
      </c>
      <c r="D248" s="23">
        <v>140562000</v>
      </c>
      <c r="E248" s="25">
        <f t="shared" si="23"/>
        <v>2.9733460762450888E-3</v>
      </c>
      <c r="F248" s="25">
        <f t="shared" si="36"/>
        <v>1.0939620081411125E-3</v>
      </c>
      <c r="G248" s="25">
        <f t="shared" si="35"/>
        <v>1.3963495433367056E-3</v>
      </c>
    </row>
    <row r="249" spans="1:7" s="20" customFormat="1" ht="13.5">
      <c r="A249" s="17" t="s">
        <v>266</v>
      </c>
      <c r="B249" s="23">
        <v>948000</v>
      </c>
      <c r="C249" s="23">
        <v>11811600</v>
      </c>
      <c r="D249" s="23">
        <v>140831000</v>
      </c>
      <c r="E249" s="25">
        <f t="shared" si="23"/>
        <v>3.7056643726839597E-3</v>
      </c>
      <c r="F249" s="25">
        <f t="shared" si="36"/>
        <v>5.6756092808918335E-4</v>
      </c>
      <c r="G249" s="25">
        <f t="shared" si="35"/>
        <v>1.9137462472076378E-3</v>
      </c>
    </row>
    <row r="250" spans="1:7" s="20" customFormat="1" ht="13.5">
      <c r="A250" s="17" t="s">
        <v>267</v>
      </c>
      <c r="B250" s="23">
        <v>951600</v>
      </c>
      <c r="C250" s="23">
        <v>11805300</v>
      </c>
      <c r="D250" s="23">
        <v>140925000</v>
      </c>
      <c r="E250" s="25">
        <f t="shared" si="23"/>
        <v>3.7974683544303796E-3</v>
      </c>
      <c r="F250" s="25">
        <f t="shared" si="36"/>
        <v>-5.3337397135019816E-4</v>
      </c>
      <c r="G250" s="25">
        <f t="shared" ref="G250:G256" si="37">(+D250-D249)/D249</f>
        <v>6.6746667992132413E-4</v>
      </c>
    </row>
    <row r="251" spans="1:7" s="20" customFormat="1" ht="13.5">
      <c r="A251" s="17" t="s">
        <v>268</v>
      </c>
      <c r="B251" s="23">
        <v>954600</v>
      </c>
      <c r="C251" s="23">
        <v>11808500</v>
      </c>
      <c r="D251" s="23">
        <v>141202000</v>
      </c>
      <c r="E251" s="25">
        <f t="shared" si="23"/>
        <v>3.1525851197982345E-3</v>
      </c>
      <c r="F251" s="25">
        <f t="shared" si="36"/>
        <v>2.7106469128272893E-4</v>
      </c>
      <c r="G251" s="25">
        <f t="shared" si="37"/>
        <v>1.9655845307787832E-3</v>
      </c>
    </row>
    <row r="252" spans="1:7" s="20" customFormat="1" ht="13.5">
      <c r="A252" s="17" t="s">
        <v>269</v>
      </c>
      <c r="B252" s="23">
        <v>959400</v>
      </c>
      <c r="C252" s="23">
        <v>11841000</v>
      </c>
      <c r="D252" s="23">
        <v>141539000</v>
      </c>
      <c r="E252" s="25">
        <f t="shared" si="23"/>
        <v>5.02828409805154E-3</v>
      </c>
      <c r="F252" s="25">
        <f t="shared" si="36"/>
        <v>2.7522547317610198E-3</v>
      </c>
      <c r="G252" s="25">
        <f t="shared" si="37"/>
        <v>2.3866517471423918E-3</v>
      </c>
    </row>
    <row r="253" spans="1:7" s="20" customFormat="1" ht="13.5">
      <c r="A253" s="17" t="s">
        <v>270</v>
      </c>
      <c r="B253" s="23">
        <v>963700</v>
      </c>
      <c r="C253" s="23">
        <v>11864600</v>
      </c>
      <c r="D253" s="23">
        <v>141695000</v>
      </c>
      <c r="E253" s="25">
        <f t="shared" si="23"/>
        <v>4.4819678966020434E-3</v>
      </c>
      <c r="F253" s="25">
        <f t="shared" si="36"/>
        <v>1.9930749092137491E-3</v>
      </c>
      <c r="G253" s="25">
        <f t="shared" si="37"/>
        <v>1.1021697200065E-3</v>
      </c>
    </row>
    <row r="254" spans="1:7" s="20" customFormat="1" ht="13.5">
      <c r="A254" s="17" t="s">
        <v>271</v>
      </c>
      <c r="B254" s="23">
        <v>967500</v>
      </c>
      <c r="C254" s="23">
        <v>11883900</v>
      </c>
      <c r="D254" s="23">
        <v>141989000</v>
      </c>
      <c r="E254" s="25">
        <f t="shared" si="23"/>
        <v>3.9431358306526929E-3</v>
      </c>
      <c r="F254" s="25">
        <f t="shared" si="36"/>
        <v>1.6266877939416415E-3</v>
      </c>
      <c r="G254" s="25">
        <f t="shared" si="37"/>
        <v>2.0748791418186952E-3</v>
      </c>
    </row>
    <row r="255" spans="1:7" s="20" customFormat="1" ht="13.5">
      <c r="A255" s="17" t="s">
        <v>272</v>
      </c>
      <c r="B255" s="23">
        <v>971300</v>
      </c>
      <c r="C255" s="23">
        <v>11902600</v>
      </c>
      <c r="D255" s="23">
        <v>142130000</v>
      </c>
      <c r="E255" s="25">
        <f t="shared" si="23"/>
        <v>3.9276485788113692E-3</v>
      </c>
      <c r="F255" s="25">
        <f t="shared" si="36"/>
        <v>1.573557502166797E-3</v>
      </c>
      <c r="G255" s="25">
        <f t="shared" si="37"/>
        <v>9.9303467169992036E-4</v>
      </c>
    </row>
    <row r="256" spans="1:7" s="20" customFormat="1" ht="13.5">
      <c r="A256" s="17" t="s">
        <v>273</v>
      </c>
      <c r="B256" s="23">
        <v>974400</v>
      </c>
      <c r="C256" s="23">
        <v>11909900</v>
      </c>
      <c r="D256" s="23">
        <v>142265000</v>
      </c>
      <c r="E256" s="25">
        <f t="shared" si="23"/>
        <v>3.1915988880881294E-3</v>
      </c>
      <c r="F256" s="25">
        <f t="shared" si="36"/>
        <v>6.1331137734612609E-4</v>
      </c>
      <c r="G256" s="25">
        <f t="shared" si="37"/>
        <v>9.4983465841131363E-4</v>
      </c>
    </row>
    <row r="257" spans="1:7" s="20" customFormat="1" ht="13.5">
      <c r="A257" s="17" t="s">
        <v>274</v>
      </c>
      <c r="B257" s="23">
        <v>977100</v>
      </c>
      <c r="C257" s="23">
        <v>11919000</v>
      </c>
      <c r="D257" s="23">
        <v>142584000</v>
      </c>
      <c r="E257" s="25">
        <f t="shared" si="23"/>
        <v>2.7709359605911331E-3</v>
      </c>
      <c r="F257" s="25">
        <f t="shared" si="36"/>
        <v>7.6407022728990168E-4</v>
      </c>
      <c r="G257" s="25">
        <f t="shared" ref="G257:G262" si="38">(+D257-D256)/D256</f>
        <v>2.2422943099145959E-3</v>
      </c>
    </row>
    <row r="258" spans="1:7" s="20" customFormat="1" ht="13.5">
      <c r="A258" s="17" t="s">
        <v>275</v>
      </c>
      <c r="B258" s="23">
        <v>979900</v>
      </c>
      <c r="C258" s="23">
        <v>11925100</v>
      </c>
      <c r="D258" s="23">
        <v>142810000</v>
      </c>
      <c r="E258" s="25">
        <f t="shared" si="23"/>
        <v>2.8656227612322178E-3</v>
      </c>
      <c r="F258" s="25">
        <f t="shared" si="36"/>
        <v>5.1178790166960312E-4</v>
      </c>
      <c r="G258" s="25">
        <f t="shared" si="38"/>
        <v>1.5850305784660271E-3</v>
      </c>
    </row>
    <row r="259" spans="1:7" s="20" customFormat="1" ht="13.5">
      <c r="A259" s="17" t="s">
        <v>276</v>
      </c>
      <c r="B259" s="23">
        <v>983300</v>
      </c>
      <c r="C259" s="23">
        <v>11941900</v>
      </c>
      <c r="D259" s="23">
        <v>143083000</v>
      </c>
      <c r="E259" s="25">
        <f t="shared" si="23"/>
        <v>3.4697418103888152E-3</v>
      </c>
      <c r="F259" s="25">
        <f t="shared" si="36"/>
        <v>1.4087932176669378E-3</v>
      </c>
      <c r="G259" s="25">
        <f t="shared" si="38"/>
        <v>1.9116308381765983E-3</v>
      </c>
    </row>
    <row r="260" spans="1:7" s="20" customFormat="1" ht="13.5">
      <c r="A260" s="17" t="s">
        <v>277</v>
      </c>
      <c r="B260" s="23">
        <v>986000</v>
      </c>
      <c r="C260" s="23">
        <v>11959600</v>
      </c>
      <c r="D260" s="23">
        <v>143196000</v>
      </c>
      <c r="E260" s="25">
        <f t="shared" si="23"/>
        <v>2.7458557917217534E-3</v>
      </c>
      <c r="F260" s="25">
        <f t="shared" si="36"/>
        <v>1.4821762031167569E-3</v>
      </c>
      <c r="G260" s="25">
        <f t="shared" si="38"/>
        <v>7.8975140303180671E-4</v>
      </c>
    </row>
    <row r="261" spans="1:7" s="20" customFormat="1" ht="13.5">
      <c r="A261" s="17" t="s">
        <v>278</v>
      </c>
      <c r="B261" s="23">
        <v>989400</v>
      </c>
      <c r="C261" s="23">
        <v>11967200</v>
      </c>
      <c r="D261" s="23">
        <v>143411000</v>
      </c>
      <c r="E261" s="25">
        <f t="shared" si="23"/>
        <v>3.4482758620689655E-3</v>
      </c>
      <c r="F261" s="25">
        <f t="shared" si="36"/>
        <v>6.3547275828623035E-4</v>
      </c>
      <c r="G261" s="25">
        <f t="shared" si="38"/>
        <v>1.5014385876700466E-3</v>
      </c>
    </row>
    <row r="262" spans="1:7" s="20" customFormat="1" ht="13.5">
      <c r="A262" s="17" t="s">
        <v>279</v>
      </c>
      <c r="B262" s="23">
        <v>991100</v>
      </c>
      <c r="C262" s="23">
        <v>11959500</v>
      </c>
      <c r="D262" s="23">
        <v>143666000</v>
      </c>
      <c r="E262" s="25">
        <f t="shared" si="23"/>
        <v>1.718213058419244E-3</v>
      </c>
      <c r="F262" s="25">
        <f t="shared" si="36"/>
        <v>-6.4342536265793167E-4</v>
      </c>
      <c r="G262" s="25">
        <f t="shared" si="38"/>
        <v>1.7781062819448997E-3</v>
      </c>
    </row>
    <row r="263" spans="1:7" s="20" customFormat="1" ht="13.5">
      <c r="A263" s="17" t="s">
        <v>280</v>
      </c>
      <c r="B263" s="23">
        <v>995100</v>
      </c>
      <c r="C263" s="23">
        <v>11978800</v>
      </c>
      <c r="D263" s="23">
        <v>143856000</v>
      </c>
      <c r="E263" s="25">
        <f t="shared" si="23"/>
        <v>4.0359196851982642E-3</v>
      </c>
      <c r="F263" s="25">
        <f t="shared" si="36"/>
        <v>1.6137798402943266E-3</v>
      </c>
      <c r="G263" s="25">
        <f t="shared" ref="G263:G268" si="39">(+D263-D262)/D262</f>
        <v>1.3225119374103823E-3</v>
      </c>
    </row>
    <row r="264" spans="1:7" s="20" customFormat="1" ht="13.5">
      <c r="A264" s="17" t="s">
        <v>281</v>
      </c>
      <c r="B264" s="23">
        <v>996300</v>
      </c>
      <c r="C264" s="23">
        <v>11991500</v>
      </c>
      <c r="D264" s="23">
        <v>143901000</v>
      </c>
      <c r="E264" s="25">
        <f t="shared" si="23"/>
        <v>1.2059089538739825E-3</v>
      </c>
      <c r="F264" s="25">
        <f t="shared" si="36"/>
        <v>1.0602063645774201E-3</v>
      </c>
      <c r="G264" s="25">
        <f t="shared" si="39"/>
        <v>3.1281281281281281E-4</v>
      </c>
    </row>
    <row r="265" spans="1:7" s="20" customFormat="1" ht="13.5">
      <c r="A265" s="17" t="s">
        <v>282</v>
      </c>
      <c r="B265" s="23">
        <v>999000</v>
      </c>
      <c r="C265" s="23">
        <v>11978700</v>
      </c>
      <c r="D265" s="23">
        <v>144152000</v>
      </c>
      <c r="E265" s="25">
        <f t="shared" si="23"/>
        <v>2.7100271002710027E-3</v>
      </c>
      <c r="F265" s="25">
        <f t="shared" si="36"/>
        <v>-1.0674227577867656E-3</v>
      </c>
      <c r="G265" s="25">
        <f t="shared" si="39"/>
        <v>1.7442547306829E-3</v>
      </c>
    </row>
    <row r="266" spans="1:7" s="20" customFormat="1" ht="13.5">
      <c r="A266" s="17" t="s">
        <v>283</v>
      </c>
      <c r="B266" s="23">
        <v>1007300</v>
      </c>
      <c r="C266" s="23">
        <v>12030800</v>
      </c>
      <c r="D266" s="23">
        <v>144515000</v>
      </c>
      <c r="E266" s="25">
        <f t="shared" si="23"/>
        <v>8.3083083083083081E-3</v>
      </c>
      <c r="F266" s="25">
        <f t="shared" si="36"/>
        <v>4.3493868282868759E-3</v>
      </c>
      <c r="G266" s="25">
        <f t="shared" si="39"/>
        <v>2.51817525944836E-3</v>
      </c>
    </row>
    <row r="267" spans="1:7" s="20" customFormat="1" ht="13.5">
      <c r="A267" s="17" t="s">
        <v>284</v>
      </c>
      <c r="B267" s="23">
        <v>1008800</v>
      </c>
      <c r="C267" s="23">
        <v>12041000</v>
      </c>
      <c r="D267" s="23">
        <v>144664000</v>
      </c>
      <c r="E267" s="25">
        <f t="shared" si="23"/>
        <v>1.4891293557033655E-3</v>
      </c>
      <c r="F267" s="25">
        <f t="shared" si="36"/>
        <v>8.4782391860890383E-4</v>
      </c>
      <c r="G267" s="25">
        <f t="shared" si="39"/>
        <v>1.0310348406739785E-3</v>
      </c>
    </row>
    <row r="268" spans="1:7" s="20" customFormat="1" ht="13.5">
      <c r="A268" s="17" t="s">
        <v>285</v>
      </c>
      <c r="B268" s="23">
        <v>1011600</v>
      </c>
      <c r="C268" s="23">
        <v>12066300</v>
      </c>
      <c r="D268" s="23">
        <v>144961000</v>
      </c>
      <c r="E268" s="25">
        <f t="shared" si="23"/>
        <v>2.7755749405233942E-3</v>
      </c>
      <c r="F268" s="25">
        <f t="shared" si="36"/>
        <v>2.1011543891703349E-3</v>
      </c>
      <c r="G268" s="25">
        <f t="shared" si="39"/>
        <v>2.0530332356356799E-3</v>
      </c>
    </row>
    <row r="269" spans="1:7" s="20" customFormat="1" ht="13.5">
      <c r="A269" s="17" t="s">
        <v>286</v>
      </c>
      <c r="B269" s="23">
        <v>1013400</v>
      </c>
      <c r="C269" s="23">
        <v>12063400</v>
      </c>
      <c r="D269" s="23">
        <v>145069000</v>
      </c>
      <c r="E269" s="25">
        <f t="shared" ref="E269:G273" si="40">(+B269-B268)/B268</f>
        <v>1.7793594306049821E-3</v>
      </c>
      <c r="F269" s="25">
        <f t="shared" si="40"/>
        <v>-2.4033879482525711E-4</v>
      </c>
      <c r="G269" s="25">
        <f t="shared" si="40"/>
        <v>7.4502797304102481E-4</v>
      </c>
    </row>
    <row r="270" spans="1:7" s="20" customFormat="1" ht="13.5">
      <c r="A270" s="17" t="s">
        <v>287</v>
      </c>
      <c r="B270" s="23">
        <v>1015000</v>
      </c>
      <c r="C270" s="23">
        <v>12077000</v>
      </c>
      <c r="D270" s="23">
        <v>145188000</v>
      </c>
      <c r="E270" s="25">
        <f t="shared" si="40"/>
        <v>1.5788434971383462E-3</v>
      </c>
      <c r="F270" s="25">
        <f t="shared" si="40"/>
        <v>1.1273770247193992E-3</v>
      </c>
      <c r="G270" s="25">
        <f t="shared" si="40"/>
        <v>8.2029930584756215E-4</v>
      </c>
    </row>
    <row r="271" spans="1:7" s="20" customFormat="1" ht="13.5">
      <c r="A271" s="17" t="s">
        <v>288</v>
      </c>
      <c r="B271" s="23">
        <v>1018300</v>
      </c>
      <c r="C271" s="23">
        <v>12092900</v>
      </c>
      <c r="D271" s="23">
        <v>145410000</v>
      </c>
      <c r="E271" s="25">
        <f t="shared" si="40"/>
        <v>3.251231527093596E-3</v>
      </c>
      <c r="F271" s="25">
        <f t="shared" si="40"/>
        <v>1.3165521238718224E-3</v>
      </c>
      <c r="G271" s="25">
        <f t="shared" si="40"/>
        <v>1.5290519877675841E-3</v>
      </c>
    </row>
    <row r="272" spans="1:7" s="20" customFormat="1" ht="13.5">
      <c r="A272" s="17" t="s">
        <v>289</v>
      </c>
      <c r="B272" s="23">
        <v>1022000</v>
      </c>
      <c r="C272" s="23">
        <v>12130800</v>
      </c>
      <c r="D272" s="23">
        <v>145636000</v>
      </c>
      <c r="E272" s="25">
        <f t="shared" ref="E272:F274" si="41">(+B272-B271)/B271</f>
        <v>3.6335068251006578E-3</v>
      </c>
      <c r="F272" s="25">
        <f t="shared" si="41"/>
        <v>3.1340704049483579E-3</v>
      </c>
      <c r="G272" s="25">
        <f t="shared" si="40"/>
        <v>1.5542259817068976E-3</v>
      </c>
    </row>
    <row r="273" spans="1:7" s="20" customFormat="1" ht="13.5">
      <c r="A273" s="17" t="s">
        <v>290</v>
      </c>
      <c r="B273" s="23">
        <v>1024100</v>
      </c>
      <c r="C273" s="23">
        <v>12143700</v>
      </c>
      <c r="D273" s="23">
        <v>145848000</v>
      </c>
      <c r="E273" s="25">
        <f t="shared" si="41"/>
        <v>2.054794520547945E-3</v>
      </c>
      <c r="F273" s="25">
        <f t="shared" si="41"/>
        <v>1.0634088436047087E-3</v>
      </c>
      <c r="G273" s="25">
        <f t="shared" si="40"/>
        <v>1.4556840341673762E-3</v>
      </c>
    </row>
    <row r="274" spans="1:7" s="20" customFormat="1" ht="13.5">
      <c r="A274" s="17" t="s">
        <v>291</v>
      </c>
      <c r="B274" s="23">
        <v>1027700</v>
      </c>
      <c r="C274" s="23">
        <v>12185500</v>
      </c>
      <c r="D274" s="23">
        <v>145976000</v>
      </c>
      <c r="E274" s="25">
        <f t="shared" si="41"/>
        <v>3.5152817107704324E-3</v>
      </c>
      <c r="F274" s="25">
        <f t="shared" si="41"/>
        <v>3.4421140179681647E-3</v>
      </c>
      <c r="G274" s="25">
        <f t="shared" ref="G274:G279" si="42">(+D274-D273)/D273</f>
        <v>8.7762602161154074E-4</v>
      </c>
    </row>
    <row r="275" spans="1:7" s="20" customFormat="1" ht="13.5">
      <c r="A275" s="17" t="s">
        <v>292</v>
      </c>
      <c r="B275" s="23">
        <v>1030600</v>
      </c>
      <c r="C275" s="23">
        <v>12194300</v>
      </c>
      <c r="D275" s="23">
        <v>146173000</v>
      </c>
      <c r="E275" s="25">
        <f t="shared" ref="E275:F277" si="43">(+B275-B274)/B274</f>
        <v>2.8218351659044468E-3</v>
      </c>
      <c r="F275" s="25">
        <f t="shared" si="43"/>
        <v>7.221697919658611E-4</v>
      </c>
      <c r="G275" s="25">
        <f t="shared" si="42"/>
        <v>1.3495369101770155E-3</v>
      </c>
    </row>
    <row r="276" spans="1:7" s="20" customFormat="1" ht="13.5">
      <c r="A276" s="17" t="s">
        <v>293</v>
      </c>
      <c r="B276" s="23">
        <v>1033900</v>
      </c>
      <c r="C276" s="23">
        <v>12216800</v>
      </c>
      <c r="D276" s="23">
        <v>146389000</v>
      </c>
      <c r="E276" s="25">
        <f t="shared" si="43"/>
        <v>3.2020182418008927E-3</v>
      </c>
      <c r="F276" s="25">
        <f t="shared" si="43"/>
        <v>1.8451243613819572E-3</v>
      </c>
      <c r="G276" s="25">
        <f t="shared" si="42"/>
        <v>1.4777010802268546E-3</v>
      </c>
    </row>
    <row r="277" spans="1:7" s="20" customFormat="1" ht="13.5">
      <c r="A277" s="17" t="s">
        <v>294</v>
      </c>
      <c r="B277" s="23">
        <v>1036600</v>
      </c>
      <c r="C277" s="23">
        <v>12242000</v>
      </c>
      <c r="D277" s="23">
        <v>146588000</v>
      </c>
      <c r="E277" s="25">
        <f t="shared" si="43"/>
        <v>2.6114711287358546E-3</v>
      </c>
      <c r="F277" s="25">
        <f t="shared" si="43"/>
        <v>2.0627332853120294E-3</v>
      </c>
      <c r="G277" s="25">
        <f t="shared" si="42"/>
        <v>1.3593917575774135E-3</v>
      </c>
    </row>
    <row r="278" spans="1:7" s="20" customFormat="1" ht="13.5">
      <c r="A278" s="17" t="s">
        <v>295</v>
      </c>
      <c r="B278" s="23">
        <v>1038400</v>
      </c>
      <c r="C278" s="23">
        <v>12230300</v>
      </c>
      <c r="D278" s="23">
        <v>146772000</v>
      </c>
      <c r="E278" s="25">
        <f t="shared" ref="E278:F280" si="44">(+B278-B277)/B277</f>
        <v>1.736446073702489E-3</v>
      </c>
      <c r="F278" s="25">
        <f t="shared" si="44"/>
        <v>-9.5572618853128569E-4</v>
      </c>
      <c r="G278" s="25">
        <f t="shared" si="42"/>
        <v>1.255218708216225E-3</v>
      </c>
    </row>
    <row r="279" spans="1:7" s="20" customFormat="1" ht="13.5">
      <c r="A279" s="17" t="s">
        <v>296</v>
      </c>
      <c r="B279" s="23">
        <v>1040200</v>
      </c>
      <c r="C279" s="23">
        <v>12247000</v>
      </c>
      <c r="D279" s="23">
        <v>146907000</v>
      </c>
      <c r="E279" s="25">
        <f t="shared" si="44"/>
        <v>1.7334360554699538E-3</v>
      </c>
      <c r="F279" s="25">
        <f t="shared" si="44"/>
        <v>1.3654611906494525E-3</v>
      </c>
      <c r="G279" s="25">
        <f t="shared" si="42"/>
        <v>9.1979396615158204E-4</v>
      </c>
    </row>
    <row r="280" spans="1:7" s="20" customFormat="1" ht="13.5">
      <c r="A280" s="17" t="s">
        <v>297</v>
      </c>
      <c r="B280" s="23">
        <v>1042900</v>
      </c>
      <c r="C280" s="23">
        <v>12253100</v>
      </c>
      <c r="D280" s="23">
        <v>146999000</v>
      </c>
      <c r="E280" s="25">
        <f t="shared" si="44"/>
        <v>2.5956546817919629E-3</v>
      </c>
      <c r="F280" s="25">
        <f t="shared" si="44"/>
        <v>4.9808116273373072E-4</v>
      </c>
      <c r="G280" s="25">
        <f t="shared" ref="G280:G285" si="45">(+D280-D279)/D279</f>
        <v>6.2624653692472105E-4</v>
      </c>
    </row>
    <row r="281" spans="1:7" s="20" customFormat="1" ht="13.5">
      <c r="A281" s="17" t="s">
        <v>298</v>
      </c>
      <c r="B281" s="23">
        <v>1047000</v>
      </c>
      <c r="C281" s="23">
        <v>12294000</v>
      </c>
      <c r="D281" s="23">
        <v>147146000</v>
      </c>
      <c r="E281" s="25">
        <f t="shared" ref="E281:F296" si="46">(+B281-B280)/B280</f>
        <v>3.9313452871799787E-3</v>
      </c>
      <c r="F281" s="25">
        <f t="shared" si="46"/>
        <v>3.3379308093462062E-3</v>
      </c>
      <c r="G281" s="25">
        <f t="shared" si="45"/>
        <v>1.0000068027673657E-3</v>
      </c>
    </row>
    <row r="282" spans="1:7" s="20" customFormat="1" ht="13.5">
      <c r="A282" s="17" t="s">
        <v>299</v>
      </c>
      <c r="B282" s="23">
        <v>1048100</v>
      </c>
      <c r="C282" s="23">
        <v>12313500</v>
      </c>
      <c r="D282" s="23">
        <v>147375000</v>
      </c>
      <c r="E282" s="25">
        <f t="shared" si="46"/>
        <v>1.0506208213944604E-3</v>
      </c>
      <c r="F282" s="25">
        <f t="shared" si="46"/>
        <v>1.586139580283065E-3</v>
      </c>
      <c r="G282" s="25">
        <f t="shared" si="45"/>
        <v>1.5562774387343182E-3</v>
      </c>
    </row>
    <row r="283" spans="1:7" s="20" customFormat="1" ht="13.5">
      <c r="A283" s="17" t="s">
        <v>300</v>
      </c>
      <c r="B283" s="23">
        <v>1052800</v>
      </c>
      <c r="C283" s="23">
        <v>12341900</v>
      </c>
      <c r="D283" s="23">
        <v>147521000</v>
      </c>
      <c r="E283" s="25">
        <f t="shared" si="46"/>
        <v>4.4843049327354259E-3</v>
      </c>
      <c r="F283" s="25">
        <f t="shared" si="46"/>
        <v>2.3064116619969954E-3</v>
      </c>
      <c r="G283" s="25">
        <f t="shared" si="45"/>
        <v>9.906700593723494E-4</v>
      </c>
    </row>
    <row r="284" spans="1:7" s="20" customFormat="1" ht="13.5">
      <c r="A284" s="17" t="s">
        <v>301</v>
      </c>
      <c r="B284" s="23">
        <v>1057300</v>
      </c>
      <c r="C284" s="23">
        <v>12356500</v>
      </c>
      <c r="D284" s="23">
        <v>147667000</v>
      </c>
      <c r="E284" s="25">
        <f t="shared" si="46"/>
        <v>4.2743161094224921E-3</v>
      </c>
      <c r="F284" s="25">
        <f t="shared" ref="F284:F298" si="47">(+C284-C283)/C283</f>
        <v>1.1829621047002488E-3</v>
      </c>
      <c r="G284" s="25">
        <f t="shared" si="45"/>
        <v>9.8968960351407593E-4</v>
      </c>
    </row>
    <row r="285" spans="1:7" s="20" customFormat="1" ht="13.5">
      <c r="A285" s="17" t="s">
        <v>302</v>
      </c>
      <c r="B285" s="23">
        <v>1061500</v>
      </c>
      <c r="C285" s="23">
        <v>12395000</v>
      </c>
      <c r="D285" s="23">
        <v>148054000</v>
      </c>
      <c r="E285" s="25">
        <f t="shared" si="46"/>
        <v>3.9723824836848578E-3</v>
      </c>
      <c r="F285" s="25">
        <f t="shared" si="47"/>
        <v>3.1157690284465667E-3</v>
      </c>
      <c r="G285" s="25">
        <f t="shared" si="45"/>
        <v>2.6207615784163015E-3</v>
      </c>
    </row>
    <row r="286" spans="1:7" s="20" customFormat="1" ht="13.5">
      <c r="A286" s="17" t="s">
        <v>303</v>
      </c>
      <c r="B286" s="23">
        <v>1065500</v>
      </c>
      <c r="C286" s="23">
        <v>12439800</v>
      </c>
      <c r="D286" s="23">
        <v>148280000</v>
      </c>
      <c r="E286" s="25">
        <f t="shared" si="46"/>
        <v>3.7682524729156855E-3</v>
      </c>
      <c r="F286" s="25">
        <f t="shared" si="47"/>
        <v>3.6143606292860023E-3</v>
      </c>
      <c r="G286" s="25">
        <f t="shared" ref="G286:G291" si="48">(+D286-D285)/D285</f>
        <v>1.5264700717305848E-3</v>
      </c>
    </row>
    <row r="287" spans="1:7" s="20" customFormat="1" ht="13.5">
      <c r="A287" s="17" t="s">
        <v>304</v>
      </c>
      <c r="B287" s="23">
        <v>1068200</v>
      </c>
      <c r="C287" s="23">
        <v>12449800</v>
      </c>
      <c r="D287" s="23">
        <v>148426000</v>
      </c>
      <c r="E287" s="25">
        <f t="shared" si="46"/>
        <v>2.5340215861098074E-3</v>
      </c>
      <c r="F287" s="25">
        <f t="shared" si="47"/>
        <v>8.03871444878535E-4</v>
      </c>
      <c r="G287" s="25">
        <f t="shared" si="48"/>
        <v>9.8462368492042074E-4</v>
      </c>
    </row>
    <row r="288" spans="1:7" s="20" customFormat="1" ht="13.5">
      <c r="A288" s="17" t="s">
        <v>305</v>
      </c>
      <c r="B288" s="23">
        <v>1072600</v>
      </c>
      <c r="C288" s="23">
        <v>12488600</v>
      </c>
      <c r="D288" s="23">
        <v>148755000</v>
      </c>
      <c r="E288" s="25">
        <f t="shared" si="46"/>
        <v>4.1190788241902265E-3</v>
      </c>
      <c r="F288" s="25">
        <f t="shared" si="47"/>
        <v>3.1165159279667141E-3</v>
      </c>
      <c r="G288" s="25">
        <f t="shared" si="48"/>
        <v>2.2165927802406588E-3</v>
      </c>
    </row>
    <row r="289" spans="1:7" s="20" customFormat="1" ht="13.5">
      <c r="A289" s="17" t="s">
        <v>306</v>
      </c>
      <c r="B289" s="23">
        <v>1078600</v>
      </c>
      <c r="C289" s="23">
        <v>12526100</v>
      </c>
      <c r="D289" s="23">
        <v>148968000</v>
      </c>
      <c r="E289" s="25">
        <f t="shared" si="46"/>
        <v>5.5938840201379828E-3</v>
      </c>
      <c r="F289" s="25">
        <f t="shared" si="47"/>
        <v>3.0027384975097287E-3</v>
      </c>
      <c r="G289" s="25">
        <f t="shared" si="48"/>
        <v>1.4318846425330242E-3</v>
      </c>
    </row>
    <row r="290" spans="1:7" s="20" customFormat="1" ht="13.5">
      <c r="A290" s="17" t="s">
        <v>307</v>
      </c>
      <c r="B290" s="23">
        <v>1079400</v>
      </c>
      <c r="C290" s="23">
        <v>12547700</v>
      </c>
      <c r="D290" s="23">
        <v>149023000</v>
      </c>
      <c r="E290" s="25">
        <f t="shared" si="46"/>
        <v>7.4170220656406458E-4</v>
      </c>
      <c r="F290" s="25">
        <f t="shared" si="47"/>
        <v>1.7243994539401729E-3</v>
      </c>
      <c r="G290" s="25">
        <f t="shared" si="48"/>
        <v>3.6920680951613768E-4</v>
      </c>
    </row>
    <row r="291" spans="1:7" s="20" customFormat="1" ht="13.5">
      <c r="A291" s="17" t="s">
        <v>308</v>
      </c>
      <c r="B291" s="23">
        <v>1083700</v>
      </c>
      <c r="C291" s="23">
        <v>12579600</v>
      </c>
      <c r="D291" s="23">
        <v>149274000</v>
      </c>
      <c r="E291" s="25">
        <f t="shared" si="46"/>
        <v>3.9836946451732441E-3</v>
      </c>
      <c r="F291" s="25">
        <f t="shared" si="47"/>
        <v>2.5422985885859561E-3</v>
      </c>
      <c r="G291" s="25">
        <f t="shared" si="48"/>
        <v>1.6843037651906082E-3</v>
      </c>
    </row>
    <row r="292" spans="1:7" s="20" customFormat="1" ht="13.5">
      <c r="A292" s="17" t="s">
        <v>309</v>
      </c>
      <c r="B292" s="23">
        <v>1087000</v>
      </c>
      <c r="C292" s="23">
        <v>12592100</v>
      </c>
      <c r="D292" s="23">
        <v>149361000</v>
      </c>
      <c r="E292" s="25">
        <f t="shared" si="46"/>
        <v>3.0451231890744673E-3</v>
      </c>
      <c r="F292" s="25">
        <f t="shared" si="47"/>
        <v>9.936722948265446E-4</v>
      </c>
      <c r="G292" s="25">
        <f t="shared" ref="G292:G299" si="49">(+D292-D291)/D291</f>
        <v>5.8282085292817238E-4</v>
      </c>
    </row>
    <row r="293" spans="1:7" s="20" customFormat="1" ht="13.5">
      <c r="A293" s="17" t="s">
        <v>310</v>
      </c>
      <c r="B293" s="23">
        <v>1090300</v>
      </c>
      <c r="C293" s="23">
        <v>12614200</v>
      </c>
      <c r="D293" s="23">
        <v>149525000</v>
      </c>
      <c r="E293" s="25">
        <f t="shared" si="46"/>
        <v>3.0358785648574057E-3</v>
      </c>
      <c r="F293" s="25">
        <f t="shared" si="47"/>
        <v>1.7550686541561772E-3</v>
      </c>
      <c r="G293" s="25">
        <f t="shared" si="49"/>
        <v>1.098010859595209E-3</v>
      </c>
    </row>
    <row r="294" spans="1:7" s="20" customFormat="1" ht="13.5">
      <c r="A294" s="17" t="s">
        <v>311</v>
      </c>
      <c r="B294" s="23">
        <v>1093200</v>
      </c>
      <c r="C294" s="23">
        <v>12632800</v>
      </c>
      <c r="D294" s="23">
        <v>149622000</v>
      </c>
      <c r="E294" s="25">
        <f t="shared" si="46"/>
        <v>2.6598183986058883E-3</v>
      </c>
      <c r="F294" s="25">
        <f t="shared" si="47"/>
        <v>1.4745287057443199E-3</v>
      </c>
      <c r="G294" s="25">
        <f t="shared" si="49"/>
        <v>6.4872094967396759E-4</v>
      </c>
    </row>
    <row r="295" spans="1:7" s="20" customFormat="1" ht="13.5">
      <c r="A295" s="17" t="s">
        <v>312</v>
      </c>
      <c r="B295" s="23">
        <v>1096700</v>
      </c>
      <c r="C295" s="23">
        <v>12658600</v>
      </c>
      <c r="D295" s="23">
        <v>149804000</v>
      </c>
      <c r="E295" s="25">
        <f t="shared" si="46"/>
        <v>3.2016099524332237E-3</v>
      </c>
      <c r="F295" s="25">
        <f t="shared" si="47"/>
        <v>2.0423025774175163E-3</v>
      </c>
      <c r="G295" s="25">
        <f t="shared" si="49"/>
        <v>1.2163986579513707E-3</v>
      </c>
    </row>
    <row r="296" spans="1:7" s="20" customFormat="1" ht="13.5">
      <c r="A296" s="17" t="s">
        <v>313</v>
      </c>
      <c r="B296" s="23">
        <v>1100200</v>
      </c>
      <c r="C296" s="23">
        <v>12683400</v>
      </c>
      <c r="D296" s="23">
        <v>150062000</v>
      </c>
      <c r="E296" s="25">
        <f t="shared" si="46"/>
        <v>3.1913923588948664E-3</v>
      </c>
      <c r="F296" s="25">
        <f t="shared" si="47"/>
        <v>1.9591424012134042E-3</v>
      </c>
      <c r="G296" s="25">
        <f t="shared" si="49"/>
        <v>1.7222504071987396E-3</v>
      </c>
    </row>
    <row r="297" spans="1:7" s="20" customFormat="1" ht="13.5">
      <c r="A297" s="17" t="s">
        <v>314</v>
      </c>
      <c r="B297" s="23">
        <v>1104800</v>
      </c>
      <c r="C297" s="23">
        <v>12716400</v>
      </c>
      <c r="D297" s="23">
        <v>150067000</v>
      </c>
      <c r="E297" s="25">
        <f t="shared" ref="E297:E303" si="50">(+B297-B296)/B296</f>
        <v>4.1810579894564623E-3</v>
      </c>
      <c r="F297" s="25">
        <f t="shared" si="47"/>
        <v>2.6018260087989024E-3</v>
      </c>
      <c r="G297" s="25">
        <f t="shared" si="49"/>
        <v>3.3319561248017486E-5</v>
      </c>
    </row>
    <row r="298" spans="1:7" s="20" customFormat="1" ht="13.5">
      <c r="A298" s="17" t="s">
        <v>315</v>
      </c>
      <c r="B298" s="23">
        <v>1107200</v>
      </c>
      <c r="C298" s="23">
        <v>12728600</v>
      </c>
      <c r="D298" s="23">
        <v>150294000</v>
      </c>
      <c r="E298" s="25">
        <f t="shared" si="50"/>
        <v>2.1723388848660392E-3</v>
      </c>
      <c r="F298" s="25">
        <f t="shared" si="47"/>
        <v>9.593910226164638E-4</v>
      </c>
      <c r="G298" s="25">
        <f t="shared" si="49"/>
        <v>1.5126576795697921E-3</v>
      </c>
    </row>
    <row r="299" spans="1:7" s="20" customFormat="1" ht="13.5">
      <c r="A299" s="17" t="s">
        <v>316</v>
      </c>
      <c r="B299" s="23">
        <v>1111000</v>
      </c>
      <c r="C299" s="23">
        <v>12755500</v>
      </c>
      <c r="D299" s="23">
        <v>150602000</v>
      </c>
      <c r="E299" s="25">
        <f t="shared" si="50"/>
        <v>3.4320809248554913E-3</v>
      </c>
      <c r="F299" s="25">
        <f t="shared" ref="F299:F304" si="51">(+C299-C298)/C298</f>
        <v>2.1133510362490769E-3</v>
      </c>
      <c r="G299" s="25">
        <f t="shared" si="49"/>
        <v>2.0493166726549298E-3</v>
      </c>
    </row>
    <row r="300" spans="1:7" s="20" customFormat="1" ht="13.5">
      <c r="A300" s="17" t="s">
        <v>317</v>
      </c>
      <c r="B300" s="23">
        <v>1113800</v>
      </c>
      <c r="C300" s="23">
        <v>12786000</v>
      </c>
      <c r="D300" s="23">
        <v>150640000</v>
      </c>
      <c r="E300" s="25">
        <f t="shared" si="50"/>
        <v>2.5202520252025204E-3</v>
      </c>
      <c r="F300" s="25">
        <f t="shared" si="51"/>
        <v>2.391125396887617E-3</v>
      </c>
      <c r="G300" s="25">
        <f t="shared" ref="G300:G306" si="52">(+D300-D299)/D299</f>
        <v>2.5232068631226678E-4</v>
      </c>
    </row>
    <row r="301" spans="1:7" s="20" customFormat="1" ht="13.5">
      <c r="A301" s="17" t="s">
        <v>318</v>
      </c>
      <c r="B301" s="23">
        <v>1115100</v>
      </c>
      <c r="C301" s="23">
        <v>12811800</v>
      </c>
      <c r="D301" s="23">
        <v>150844000</v>
      </c>
      <c r="E301" s="25">
        <f t="shared" si="50"/>
        <v>1.1671754354462202E-3</v>
      </c>
      <c r="F301" s="25">
        <f t="shared" si="51"/>
        <v>2.0178320037541062E-3</v>
      </c>
      <c r="G301" s="25">
        <f t="shared" si="52"/>
        <v>1.3542219861922464E-3</v>
      </c>
    </row>
    <row r="302" spans="1:7" s="20" customFormat="1" ht="13.5">
      <c r="A302" s="17" t="s">
        <v>319</v>
      </c>
      <c r="B302" s="23">
        <v>1122700</v>
      </c>
      <c r="C302" s="23">
        <v>12835000</v>
      </c>
      <c r="D302" s="23">
        <v>150934000</v>
      </c>
      <c r="E302" s="25">
        <f t="shared" si="50"/>
        <v>6.8155322392610528E-3</v>
      </c>
      <c r="F302" s="25">
        <f t="shared" si="51"/>
        <v>1.8108306405032861E-3</v>
      </c>
      <c r="G302" s="25">
        <f t="shared" si="52"/>
        <v>5.9664288934263207E-4</v>
      </c>
    </row>
    <row r="303" spans="1:7" s="20" customFormat="1" ht="13.5">
      <c r="A303" s="17" t="s">
        <v>320</v>
      </c>
      <c r="B303" s="23">
        <v>1127600</v>
      </c>
      <c r="C303" s="23">
        <v>12862100</v>
      </c>
      <c r="D303" s="23">
        <v>151155000</v>
      </c>
      <c r="E303" s="25">
        <f t="shared" si="50"/>
        <v>4.3644784893560164E-3</v>
      </c>
      <c r="F303" s="25">
        <f t="shared" si="51"/>
        <v>2.1114141020646669E-3</v>
      </c>
      <c r="G303" s="25">
        <f t="shared" si="52"/>
        <v>1.4642161474551791E-3</v>
      </c>
    </row>
    <row r="304" spans="1:7" s="20" customFormat="1" ht="13.5">
      <c r="A304" s="17" t="s">
        <v>321</v>
      </c>
      <c r="B304" s="23">
        <v>1129700</v>
      </c>
      <c r="C304" s="23">
        <v>12878700</v>
      </c>
      <c r="D304" s="23">
        <v>151358000</v>
      </c>
      <c r="E304" s="25">
        <f t="shared" ref="E304:E309" si="53">(+B304-B303)/B303</f>
        <v>1.8623625399077687E-3</v>
      </c>
      <c r="F304" s="25">
        <f t="shared" si="51"/>
        <v>1.2906135079030641E-3</v>
      </c>
      <c r="G304" s="25">
        <f t="shared" si="52"/>
        <v>1.3429922926796996E-3</v>
      </c>
    </row>
    <row r="305" spans="1:7" s="20" customFormat="1" ht="13.5">
      <c r="A305" s="17" t="s">
        <v>322</v>
      </c>
      <c r="B305" s="23">
        <v>1132900</v>
      </c>
      <c r="C305" s="23">
        <v>12881600</v>
      </c>
      <c r="D305" s="23">
        <v>151458000</v>
      </c>
      <c r="E305" s="25">
        <f t="shared" si="53"/>
        <v>2.8326104275471363E-3</v>
      </c>
      <c r="F305" s="25">
        <f t="shared" ref="F305:F310" si="54">(+C305-C304)/C304</f>
        <v>2.2517800709698961E-4</v>
      </c>
      <c r="G305" s="25">
        <f t="shared" si="52"/>
        <v>6.6068526275452901E-4</v>
      </c>
    </row>
    <row r="306" spans="1:7" s="20" customFormat="1" ht="13.5">
      <c r="A306" s="17" t="s">
        <v>323</v>
      </c>
      <c r="B306" s="23">
        <v>1137800</v>
      </c>
      <c r="C306" s="23">
        <v>12916300</v>
      </c>
      <c r="D306" s="23">
        <v>151666000</v>
      </c>
      <c r="E306" s="25">
        <f t="shared" si="53"/>
        <v>4.3251831582663963E-3</v>
      </c>
      <c r="F306" s="25">
        <f t="shared" si="54"/>
        <v>2.6937647497205317E-3</v>
      </c>
      <c r="G306" s="25">
        <f t="shared" si="52"/>
        <v>1.3733180155554676E-3</v>
      </c>
    </row>
    <row r="307" spans="1:7" s="20" customFormat="1" ht="13.5">
      <c r="A307" s="17" t="s">
        <v>324</v>
      </c>
      <c r="B307" s="23">
        <v>1140800</v>
      </c>
      <c r="C307" s="23">
        <v>12920400</v>
      </c>
      <c r="D307" s="23">
        <v>151792000</v>
      </c>
      <c r="E307" s="25">
        <f t="shared" si="53"/>
        <v>2.6366672525927229E-3</v>
      </c>
      <c r="F307" s="25">
        <f t="shared" si="54"/>
        <v>3.1742836570844592E-4</v>
      </c>
      <c r="G307" s="25">
        <f t="shared" ref="G307:G312" si="55">(+D307-D306)/D306</f>
        <v>8.307728825181649E-4</v>
      </c>
    </row>
    <row r="308" spans="1:7" s="20" customFormat="1" ht="13.5">
      <c r="A308" s="17" t="s">
        <v>325</v>
      </c>
      <c r="B308" s="23">
        <v>1147000</v>
      </c>
      <c r="C308" s="23">
        <v>12947500</v>
      </c>
      <c r="D308" s="23">
        <v>152045000</v>
      </c>
      <c r="E308" s="25">
        <f t="shared" si="53"/>
        <v>5.434782608695652E-3</v>
      </c>
      <c r="F308" s="25">
        <f t="shared" si="54"/>
        <v>2.0974582830252933E-3</v>
      </c>
      <c r="G308" s="25">
        <f t="shared" si="55"/>
        <v>1.6667545061663329E-3</v>
      </c>
    </row>
    <row r="309" spans="1:7" s="20" customFormat="1" ht="13.5">
      <c r="A309" s="17" t="s">
        <v>326</v>
      </c>
      <c r="B309" s="23">
        <v>1147300</v>
      </c>
      <c r="C309" s="23">
        <v>12963100</v>
      </c>
      <c r="D309" s="23">
        <v>152309000</v>
      </c>
      <c r="E309" s="25">
        <f t="shared" si="53"/>
        <v>2.6155187445510024E-4</v>
      </c>
      <c r="F309" s="25">
        <f t="shared" si="54"/>
        <v>1.2048658042093068E-3</v>
      </c>
      <c r="G309" s="25">
        <f t="shared" si="55"/>
        <v>1.7363280607714821E-3</v>
      </c>
    </row>
    <row r="310" spans="1:7" s="20" customFormat="1" ht="13.5">
      <c r="A310" s="17" t="s">
        <v>327</v>
      </c>
      <c r="B310" s="23">
        <v>1141600</v>
      </c>
      <c r="C310" s="23">
        <v>12910100</v>
      </c>
      <c r="D310" s="23">
        <v>150898000</v>
      </c>
      <c r="E310" s="25">
        <f t="shared" ref="E310:E315" si="56">(+B310-B309)/B309</f>
        <v>-4.9681861762398676E-3</v>
      </c>
      <c r="F310" s="25">
        <f t="shared" si="54"/>
        <v>-4.0885282069875262E-3</v>
      </c>
      <c r="G310" s="25">
        <f t="shared" si="55"/>
        <v>-9.2640618742162312E-3</v>
      </c>
    </row>
    <row r="311" spans="1:7" s="20" customFormat="1" ht="13.5">
      <c r="A311" s="17" t="s">
        <v>328</v>
      </c>
      <c r="B311" s="23">
        <v>1005500</v>
      </c>
      <c r="C311" s="23">
        <v>11517300</v>
      </c>
      <c r="D311" s="23">
        <v>130421000</v>
      </c>
      <c r="E311" s="25">
        <f t="shared" si="56"/>
        <v>-0.11921864050455501</v>
      </c>
      <c r="F311" s="25">
        <f t="shared" ref="F311:F316" si="57">(+C311-C310)/C310</f>
        <v>-0.10788452451956221</v>
      </c>
      <c r="G311" s="25">
        <f t="shared" si="55"/>
        <v>-0.13570093705681985</v>
      </c>
    </row>
    <row r="312" spans="1:7" s="20" customFormat="1" ht="13.5">
      <c r="A312" s="17" t="s">
        <v>329</v>
      </c>
      <c r="B312" s="23">
        <v>1029300</v>
      </c>
      <c r="C312" s="23">
        <v>11757500</v>
      </c>
      <c r="D312" s="23">
        <v>133040000</v>
      </c>
      <c r="E312" s="25">
        <f t="shared" si="56"/>
        <v>2.366981601193436E-2</v>
      </c>
      <c r="F312" s="25">
        <f t="shared" si="57"/>
        <v>2.0855582471586222E-2</v>
      </c>
      <c r="G312" s="25">
        <f t="shared" si="55"/>
        <v>2.008112190521465E-2</v>
      </c>
    </row>
    <row r="313" spans="1:7" s="20" customFormat="1" ht="13.5">
      <c r="A313" s="17" t="s">
        <v>330</v>
      </c>
      <c r="B313" s="23">
        <v>1054300</v>
      </c>
      <c r="C313" s="23">
        <v>11995000</v>
      </c>
      <c r="D313" s="23">
        <v>137655000</v>
      </c>
      <c r="E313" s="25">
        <f t="shared" si="56"/>
        <v>2.42883513067133E-2</v>
      </c>
      <c r="F313" s="25">
        <f t="shared" si="57"/>
        <v>2.0199872421858389E-2</v>
      </c>
      <c r="G313" s="25">
        <f t="shared" ref="G313:G318" si="58">(+D313-D312)/D312</f>
        <v>3.4688815393866507E-2</v>
      </c>
    </row>
    <row r="314" spans="1:7" s="20" customFormat="1" ht="13.5">
      <c r="A314" s="17" t="s">
        <v>331</v>
      </c>
      <c r="B314" s="23">
        <v>1069500</v>
      </c>
      <c r="C314" s="23">
        <v>11998800</v>
      </c>
      <c r="D314" s="23">
        <v>139240000</v>
      </c>
      <c r="E314" s="25">
        <f t="shared" si="56"/>
        <v>1.4417148819121692E-2</v>
      </c>
      <c r="F314" s="25">
        <f t="shared" si="57"/>
        <v>3.1679866611087953E-4</v>
      </c>
      <c r="G314" s="25">
        <f t="shared" si="58"/>
        <v>1.1514292978823872E-2</v>
      </c>
    </row>
    <row r="315" spans="1:7" s="20" customFormat="1" ht="13.5">
      <c r="A315" s="17" t="s">
        <v>332</v>
      </c>
      <c r="B315" s="23">
        <v>1081900</v>
      </c>
      <c r="C315" s="23">
        <v>12097000</v>
      </c>
      <c r="D315" s="23">
        <v>140774000</v>
      </c>
      <c r="E315" s="25">
        <f t="shared" si="56"/>
        <v>1.1594202898550725E-2</v>
      </c>
      <c r="F315" s="25">
        <f t="shared" si="57"/>
        <v>8.1841517485081849E-3</v>
      </c>
      <c r="G315" s="25">
        <f t="shared" si="58"/>
        <v>1.1016949152542373E-2</v>
      </c>
    </row>
    <row r="316" spans="1:7" s="20" customFormat="1" ht="13.5">
      <c r="A316" s="17" t="s">
        <v>333</v>
      </c>
      <c r="B316" s="23">
        <v>1091300</v>
      </c>
      <c r="C316" s="23">
        <v>12173700</v>
      </c>
      <c r="D316" s="23">
        <v>141820000</v>
      </c>
      <c r="E316" s="25">
        <f t="shared" ref="E316:E321" si="59">(+B316-B315)/B315</f>
        <v>8.6884185229688504E-3</v>
      </c>
      <c r="F316" s="25">
        <f t="shared" si="57"/>
        <v>6.3404149789203935E-3</v>
      </c>
      <c r="G316" s="25">
        <f t="shared" si="58"/>
        <v>7.4303493542841716E-3</v>
      </c>
    </row>
    <row r="317" spans="1:7" s="20" customFormat="1" ht="13.5">
      <c r="A317" s="17" t="s">
        <v>334</v>
      </c>
      <c r="B317" s="23">
        <v>1103900</v>
      </c>
      <c r="C317" s="23">
        <v>12253700</v>
      </c>
      <c r="D317" s="23">
        <v>142493000</v>
      </c>
      <c r="E317" s="25">
        <f t="shared" si="59"/>
        <v>1.1545862732520847E-2</v>
      </c>
      <c r="F317" s="25">
        <f t="shared" ref="F317:F322" si="60">(+C317-C316)/C316</f>
        <v>6.5715435734411062E-3</v>
      </c>
      <c r="G317" s="25">
        <f t="shared" si="58"/>
        <v>4.7454519813848539E-3</v>
      </c>
    </row>
    <row r="318" spans="1:7" s="20" customFormat="1" ht="13.5">
      <c r="A318" s="17" t="s">
        <v>335</v>
      </c>
      <c r="B318" s="23">
        <v>1108600</v>
      </c>
      <c r="C318" s="23">
        <v>12302000</v>
      </c>
      <c r="D318" s="23">
        <v>142761000</v>
      </c>
      <c r="E318" s="25">
        <f t="shared" si="59"/>
        <v>4.2576320318869461E-3</v>
      </c>
      <c r="F318" s="25">
        <f t="shared" si="60"/>
        <v>3.9416665986599965E-3</v>
      </c>
      <c r="G318" s="25">
        <f t="shared" si="58"/>
        <v>1.8807941442737538E-3</v>
      </c>
    </row>
    <row r="319" spans="1:7" s="20" customFormat="1" ht="13.5">
      <c r="A319" s="17" t="s">
        <v>336</v>
      </c>
      <c r="B319" s="23">
        <v>1117200</v>
      </c>
      <c r="C319" s="23">
        <v>12352700</v>
      </c>
      <c r="D319" s="23">
        <v>142518000</v>
      </c>
      <c r="E319" s="25">
        <f t="shared" si="59"/>
        <v>7.7575320223705578E-3</v>
      </c>
      <c r="F319" s="25">
        <f t="shared" si="60"/>
        <v>4.1212810925052839E-3</v>
      </c>
      <c r="G319" s="25">
        <f t="shared" ref="G319:G320" si="61">(+D319-D318)/D318</f>
        <v>-1.702145543951079E-3</v>
      </c>
    </row>
    <row r="320" spans="1:7" s="20" customFormat="1" ht="13.5">
      <c r="A320" s="17" t="s">
        <v>337</v>
      </c>
      <c r="B320" s="23">
        <v>1121700</v>
      </c>
      <c r="C320" s="23">
        <v>12392400</v>
      </c>
      <c r="D320" s="23">
        <v>142916000</v>
      </c>
      <c r="E320" s="25">
        <f t="shared" si="59"/>
        <v>4.0279269602577876E-3</v>
      </c>
      <c r="F320" s="25">
        <f t="shared" si="60"/>
        <v>3.2138722708395734E-3</v>
      </c>
      <c r="G320" s="25">
        <f t="shared" si="61"/>
        <v>2.7926297029147195E-3</v>
      </c>
    </row>
    <row r="321" spans="1:7" s="20" customFormat="1" ht="13.5">
      <c r="A321" s="17" t="s">
        <v>338</v>
      </c>
      <c r="B321" s="23">
        <v>1117400</v>
      </c>
      <c r="C321" s="23">
        <v>12352800</v>
      </c>
      <c r="D321" s="23">
        <v>143443000</v>
      </c>
      <c r="E321" s="25">
        <f t="shared" si="59"/>
        <v>-3.8334670589284122E-3</v>
      </c>
      <c r="F321" s="25">
        <f t="shared" si="60"/>
        <v>-3.1955069235983344E-3</v>
      </c>
      <c r="G321" s="25">
        <f t="shared" ref="G321" si="62">(+D321-D320)/D320</f>
        <v>3.687480757927734E-3</v>
      </c>
    </row>
    <row r="322" spans="1:7" s="20" customFormat="1" ht="13.5">
      <c r="A322" s="17" t="s">
        <v>339</v>
      </c>
      <c r="B322" s="23">
        <v>1131500</v>
      </c>
      <c r="C322" s="23">
        <v>12492100</v>
      </c>
      <c r="D322" s="23">
        <v>144274000</v>
      </c>
      <c r="E322" s="25">
        <f t="shared" ref="E322" si="63">(+B322-B321)/B321</f>
        <v>1.2618578843744406E-2</v>
      </c>
      <c r="F322" s="25">
        <f t="shared" si="60"/>
        <v>1.127679554433003E-2</v>
      </c>
      <c r="G322" s="25">
        <f t="shared" ref="G322:G323" si="64">(+D322-D321)/D321</f>
        <v>5.7932419149069663E-3</v>
      </c>
    </row>
    <row r="323" spans="1:7" s="20" customFormat="1" ht="13.5">
      <c r="A323" s="17" t="s">
        <v>340</v>
      </c>
      <c r="B323" s="23">
        <v>1144400</v>
      </c>
      <c r="C323" s="23">
        <v>12538300</v>
      </c>
      <c r="D323" s="23">
        <v>144593000</v>
      </c>
      <c r="E323" s="25">
        <f t="shared" ref="E323" si="65">(+B323-B322)/B322</f>
        <v>1.1400795404330534E-2</v>
      </c>
      <c r="F323" s="25">
        <f t="shared" ref="F323" si="66">(+C323-C322)/C322</f>
        <v>3.6983373492046972E-3</v>
      </c>
      <c r="G323" s="25">
        <f t="shared" si="64"/>
        <v>2.2110706017716289E-3</v>
      </c>
    </row>
    <row r="324" spans="1:7" s="20" customFormat="1" ht="13.5">
      <c r="A324" s="17" t="s">
        <v>341</v>
      </c>
      <c r="B324" s="23">
        <v>1154100</v>
      </c>
      <c r="C324" s="23">
        <v>12598200</v>
      </c>
      <c r="D324" s="23">
        <v>145044000</v>
      </c>
      <c r="E324" s="25">
        <f t="shared" ref="E324:E325" si="67">(+B324-B323)/B323</f>
        <v>8.4760573226144702E-3</v>
      </c>
      <c r="F324" s="25">
        <f t="shared" ref="F324:F325" si="68">(+C324-C323)/C323</f>
        <v>4.777362162334607E-3</v>
      </c>
      <c r="G324" s="25">
        <f t="shared" ref="G324:G325" si="69">(+D324-D323)/D323</f>
        <v>3.1190998181101436E-3</v>
      </c>
    </row>
    <row r="325" spans="1:7" s="20" customFormat="1" ht="13.5">
      <c r="A325" s="17" t="s">
        <v>342</v>
      </c>
      <c r="B325" s="23">
        <v>1162000</v>
      </c>
      <c r="C325" s="23">
        <v>12669000</v>
      </c>
      <c r="D325" s="23">
        <v>145822000</v>
      </c>
      <c r="E325" s="25">
        <f t="shared" si="67"/>
        <v>6.8451607313057793E-3</v>
      </c>
      <c r="F325" s="25">
        <f t="shared" si="68"/>
        <v>5.6198504548268802E-3</v>
      </c>
      <c r="G325" s="25">
        <f t="shared" si="69"/>
        <v>5.3638895783348498E-3</v>
      </c>
    </row>
    <row r="326" spans="1:7" s="20" customFormat="1" ht="13.5">
      <c r="A326" s="17" t="s">
        <v>343</v>
      </c>
      <c r="B326" s="23">
        <v>1183600</v>
      </c>
      <c r="C326" s="23">
        <v>12766200</v>
      </c>
      <c r="D326" s="23">
        <v>146761000</v>
      </c>
      <c r="E326" s="25">
        <f t="shared" ref="E326" si="70">(+B326-B325)/B325</f>
        <v>1.8588640275387262E-2</v>
      </c>
      <c r="F326" s="25">
        <f t="shared" ref="F326" si="71">(+C326-C325)/C325</f>
        <v>7.672270897466256E-3</v>
      </c>
      <c r="G326" s="25">
        <f t="shared" ref="G326" si="72">(+D326-D325)/D325</f>
        <v>6.4393575729313817E-3</v>
      </c>
    </row>
    <row r="327" spans="1:7" s="20" customFormat="1" ht="13.5">
      <c r="A327" s="17" t="s">
        <v>344</v>
      </c>
      <c r="B327" s="23">
        <v>1188800</v>
      </c>
      <c r="C327" s="23">
        <v>12802300</v>
      </c>
      <c r="D327" s="23">
        <v>147226000</v>
      </c>
      <c r="E327" s="25">
        <f t="shared" ref="E327" si="73">(+B327-B326)/B326</f>
        <v>4.3933761405880369E-3</v>
      </c>
      <c r="F327" s="25">
        <f t="shared" ref="F327" si="74">(+C327-C326)/C326</f>
        <v>2.8277796055208282E-3</v>
      </c>
      <c r="G327" s="25">
        <f t="shared" ref="G327" si="75">(+D327-D326)/D326</f>
        <v>3.1684166774551821E-3</v>
      </c>
    </row>
    <row r="328" spans="1:7" s="20" customFormat="1" ht="13.5">
      <c r="A328" s="17" t="s">
        <v>345</v>
      </c>
      <c r="B328" s="23">
        <v>1195400</v>
      </c>
      <c r="C328" s="23">
        <v>12851900</v>
      </c>
      <c r="D328" s="23">
        <v>147706000</v>
      </c>
      <c r="E328" s="25">
        <f t="shared" ref="E328" si="76">(+B328-B327)/B327</f>
        <v>5.5518169582772546E-3</v>
      </c>
      <c r="F328" s="25">
        <f t="shared" ref="F328" si="77">(+C328-C327)/C327</f>
        <v>3.8743038360294635E-3</v>
      </c>
      <c r="G328" s="25">
        <f t="shared" ref="G328:G329" si="78">(+D328-D327)/D327</f>
        <v>3.2602936981239727E-3</v>
      </c>
    </row>
    <row r="329" spans="1:7" s="20" customFormat="1" ht="13.5">
      <c r="A329" s="17" t="s">
        <v>346</v>
      </c>
      <c r="B329" s="23">
        <v>1215300</v>
      </c>
      <c r="C329" s="23">
        <v>13001500</v>
      </c>
      <c r="D329" s="23">
        <v>148566000</v>
      </c>
      <c r="E329" s="25">
        <f t="shared" ref="E329" si="79">(+B329-B328)/B328</f>
        <v>1.664714739836038E-2</v>
      </c>
      <c r="F329" s="25">
        <f t="shared" ref="F329" si="80">(+C329-C328)/C328</f>
        <v>1.1640302212124278E-2</v>
      </c>
      <c r="G329" s="25">
        <f t="shared" si="78"/>
        <v>5.82237688380973E-3</v>
      </c>
    </row>
    <row r="330" spans="1:7" s="20" customFormat="1" ht="13.5">
      <c r="A330" s="17" t="s">
        <v>347</v>
      </c>
      <c r="B330" s="23">
        <v>1221300</v>
      </c>
      <c r="C330" s="23">
        <v>13050800</v>
      </c>
      <c r="D330" s="23">
        <v>149197000</v>
      </c>
      <c r="E330" s="25">
        <f t="shared" ref="E330" si="81">(+B330-B329)/B329</f>
        <v>4.9370525796099728E-3</v>
      </c>
      <c r="F330" s="25">
        <f t="shared" ref="F330" si="82">(+C330-C329)/C329</f>
        <v>3.7918701688266737E-3</v>
      </c>
      <c r="G330" s="25">
        <f t="shared" ref="G330" si="83">(+D330-D329)/D329</f>
        <v>4.2472705733478727E-3</v>
      </c>
    </row>
    <row r="331" spans="1:7" s="20" customFormat="1" ht="13.5">
      <c r="A331" s="17" t="s">
        <v>348</v>
      </c>
      <c r="B331" s="23">
        <v>1230000</v>
      </c>
      <c r="C331" s="23">
        <v>13128900</v>
      </c>
      <c r="D331" s="23">
        <v>149763000</v>
      </c>
      <c r="E331" s="25">
        <f t="shared" ref="E331" si="84">(+B331-B330)/B330</f>
        <v>7.1235568656349791E-3</v>
      </c>
      <c r="F331" s="25">
        <f t="shared" ref="F331" si="85">(+C331-C330)/C330</f>
        <v>5.9843074754038069E-3</v>
      </c>
      <c r="G331" s="25">
        <f t="shared" ref="G331" si="86">(+D331-D330)/D330</f>
        <v>3.7936419633102544E-3</v>
      </c>
    </row>
    <row r="332" spans="1:7" s="20" customFormat="1" ht="13.5">
      <c r="A332" s="17" t="s">
        <v>349</v>
      </c>
      <c r="B332" s="23">
        <v>1229900</v>
      </c>
      <c r="C332" s="23">
        <v>13134300</v>
      </c>
      <c r="D332" s="23">
        <v>150014000</v>
      </c>
      <c r="E332" s="25">
        <f t="shared" ref="E332:E339" si="87">(+B332-B331)/B331</f>
        <v>-8.1300813008130081E-5</v>
      </c>
      <c r="F332" s="25">
        <f t="shared" ref="F332" si="88">(+C332-C331)/C331</f>
        <v>4.1130635468317986E-4</v>
      </c>
      <c r="G332" s="25">
        <f t="shared" ref="G332" si="89">(+D332-D331)/D331</f>
        <v>1.6759813839199269E-3</v>
      </c>
    </row>
    <row r="333" spans="1:7" s="20" customFormat="1" ht="13.5">
      <c r="A333" s="17" t="s">
        <v>350</v>
      </c>
      <c r="B333" s="23">
        <v>1239600</v>
      </c>
      <c r="C333" s="23">
        <v>13216000</v>
      </c>
      <c r="D333" s="23">
        <v>150876000</v>
      </c>
      <c r="E333" s="25">
        <f t="shared" si="87"/>
        <v>7.8868200666720872E-3</v>
      </c>
      <c r="F333" s="25">
        <f t="shared" ref="F333" si="90">(+C333-C332)/C332</f>
        <v>6.2203543394014149E-3</v>
      </c>
      <c r="G333" s="25">
        <f t="shared" ref="G333" si="91">(+D333-D332)/D332</f>
        <v>5.7461303611662908E-3</v>
      </c>
    </row>
    <row r="334" spans="1:7" s="20" customFormat="1" ht="13.5">
      <c r="A334" s="17" t="s">
        <v>351</v>
      </c>
      <c r="B334" s="23">
        <v>1244900</v>
      </c>
      <c r="C334" s="23">
        <v>13265100</v>
      </c>
      <c r="D334" s="23">
        <v>151370000</v>
      </c>
      <c r="E334" s="25">
        <f t="shared" si="87"/>
        <v>4.2755727654081961E-3</v>
      </c>
      <c r="F334" s="25">
        <f t="shared" ref="F334" si="92">(+C334-C333)/C333</f>
        <v>3.7151937046004842E-3</v>
      </c>
      <c r="G334" s="25">
        <f t="shared" ref="G334" si="93">(+D334-D333)/D333</f>
        <v>3.2742119356292585E-3</v>
      </c>
    </row>
    <row r="335" spans="1:7" s="20" customFormat="1" ht="13.5">
      <c r="A335" s="17" t="s">
        <v>352</v>
      </c>
      <c r="B335" s="23">
        <v>1260700</v>
      </c>
      <c r="C335" s="23">
        <v>13352000</v>
      </c>
      <c r="D335" s="23">
        <v>151642000</v>
      </c>
      <c r="E335" s="25">
        <f t="shared" si="87"/>
        <v>1.2691782472487751E-2</v>
      </c>
      <c r="F335" s="25">
        <f t="shared" ref="F335" si="94">(+C335-C334)/C334</f>
        <v>6.5510248697710537E-3</v>
      </c>
      <c r="G335" s="25">
        <f t="shared" ref="G335" si="95">(+D335-D334)/D334</f>
        <v>1.7969214507498183E-3</v>
      </c>
    </row>
    <row r="336" spans="1:7" s="20" customFormat="1" ht="13.5">
      <c r="A336" s="17" t="s">
        <v>353</v>
      </c>
      <c r="B336" s="23">
        <v>1263500</v>
      </c>
      <c r="C336" s="23">
        <v>13395100</v>
      </c>
      <c r="D336" s="23">
        <v>151928000</v>
      </c>
      <c r="E336" s="25">
        <f t="shared" si="87"/>
        <v>2.2209883398112162E-3</v>
      </c>
      <c r="F336" s="25">
        <f t="shared" ref="F336" si="96">(+C336-C335)/C335</f>
        <v>3.2279808268424206E-3</v>
      </c>
      <c r="G336" s="25">
        <f t="shared" ref="G336" si="97">(+D336-D335)/D335</f>
        <v>1.8860210231993774E-3</v>
      </c>
    </row>
    <row r="337" spans="1:7" s="20" customFormat="1" ht="13.5">
      <c r="A337" s="17" t="s">
        <v>354</v>
      </c>
      <c r="B337" s="23">
        <v>1265600</v>
      </c>
      <c r="C337" s="23">
        <v>13414500</v>
      </c>
      <c r="D337" s="23">
        <v>152348000</v>
      </c>
      <c r="E337" s="25">
        <f t="shared" si="87"/>
        <v>1.6620498614958448E-3</v>
      </c>
      <c r="F337" s="25">
        <f t="shared" ref="F337" si="98">(+C337-C336)/C336</f>
        <v>1.448290792901882E-3</v>
      </c>
      <c r="G337" s="25">
        <f t="shared" ref="G337" si="99">(+D337-D336)/D336</f>
        <v>2.7644673792849243E-3</v>
      </c>
    </row>
    <row r="338" spans="1:7" s="20" customFormat="1" ht="13.5">
      <c r="A338" s="17" t="s">
        <v>355</v>
      </c>
      <c r="B338" s="23">
        <v>1289700</v>
      </c>
      <c r="C338" s="23">
        <v>13533100</v>
      </c>
      <c r="D338" s="23">
        <v>153038000</v>
      </c>
      <c r="E338" s="25">
        <f t="shared" si="87"/>
        <v>1.9042351453855879E-2</v>
      </c>
      <c r="F338" s="25">
        <f t="shared" ref="F338:F339" si="100">(+C338-C337)/C337</f>
        <v>8.8411793208841172E-3</v>
      </c>
      <c r="G338" s="25">
        <f t="shared" ref="G338:G339" si="101">(+D338-D337)/D337</f>
        <v>4.5291044188305717E-3</v>
      </c>
    </row>
    <row r="339" spans="1:7" s="20" customFormat="1" ht="13.5">
      <c r="A339" s="17" t="s">
        <v>356</v>
      </c>
      <c r="B339" s="23">
        <v>1296500</v>
      </c>
      <c r="C339" s="23">
        <v>13579200</v>
      </c>
      <c r="D339" s="23">
        <v>153281000</v>
      </c>
      <c r="E339" s="25">
        <f t="shared" si="87"/>
        <v>5.2725440024811972E-3</v>
      </c>
      <c r="F339" s="25">
        <f t="shared" si="100"/>
        <v>3.4064626730017514E-3</v>
      </c>
      <c r="G339" s="25">
        <f t="shared" si="101"/>
        <v>1.5878409283968688E-3</v>
      </c>
    </row>
    <row r="340" spans="1:7" s="20" customFormat="1" ht="13.5">
      <c r="A340" s="17" t="s">
        <v>357</v>
      </c>
      <c r="B340" s="23">
        <v>1300300</v>
      </c>
      <c r="C340" s="23">
        <v>13623400</v>
      </c>
      <c r="D340" s="23">
        <v>153536000</v>
      </c>
      <c r="E340" s="25">
        <f t="shared" ref="E340" si="102">(+B340-B339)/B339</f>
        <v>2.9309679907443117E-3</v>
      </c>
      <c r="F340" s="25">
        <f t="shared" ref="F340" si="103">(+C340-C339)/C339</f>
        <v>3.2549782019559324E-3</v>
      </c>
      <c r="G340" s="25">
        <f t="shared" ref="G340" si="104">(+D340-D339)/D339</f>
        <v>1.6636112760224685E-3</v>
      </c>
    </row>
    <row r="341" spans="1:7" s="20" customFormat="1" ht="13.5">
      <c r="A341" s="17" t="s">
        <v>358</v>
      </c>
      <c r="B341" s="23">
        <v>1303800</v>
      </c>
      <c r="C341" s="23">
        <v>13655200</v>
      </c>
      <c r="D341" s="23">
        <v>153897000</v>
      </c>
      <c r="E341" s="25">
        <f t="shared" ref="E341" si="105">(+B341-B340)/B340</f>
        <v>2.6916865338767978E-3</v>
      </c>
      <c r="F341" s="25">
        <f t="shared" ref="F341" si="106">(+C341-C340)/C340</f>
        <v>2.3342190642570869E-3</v>
      </c>
      <c r="G341" s="25">
        <f t="shared" ref="G341" si="107">(+D341-D340)/D340</f>
        <v>2.3512401000416842E-3</v>
      </c>
    </row>
    <row r="342" spans="1:7" s="20" customFormat="1" ht="13.5">
      <c r="A342" s="17" t="s">
        <v>359</v>
      </c>
      <c r="B342" s="23">
        <v>1306800</v>
      </c>
      <c r="C342" s="23">
        <v>13680100</v>
      </c>
      <c r="D342" s="23">
        <v>154155000</v>
      </c>
      <c r="E342" s="25">
        <f t="shared" ref="E342" si="108">(+B342-B341)/B341</f>
        <v>2.3009664058904738E-3</v>
      </c>
      <c r="F342" s="25">
        <f t="shared" ref="F342" si="109">(+C342-C341)/C341</f>
        <v>1.8234811646845159E-3</v>
      </c>
      <c r="G342" s="25">
        <f t="shared" ref="G342" si="110">(+D342-D341)/D341</f>
        <v>1.6764459346186086E-3</v>
      </c>
    </row>
    <row r="343" spans="1:7" s="20" customFormat="1" ht="13.5">
      <c r="A343" s="17" t="s">
        <v>360</v>
      </c>
      <c r="B343" s="23">
        <v>1308700</v>
      </c>
      <c r="C343" s="23">
        <v>13707800</v>
      </c>
      <c r="D343" s="23">
        <v>154291000</v>
      </c>
      <c r="E343" s="25">
        <f t="shared" ref="E343" si="111">(+B343-B342)/B342</f>
        <v>1.4539332721150904E-3</v>
      </c>
      <c r="F343" s="25">
        <f t="shared" ref="F343" si="112">(+C343-C342)/C342</f>
        <v>2.0248389997149143E-3</v>
      </c>
      <c r="G343" s="25">
        <f t="shared" ref="G343:G345" si="113">(+D343-D342)/D342</f>
        <v>8.8222892543219484E-4</v>
      </c>
    </row>
    <row r="344" spans="1:7" s="20" customFormat="1" ht="13.5">
      <c r="A344" s="17" t="s">
        <v>361</v>
      </c>
      <c r="B344" s="45">
        <v>1313900</v>
      </c>
      <c r="C344" s="45">
        <v>13789500</v>
      </c>
      <c r="D344" s="45">
        <v>154773000</v>
      </c>
      <c r="E344" s="25">
        <f t="shared" ref="E344:E345" si="114">(+B344-B343)/B343</f>
        <v>3.9734087262168561E-3</v>
      </c>
      <c r="F344" s="25">
        <f t="shared" ref="F344:F345" si="115">(+C344-C343)/C343</f>
        <v>5.9601103021637318E-3</v>
      </c>
      <c r="G344" s="25">
        <f t="shared" si="113"/>
        <v>3.1239670492770157E-3</v>
      </c>
    </row>
    <row r="345" spans="1:7" s="20" customFormat="1" ht="13.5">
      <c r="A345" s="17" t="s">
        <v>362</v>
      </c>
      <c r="B345" s="45">
        <v>1316100</v>
      </c>
      <c r="C345" s="45">
        <v>13812300</v>
      </c>
      <c r="D345" s="45">
        <v>155060000</v>
      </c>
      <c r="E345" s="25">
        <f t="shared" si="114"/>
        <v>1.6744044447827081E-3</v>
      </c>
      <c r="F345" s="25">
        <f t="shared" si="115"/>
        <v>1.6534319590993146E-3</v>
      </c>
      <c r="G345" s="25">
        <f t="shared" si="113"/>
        <v>1.8543285973651735E-3</v>
      </c>
    </row>
    <row r="346" spans="1:7" s="20" customFormat="1" ht="13.5">
      <c r="A346" s="17" t="s">
        <v>363</v>
      </c>
      <c r="B346" s="45">
        <v>1320600</v>
      </c>
      <c r="C346" s="45">
        <v>13845000</v>
      </c>
      <c r="D346" s="45">
        <v>155206000</v>
      </c>
      <c r="E346" s="25">
        <f t="shared" ref="E346:E348" si="116">(+B346-B345)/B345</f>
        <v>3.4191930704353772E-3</v>
      </c>
      <c r="F346" s="25">
        <f t="shared" ref="F346:F348" si="117">(+C346-C345)/C345</f>
        <v>2.3674550943724071E-3</v>
      </c>
      <c r="G346" s="25">
        <f t="shared" ref="G346:G347" si="118">(+D346-D345)/D345</f>
        <v>9.4157100477234613E-4</v>
      </c>
    </row>
    <row r="347" spans="1:7" s="20" customFormat="1" ht="13.5">
      <c r="A347" s="17" t="s">
        <v>364</v>
      </c>
      <c r="B347" s="45">
        <v>1324100</v>
      </c>
      <c r="C347" s="45">
        <v>13853000</v>
      </c>
      <c r="D347" s="45">
        <v>155484000</v>
      </c>
      <c r="E347" s="25">
        <f t="shared" si="116"/>
        <v>2.6503104649401787E-3</v>
      </c>
      <c r="F347" s="25">
        <f t="shared" si="117"/>
        <v>5.7782592993860596E-4</v>
      </c>
      <c r="G347" s="25">
        <f t="shared" si="118"/>
        <v>1.791167867221628E-3</v>
      </c>
    </row>
    <row r="348" spans="1:7" s="20" customFormat="1" ht="13.5">
      <c r="A348" s="17" t="s">
        <v>365</v>
      </c>
      <c r="B348" s="45">
        <v>1327300</v>
      </c>
      <c r="C348" s="45">
        <v>13878900</v>
      </c>
      <c r="D348" s="45">
        <v>155787000</v>
      </c>
      <c r="E348" s="25">
        <f t="shared" si="116"/>
        <v>2.4167358960803563E-3</v>
      </c>
      <c r="F348" s="25">
        <f t="shared" si="117"/>
        <v>1.8696311268317331E-3</v>
      </c>
      <c r="G348" s="25">
        <f t="shared" ref="G348:G353" si="119">(+D348-D347)/D347</f>
        <v>1.9487535694991125E-3</v>
      </c>
    </row>
    <row r="349" spans="1:7" s="20" customFormat="1" ht="13.5">
      <c r="A349" s="17" t="s">
        <v>366</v>
      </c>
      <c r="B349" s="45">
        <v>1332100</v>
      </c>
      <c r="C349" s="45">
        <v>13921400</v>
      </c>
      <c r="D349" s="45">
        <v>156027000</v>
      </c>
      <c r="E349" s="25">
        <f t="shared" ref="E349" si="120">(+B349-B348)/B348</f>
        <v>3.6163640473140962E-3</v>
      </c>
      <c r="F349" s="25">
        <f t="shared" ref="F349" si="121">(+C349-C348)/C348</f>
        <v>3.0622023359199936E-3</v>
      </c>
      <c r="G349" s="25">
        <f t="shared" si="119"/>
        <v>1.5405650022145621E-3</v>
      </c>
    </row>
    <row r="350" spans="1:7" s="20" customFormat="1" ht="13.5">
      <c r="A350" s="17" t="s">
        <v>367</v>
      </c>
      <c r="B350" s="45">
        <v>1335100</v>
      </c>
      <c r="C350" s="45">
        <v>13900900</v>
      </c>
      <c r="D350" s="45">
        <v>156211000</v>
      </c>
      <c r="E350" s="25">
        <f t="shared" ref="E350" si="122">(+B350-B349)/B349</f>
        <v>2.2520831769386684E-3</v>
      </c>
      <c r="F350" s="25">
        <f t="shared" ref="F350" si="123">(+C350-C349)/C349</f>
        <v>-1.4725530478256496E-3</v>
      </c>
      <c r="G350" s="25">
        <f t="shared" si="119"/>
        <v>1.1792830728015024E-3</v>
      </c>
    </row>
    <row r="351" spans="1:7" s="20" customFormat="1" ht="13.5">
      <c r="A351" s="17" t="s">
        <v>388</v>
      </c>
      <c r="B351" s="45">
        <v>1339000</v>
      </c>
      <c r="C351" s="45">
        <v>13936800</v>
      </c>
      <c r="D351" s="45">
        <v>156421000</v>
      </c>
      <c r="E351" s="25">
        <f t="shared" ref="E351" si="124">(+B351-B350)/B350</f>
        <v>2.9211295034079843E-3</v>
      </c>
      <c r="F351" s="25">
        <f t="shared" ref="F351" si="125">(+C351-C350)/C350</f>
        <v>2.582566596407427E-3</v>
      </c>
      <c r="G351" s="25">
        <f t="shared" si="119"/>
        <v>1.3443355461523197E-3</v>
      </c>
    </row>
    <row r="352" spans="1:7" s="20" customFormat="1" ht="13.5">
      <c r="A352" s="17" t="s">
        <v>389</v>
      </c>
      <c r="B352" s="45">
        <v>1342200</v>
      </c>
      <c r="C352" s="45">
        <v>13962500</v>
      </c>
      <c r="D352" s="45">
        <v>156667000</v>
      </c>
      <c r="E352" s="25">
        <f t="shared" ref="E352" si="126">(+B352-B351)/B351</f>
        <v>2.3898431665421958E-3</v>
      </c>
      <c r="F352" s="25">
        <f t="shared" ref="F352" si="127">(+C352-C351)/C351</f>
        <v>1.8440388037426095E-3</v>
      </c>
      <c r="G352" s="25">
        <f t="shared" si="119"/>
        <v>1.5726788602553365E-3</v>
      </c>
    </row>
    <row r="353" spans="1:7" s="20" customFormat="1" ht="13.5">
      <c r="A353" s="17" t="s">
        <v>390</v>
      </c>
      <c r="B353" s="45">
        <v>1341200</v>
      </c>
      <c r="C353" s="45">
        <v>14001700</v>
      </c>
      <c r="D353" s="45">
        <v>156832000</v>
      </c>
      <c r="E353" s="25">
        <f t="shared" ref="E353" si="128">(+B353-B352)/B352</f>
        <v>-7.4504544777231408E-4</v>
      </c>
      <c r="F353" s="25">
        <f t="shared" ref="F353" si="129">(+C353-C352)/C352</f>
        <v>2.8075201432408237E-3</v>
      </c>
      <c r="G353" s="25">
        <f t="shared" si="119"/>
        <v>1.0531892485335138E-3</v>
      </c>
    </row>
    <row r="354" spans="1:7" s="20" customFormat="1" ht="13.5">
      <c r="A354" s="17" t="s">
        <v>391</v>
      </c>
      <c r="B354" s="45">
        <v>1346000</v>
      </c>
      <c r="C354" s="45">
        <v>14012400</v>
      </c>
      <c r="D354" s="45">
        <v>157014000</v>
      </c>
      <c r="E354" s="25">
        <f t="shared" ref="E354" si="130">(+B354-B353)/B353</f>
        <v>3.5788845809722638E-3</v>
      </c>
      <c r="F354" s="25">
        <f t="shared" ref="F354" si="131">(+C354-C353)/C353</f>
        <v>7.6419291943121196E-4</v>
      </c>
      <c r="G354" s="25">
        <f t="shared" ref="G354" si="132">(+D354-D353)/D353</f>
        <v>1.1604774535809018E-3</v>
      </c>
    </row>
    <row r="355" spans="1:7" s="20" customFormat="1" ht="13.5">
      <c r="A355" s="17" t="s">
        <v>395</v>
      </c>
      <c r="B355" s="45">
        <v>1346400</v>
      </c>
      <c r="C355" s="45">
        <v>14034500</v>
      </c>
      <c r="D355" s="45">
        <v>157304000</v>
      </c>
      <c r="E355" s="25">
        <f t="shared" ref="E355" si="133">(+B355-B354)/B354</f>
        <v>2.9717682020802375E-4</v>
      </c>
      <c r="F355" s="25">
        <f t="shared" ref="F355" si="134">(+C355-C354)/C354</f>
        <v>1.577174502583426E-3</v>
      </c>
      <c r="G355" s="25">
        <f t="shared" ref="G355" si="135">(+D355-D354)/D354</f>
        <v>1.8469690600838142E-3</v>
      </c>
    </row>
    <row r="356" spans="1:7" s="20" customFormat="1" ht="13.5">
      <c r="A356" s="17" t="s">
        <v>401</v>
      </c>
      <c r="B356" s="45">
        <v>1345700</v>
      </c>
      <c r="C356" s="45">
        <v>14053900</v>
      </c>
      <c r="D356" s="45">
        <v>157560000</v>
      </c>
      <c r="E356" s="25">
        <f t="shared" ref="E356" si="136">(+B356-B355)/B355</f>
        <v>-5.1990493166963756E-4</v>
      </c>
      <c r="F356" s="25">
        <f t="shared" ref="F356" si="137">(+C356-C355)/C355</f>
        <v>1.3823078841426486E-3</v>
      </c>
      <c r="G356" s="25">
        <f t="shared" ref="G356" si="138">(+D356-D355)/D355</f>
        <v>1.6274220617403246E-3</v>
      </c>
    </row>
    <row r="357" spans="1:7" s="20" customFormat="1" ht="13.5">
      <c r="A357" s="17" t="s">
        <v>402</v>
      </c>
      <c r="B357" s="45">
        <v>1354200</v>
      </c>
      <c r="C357" s="45">
        <v>14096600</v>
      </c>
      <c r="D357" s="45">
        <v>157796000</v>
      </c>
      <c r="E357" s="25">
        <f t="shared" ref="E357" si="139">(+B357-B356)/B356</f>
        <v>6.316415248569518E-3</v>
      </c>
      <c r="F357" s="25">
        <f t="shared" ref="F357" si="140">(+C357-C356)/C356</f>
        <v>3.0383025352393287E-3</v>
      </c>
      <c r="G357" s="25">
        <f t="shared" ref="G357" si="141">(+D357-D356)/D356</f>
        <v>1.4978420919014978E-3</v>
      </c>
    </row>
    <row r="358" spans="1:7" s="20" customFormat="1" ht="13.5">
      <c r="A358" s="17" t="s">
        <v>403</v>
      </c>
      <c r="B358" s="45">
        <v>1351900</v>
      </c>
      <c r="C358" s="45">
        <v>14116400</v>
      </c>
      <c r="D358" s="45">
        <v>158106000</v>
      </c>
      <c r="E358" s="25">
        <f t="shared" ref="E358" si="142">(+B358-B357)/B357</f>
        <v>-1.6984197312066164E-3</v>
      </c>
      <c r="F358" s="25">
        <f t="shared" ref="F358" si="143">(+C358-C357)/C357</f>
        <v>1.4045940155782246E-3</v>
      </c>
      <c r="G358" s="25">
        <f t="shared" ref="G358" si="144">(+D358-D357)/D357</f>
        <v>1.9645618393368653E-3</v>
      </c>
    </row>
    <row r="359" spans="1:7" s="20" customFormat="1" ht="13.5">
      <c r="A359" s="17" t="s">
        <v>405</v>
      </c>
      <c r="B359" s="45">
        <v>1355200</v>
      </c>
      <c r="C359" s="45">
        <v>14153800</v>
      </c>
      <c r="D359" s="45">
        <v>158214000</v>
      </c>
      <c r="E359" s="25">
        <f t="shared" ref="E359" si="145">(+B359-B358)/B358</f>
        <v>2.4410089503661514E-3</v>
      </c>
      <c r="F359" s="25">
        <f t="shared" ref="F359" si="146">(+C359-C358)/C358</f>
        <v>2.6494006970615739E-3</v>
      </c>
      <c r="G359" s="25">
        <f t="shared" ref="G359" si="147">(+D359-D358)/D358</f>
        <v>6.8308603089066824E-4</v>
      </c>
    </row>
    <row r="360" spans="1:7" s="20" customFormat="1" ht="13.5">
      <c r="A360" s="17" t="s">
        <v>406</v>
      </c>
      <c r="B360" s="45">
        <v>1359000</v>
      </c>
      <c r="C360" s="45">
        <v>14190000</v>
      </c>
      <c r="D360" s="45">
        <v>158432000</v>
      </c>
      <c r="E360" s="25">
        <f t="shared" ref="E360" si="148">(+B360-B359)/B359</f>
        <v>2.8040141676505311E-3</v>
      </c>
      <c r="F360" s="25">
        <f t="shared" ref="F360" si="149">(+C360-C359)/C359</f>
        <v>2.5576170357077253E-3</v>
      </c>
      <c r="G360" s="25">
        <f t="shared" ref="G360" si="150">(+D360-D359)/D359</f>
        <v>1.3778805921094213E-3</v>
      </c>
    </row>
    <row r="361" spans="1:7" s="20" customFormat="1" ht="13.5">
      <c r="A361" s="17" t="s">
        <v>407</v>
      </c>
      <c r="B361" s="45">
        <v>1360100</v>
      </c>
      <c r="C361" s="45">
        <v>14188800</v>
      </c>
      <c r="D361" s="45">
        <v>158638000</v>
      </c>
      <c r="E361" s="25">
        <f t="shared" ref="E361" si="151">(+B361-B360)/B360</f>
        <v>8.094186902133922E-4</v>
      </c>
      <c r="F361" s="25">
        <f t="shared" ref="F361" si="152">(+C361-C360)/C360</f>
        <v>-8.4566596194503166E-5</v>
      </c>
      <c r="G361" s="25">
        <f t="shared" ref="G361" si="153">(+D361-D360)/D360</f>
        <v>1.3002423752777217E-3</v>
      </c>
    </row>
    <row r="364" spans="1:7" ht="13.5">
      <c r="A364" s="33" t="s">
        <v>396</v>
      </c>
    </row>
    <row r="365" spans="1:7" ht="13.5">
      <c r="A365" s="6" t="s">
        <v>397</v>
      </c>
    </row>
    <row r="366" spans="1:7" ht="13.5">
      <c r="A366" s="6" t="s">
        <v>398</v>
      </c>
    </row>
    <row r="367" spans="1:7" ht="13.5">
      <c r="A367" s="6" t="s">
        <v>399</v>
      </c>
    </row>
    <row r="368" spans="1:7" ht="13.5">
      <c r="A368" s="32" t="s">
        <v>400</v>
      </c>
    </row>
  </sheetData>
  <mergeCells count="3">
    <mergeCell ref="E6:G6"/>
    <mergeCell ref="B2:G2"/>
    <mergeCell ref="A1:G1"/>
  </mergeCells>
  <hyperlinks>
    <hyperlink ref="B4" r:id="rId1" xr:uid="{00000000-0004-0000-0100-000000000000}"/>
    <hyperlink ref="A368" r:id="rId2" xr:uid="{8154E8F5-5B91-4F34-A4CA-A9E18DD3E48D}"/>
  </hyperlinks>
  <pageMargins left="0.7" right="0.7" top="0.75" bottom="0.75" header="0.3" footer="0.3"/>
  <pageSetup scale="95" fitToHeight="8" orientation="portrait" r:id="rId3"/>
  <rowBreaks count="5" manualBreakCount="5">
    <brk id="55" max="6" man="1"/>
    <brk id="103" max="6" man="1"/>
    <brk id="151" max="6" man="1"/>
    <brk id="199" max="6" man="1"/>
    <brk id="24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58"/>
  <sheetViews>
    <sheetView zoomScaleNormal="100" zoomScaleSheetLayoutView="100" workbookViewId="0">
      <pane xSplit="1" ySplit="6" topLeftCell="B30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RowHeight="12.75"/>
  <cols>
    <col min="1" max="1" width="14.140625" style="1" customWidth="1"/>
    <col min="2" max="5" width="18.28515625" style="1" customWidth="1"/>
  </cols>
  <sheetData>
    <row r="1" spans="1:5" s="8" customFormat="1" ht="15.75" customHeight="1">
      <c r="A1" s="59" t="s">
        <v>376</v>
      </c>
      <c r="B1" s="59"/>
      <c r="C1" s="59"/>
      <c r="D1" s="59"/>
      <c r="E1" s="59"/>
    </row>
    <row r="2" spans="1:5" s="8" customFormat="1" ht="12.75" customHeight="1">
      <c r="A2" s="6" t="s">
        <v>377</v>
      </c>
      <c r="B2" s="58" t="s">
        <v>378</v>
      </c>
      <c r="C2" s="58"/>
      <c r="D2" s="58"/>
      <c r="E2" s="58"/>
    </row>
    <row r="3" spans="1:5" s="8" customFormat="1" ht="12.75" customHeight="1">
      <c r="A3" s="9"/>
      <c r="B3" s="10" t="s">
        <v>379</v>
      </c>
      <c r="C3" s="9"/>
      <c r="D3" s="9"/>
      <c r="E3" s="9"/>
    </row>
    <row r="4" spans="1:5" s="8" customFormat="1" ht="12.75" customHeight="1">
      <c r="A4" s="6" t="s">
        <v>392</v>
      </c>
      <c r="B4" s="12" t="s">
        <v>411</v>
      </c>
      <c r="C4" s="9"/>
      <c r="D4" s="9"/>
      <c r="E4" s="9"/>
    </row>
    <row r="5" spans="1:5" s="8" customFormat="1" ht="14.25">
      <c r="A5" s="16"/>
      <c r="B5" s="56" t="s">
        <v>380</v>
      </c>
      <c r="C5" s="56"/>
      <c r="D5" s="56" t="s">
        <v>372</v>
      </c>
      <c r="E5" s="56"/>
    </row>
    <row r="6" spans="1:5" s="8" customFormat="1" ht="14.25">
      <c r="A6" s="6"/>
      <c r="B6" s="14" t="s">
        <v>5</v>
      </c>
      <c r="C6" s="36" t="s">
        <v>6</v>
      </c>
      <c r="D6" s="14" t="s">
        <v>5</v>
      </c>
      <c r="E6" s="36" t="s">
        <v>6</v>
      </c>
    </row>
    <row r="7" spans="1:5" s="20" customFormat="1" ht="13.5">
      <c r="A7" s="17" t="s">
        <v>25</v>
      </c>
      <c r="B7" s="21">
        <v>510926.33251000004</v>
      </c>
      <c r="C7" s="21">
        <v>7955671.0409999993</v>
      </c>
      <c r="D7" s="17"/>
      <c r="E7" s="17"/>
    </row>
    <row r="8" spans="1:5" s="20" customFormat="1" ht="13.5">
      <c r="A8" s="17" t="s">
        <v>26</v>
      </c>
      <c r="B8" s="21">
        <v>513881.32298000006</v>
      </c>
      <c r="C8" s="21">
        <v>7980293.8930000002</v>
      </c>
      <c r="D8" s="25">
        <f t="shared" ref="D8:D39" si="0">(+B8-B7)/B7</f>
        <v>5.7835939977554061E-3</v>
      </c>
      <c r="E8" s="25">
        <f t="shared" ref="E8:E39" si="1">(+C8-C7)/C7</f>
        <v>3.0950063009274305E-3</v>
      </c>
    </row>
    <row r="9" spans="1:5" s="20" customFormat="1" ht="13.5">
      <c r="A9" s="17" t="s">
        <v>27</v>
      </c>
      <c r="B9" s="21">
        <v>516203.63236000005</v>
      </c>
      <c r="C9" s="21">
        <v>7996362.4820000008</v>
      </c>
      <c r="D9" s="25">
        <f t="shared" si="0"/>
        <v>4.5191550580840519E-3</v>
      </c>
      <c r="E9" s="25">
        <f t="shared" si="1"/>
        <v>2.0135334882961332E-3</v>
      </c>
    </row>
    <row r="10" spans="1:5" s="20" customFormat="1" ht="13.5">
      <c r="A10" s="17" t="s">
        <v>28</v>
      </c>
      <c r="B10" s="21">
        <v>517399.19609000004</v>
      </c>
      <c r="C10" s="21">
        <v>8001789.284</v>
      </c>
      <c r="D10" s="25">
        <f t="shared" si="0"/>
        <v>2.3160699674546442E-3</v>
      </c>
      <c r="E10" s="25">
        <f t="shared" si="1"/>
        <v>6.7865882921329152E-4</v>
      </c>
    </row>
    <row r="11" spans="1:5" s="20" customFormat="1" ht="13.5">
      <c r="A11" s="17" t="s">
        <v>29</v>
      </c>
      <c r="B11" s="21">
        <v>522194.99593999999</v>
      </c>
      <c r="C11" s="21">
        <v>8020712.2069999995</v>
      </c>
      <c r="D11" s="25">
        <f t="shared" si="0"/>
        <v>9.2690516070414175E-3</v>
      </c>
      <c r="E11" s="25">
        <f t="shared" si="1"/>
        <v>2.3648364544961047E-3</v>
      </c>
    </row>
    <row r="12" spans="1:5" s="20" customFormat="1" ht="13.5">
      <c r="A12" s="17" t="s">
        <v>30</v>
      </c>
      <c r="B12" s="21">
        <v>525553.44302000001</v>
      </c>
      <c r="C12" s="21">
        <v>8046255.3200000003</v>
      </c>
      <c r="D12" s="25">
        <f t="shared" si="0"/>
        <v>6.4314041806442295E-3</v>
      </c>
      <c r="E12" s="25">
        <f t="shared" si="1"/>
        <v>3.1846439992832955E-3</v>
      </c>
    </row>
    <row r="13" spans="1:5" s="20" customFormat="1" ht="13.5">
      <c r="A13" s="17" t="s">
        <v>31</v>
      </c>
      <c r="B13" s="21">
        <v>523898.60515999998</v>
      </c>
      <c r="C13" s="21">
        <v>8073006.5049999999</v>
      </c>
      <c r="D13" s="25">
        <f t="shared" si="0"/>
        <v>-3.1487527709661558E-3</v>
      </c>
      <c r="E13" s="25">
        <f t="shared" si="1"/>
        <v>3.3246751359612076E-3</v>
      </c>
    </row>
    <row r="14" spans="1:5" s="20" customFormat="1" ht="13.5">
      <c r="A14" s="17" t="s">
        <v>32</v>
      </c>
      <c r="B14" s="21">
        <v>526959.48002999998</v>
      </c>
      <c r="C14" s="21">
        <v>8080914.6629999997</v>
      </c>
      <c r="D14" s="25">
        <f t="shared" si="0"/>
        <v>5.842494787832467E-3</v>
      </c>
      <c r="E14" s="25">
        <f t="shared" si="1"/>
        <v>9.7958028339280041E-4</v>
      </c>
    </row>
    <row r="15" spans="1:5" s="20" customFormat="1" ht="13.5">
      <c r="A15" s="17" t="s">
        <v>33</v>
      </c>
      <c r="B15" s="21">
        <v>531596.17249999999</v>
      </c>
      <c r="C15" s="21">
        <v>8111170.1460000006</v>
      </c>
      <c r="D15" s="25">
        <f t="shared" si="0"/>
        <v>8.7989544655995948E-3</v>
      </c>
      <c r="E15" s="25">
        <f t="shared" si="1"/>
        <v>3.7440666387100218E-3</v>
      </c>
    </row>
    <row r="16" spans="1:5" s="20" customFormat="1" ht="13.5">
      <c r="A16" s="17" t="s">
        <v>34</v>
      </c>
      <c r="B16" s="21">
        <v>533271.42991000006</v>
      </c>
      <c r="C16" s="21">
        <v>8120066.0049999999</v>
      </c>
      <c r="D16" s="25">
        <f t="shared" si="0"/>
        <v>3.1513722194831612E-3</v>
      </c>
      <c r="E16" s="25">
        <f t="shared" si="1"/>
        <v>1.0967417573389466E-3</v>
      </c>
    </row>
    <row r="17" spans="1:5" s="20" customFormat="1" ht="13.5">
      <c r="A17" s="17" t="s">
        <v>35</v>
      </c>
      <c r="B17" s="21">
        <v>536141.06733999995</v>
      </c>
      <c r="C17" s="21">
        <v>8144620.7940000007</v>
      </c>
      <c r="D17" s="25">
        <f t="shared" si="0"/>
        <v>5.3811947707084048E-3</v>
      </c>
      <c r="E17" s="25">
        <f t="shared" si="1"/>
        <v>3.0239642122220417E-3</v>
      </c>
    </row>
    <row r="18" spans="1:5" s="20" customFormat="1" ht="13.5">
      <c r="A18" s="17" t="s">
        <v>36</v>
      </c>
      <c r="B18" s="21">
        <v>539170.64533999993</v>
      </c>
      <c r="C18" s="21">
        <v>8171957.8190000001</v>
      </c>
      <c r="D18" s="25">
        <f t="shared" si="0"/>
        <v>5.6507105770331493E-3</v>
      </c>
      <c r="E18" s="25">
        <f t="shared" si="1"/>
        <v>3.3564515391727198E-3</v>
      </c>
    </row>
    <row r="19" spans="1:5" s="20" customFormat="1" ht="13.5">
      <c r="A19" s="17" t="s">
        <v>37</v>
      </c>
      <c r="B19" s="21">
        <v>539334.72277999995</v>
      </c>
      <c r="C19" s="21">
        <v>8169796.1529999999</v>
      </c>
      <c r="D19" s="25">
        <f t="shared" si="0"/>
        <v>3.043144900749481E-4</v>
      </c>
      <c r="E19" s="25">
        <f t="shared" si="1"/>
        <v>-2.6452241285121117E-4</v>
      </c>
    </row>
    <row r="20" spans="1:5" s="20" customFormat="1" ht="13.5">
      <c r="A20" s="17" t="s">
        <v>38</v>
      </c>
      <c r="B20" s="21">
        <v>541390.92035999999</v>
      </c>
      <c r="C20" s="21">
        <v>8179426.9219999993</v>
      </c>
      <c r="D20" s="25">
        <f t="shared" si="0"/>
        <v>3.8124702400048885E-3</v>
      </c>
      <c r="E20" s="25">
        <f t="shared" si="1"/>
        <v>1.1788261077313308E-3</v>
      </c>
    </row>
    <row r="21" spans="1:5" s="20" customFormat="1" ht="13.5">
      <c r="A21" s="17" t="s">
        <v>39</v>
      </c>
      <c r="B21" s="21">
        <v>544389.08918000001</v>
      </c>
      <c r="C21" s="21">
        <v>8197307.4869999997</v>
      </c>
      <c r="D21" s="25">
        <f t="shared" si="0"/>
        <v>5.5379000778335496E-3</v>
      </c>
      <c r="E21" s="25">
        <f t="shared" si="1"/>
        <v>2.1860412924415893E-3</v>
      </c>
    </row>
    <row r="22" spans="1:5" s="20" customFormat="1" ht="13.5">
      <c r="A22" s="17" t="s">
        <v>40</v>
      </c>
      <c r="B22" s="21">
        <v>546700.81732999999</v>
      </c>
      <c r="C22" s="21">
        <v>8230070.7690000003</v>
      </c>
      <c r="D22" s="25">
        <f t="shared" si="0"/>
        <v>4.246463046278316E-3</v>
      </c>
      <c r="E22" s="25">
        <f t="shared" si="1"/>
        <v>3.9968345767142982E-3</v>
      </c>
    </row>
    <row r="23" spans="1:5" s="20" customFormat="1" ht="13.5">
      <c r="A23" s="17" t="s">
        <v>41</v>
      </c>
      <c r="B23" s="21">
        <v>548652.53847999999</v>
      </c>
      <c r="C23" s="21">
        <v>8258497.3609999996</v>
      </c>
      <c r="D23" s="25">
        <f t="shared" si="0"/>
        <v>3.5699985954509707E-3</v>
      </c>
      <c r="E23" s="25">
        <f t="shared" si="1"/>
        <v>3.4539911986022007E-3</v>
      </c>
    </row>
    <row r="24" spans="1:5" s="20" customFormat="1" ht="13.5">
      <c r="A24" s="17" t="s">
        <v>42</v>
      </c>
      <c r="B24" s="21">
        <v>548846.45458999998</v>
      </c>
      <c r="C24" s="21">
        <v>8263691.4539999999</v>
      </c>
      <c r="D24" s="25">
        <f t="shared" si="0"/>
        <v>3.5344065031981954E-4</v>
      </c>
      <c r="E24" s="25">
        <f t="shared" si="1"/>
        <v>6.2893923348925106E-4</v>
      </c>
    </row>
    <row r="25" spans="1:5" s="20" customFormat="1" ht="13.5">
      <c r="A25" s="17" t="s">
        <v>43</v>
      </c>
      <c r="B25" s="21">
        <v>549286.51274000003</v>
      </c>
      <c r="C25" s="21">
        <v>8313369.1569999987</v>
      </c>
      <c r="D25" s="25">
        <f t="shared" si="0"/>
        <v>8.0178736023500078E-4</v>
      </c>
      <c r="E25" s="25">
        <f t="shared" si="1"/>
        <v>6.0115631466313478E-3</v>
      </c>
    </row>
    <row r="26" spans="1:5" s="20" customFormat="1" ht="13.5">
      <c r="A26" s="17" t="s">
        <v>44</v>
      </c>
      <c r="B26" s="21">
        <v>553310.95916000009</v>
      </c>
      <c r="C26" s="21">
        <v>8320756.8969999989</v>
      </c>
      <c r="D26" s="25">
        <f t="shared" si="0"/>
        <v>7.3266798413180552E-3</v>
      </c>
      <c r="E26" s="25">
        <f t="shared" si="1"/>
        <v>8.8865775842272322E-4</v>
      </c>
    </row>
    <row r="27" spans="1:5" s="20" customFormat="1" ht="13.5">
      <c r="A27" s="17" t="s">
        <v>45</v>
      </c>
      <c r="B27" s="21">
        <v>551939.10474999994</v>
      </c>
      <c r="C27" s="21">
        <v>8326797.5779999997</v>
      </c>
      <c r="D27" s="25">
        <f t="shared" si="0"/>
        <v>-2.4793552111868587E-3</v>
      </c>
      <c r="E27" s="25">
        <f t="shared" si="1"/>
        <v>7.2597734494307003E-4</v>
      </c>
    </row>
    <row r="28" spans="1:5" s="20" customFormat="1" ht="13.5">
      <c r="A28" s="17" t="s">
        <v>46</v>
      </c>
      <c r="B28" s="21">
        <v>555095.86992000008</v>
      </c>
      <c r="C28" s="21">
        <v>8388059.7149999999</v>
      </c>
      <c r="D28" s="25">
        <f t="shared" si="0"/>
        <v>5.7194084326204729E-3</v>
      </c>
      <c r="E28" s="25">
        <f t="shared" si="1"/>
        <v>7.3572266439932551E-3</v>
      </c>
    </row>
    <row r="29" spans="1:5" s="20" customFormat="1" ht="13.5">
      <c r="A29" s="17" t="s">
        <v>47</v>
      </c>
      <c r="B29" s="21">
        <v>557543.77081999998</v>
      </c>
      <c r="C29" s="21">
        <v>8423921.9859999996</v>
      </c>
      <c r="D29" s="25">
        <f t="shared" si="0"/>
        <v>4.4098704974199878E-3</v>
      </c>
      <c r="E29" s="25">
        <f t="shared" si="1"/>
        <v>4.2753952902682352E-3</v>
      </c>
    </row>
    <row r="30" spans="1:5" s="20" customFormat="1" ht="13.5">
      <c r="A30" s="17" t="s">
        <v>48</v>
      </c>
      <c r="B30" s="21">
        <v>559442.42799000011</v>
      </c>
      <c r="C30" s="21">
        <v>8428174.1740000006</v>
      </c>
      <c r="D30" s="25">
        <f t="shared" si="0"/>
        <v>3.4053957184522255E-3</v>
      </c>
      <c r="E30" s="25">
        <f t="shared" si="1"/>
        <v>5.0477532995531866E-4</v>
      </c>
    </row>
    <row r="31" spans="1:5" s="20" customFormat="1" ht="13.5">
      <c r="A31" s="17" t="s">
        <v>49</v>
      </c>
      <c r="B31" s="21">
        <v>560053.06628999999</v>
      </c>
      <c r="C31" s="21">
        <v>8464991.4719999991</v>
      </c>
      <c r="D31" s="25">
        <f t="shared" si="0"/>
        <v>1.0915123155635777E-3</v>
      </c>
      <c r="E31" s="25">
        <f t="shared" si="1"/>
        <v>4.3683598890938806E-3</v>
      </c>
    </row>
    <row r="32" spans="1:5" s="20" customFormat="1" ht="13.5">
      <c r="A32" s="17" t="s">
        <v>50</v>
      </c>
      <c r="B32" s="21">
        <v>564529.00107999996</v>
      </c>
      <c r="C32" s="21">
        <v>8500951.5189999994</v>
      </c>
      <c r="D32" s="25">
        <f t="shared" si="0"/>
        <v>7.9919833662374686E-3</v>
      </c>
      <c r="E32" s="25">
        <f t="shared" si="1"/>
        <v>4.2480901627540658E-3</v>
      </c>
    </row>
    <row r="33" spans="1:5" s="20" customFormat="1" ht="13.5">
      <c r="A33" s="17" t="s">
        <v>51</v>
      </c>
      <c r="B33" s="21">
        <v>566848.70444</v>
      </c>
      <c r="C33" s="21">
        <v>8535726.5199999996</v>
      </c>
      <c r="D33" s="25">
        <f t="shared" si="0"/>
        <v>4.109095113913051E-3</v>
      </c>
      <c r="E33" s="25">
        <f t="shared" si="1"/>
        <v>4.0907186592320293E-3</v>
      </c>
    </row>
    <row r="34" spans="1:5" s="20" customFormat="1" ht="13.5">
      <c r="A34" s="17" t="s">
        <v>52</v>
      </c>
      <c r="B34" s="21">
        <v>568867.54807999998</v>
      </c>
      <c r="C34" s="21">
        <v>8565126.0610000007</v>
      </c>
      <c r="D34" s="25">
        <f t="shared" si="0"/>
        <v>3.5615211328645958E-3</v>
      </c>
      <c r="E34" s="25">
        <f t="shared" si="1"/>
        <v>3.4442927536531636E-3</v>
      </c>
    </row>
    <row r="35" spans="1:5" s="20" customFormat="1" ht="13.5">
      <c r="A35" s="17" t="s">
        <v>53</v>
      </c>
      <c r="B35" s="21">
        <v>570283.01928999997</v>
      </c>
      <c r="C35" s="21">
        <v>8603091.4260000009</v>
      </c>
      <c r="D35" s="25">
        <f t="shared" si="0"/>
        <v>2.4882263275122361E-3</v>
      </c>
      <c r="E35" s="25">
        <f t="shared" si="1"/>
        <v>4.43255180713215E-3</v>
      </c>
    </row>
    <row r="36" spans="1:5" s="20" customFormat="1" ht="13.5">
      <c r="A36" s="17" t="s">
        <v>54</v>
      </c>
      <c r="B36" s="21">
        <v>571640.36037999997</v>
      </c>
      <c r="C36" s="21">
        <v>8628509.9509999994</v>
      </c>
      <c r="D36" s="25">
        <f t="shared" si="0"/>
        <v>2.3801183694543209E-3</v>
      </c>
      <c r="E36" s="25">
        <f t="shared" si="1"/>
        <v>2.9545803643536111E-3</v>
      </c>
    </row>
    <row r="37" spans="1:5" s="20" customFormat="1" ht="13.5">
      <c r="A37" s="17" t="s">
        <v>55</v>
      </c>
      <c r="B37" s="21">
        <v>578346.00702000002</v>
      </c>
      <c r="C37" s="21">
        <v>8670021.688000001</v>
      </c>
      <c r="D37" s="25">
        <f t="shared" si="0"/>
        <v>1.1730533924410879E-2</v>
      </c>
      <c r="E37" s="25">
        <f t="shared" si="1"/>
        <v>4.8109971751484851E-3</v>
      </c>
    </row>
    <row r="38" spans="1:5" s="20" customFormat="1" ht="13.5">
      <c r="A38" s="17" t="s">
        <v>56</v>
      </c>
      <c r="B38" s="21">
        <v>580187.29042999994</v>
      </c>
      <c r="C38" s="21">
        <v>8689827.5600000005</v>
      </c>
      <c r="D38" s="25">
        <f t="shared" si="0"/>
        <v>3.1837055804834874E-3</v>
      </c>
      <c r="E38" s="25">
        <f t="shared" si="1"/>
        <v>2.2844085877446428E-3</v>
      </c>
    </row>
    <row r="39" spans="1:5" s="20" customFormat="1" ht="13.5">
      <c r="A39" s="17" t="s">
        <v>57</v>
      </c>
      <c r="B39" s="21">
        <v>582755.15893999999</v>
      </c>
      <c r="C39" s="21">
        <v>8727700.477</v>
      </c>
      <c r="D39" s="25">
        <f t="shared" si="0"/>
        <v>4.4259303027767271E-3</v>
      </c>
      <c r="E39" s="25">
        <f t="shared" si="1"/>
        <v>4.3583047809063122E-3</v>
      </c>
    </row>
    <row r="40" spans="1:5" s="20" customFormat="1" ht="13.5">
      <c r="A40" s="17" t="s">
        <v>58</v>
      </c>
      <c r="B40" s="21">
        <v>584386.44044999999</v>
      </c>
      <c r="C40" s="21">
        <v>8752093.8259999994</v>
      </c>
      <c r="D40" s="25">
        <f t="shared" ref="D40:D71" si="2">(+B40-B39)/B39</f>
        <v>2.7992570893189744E-3</v>
      </c>
      <c r="E40" s="25">
        <f t="shared" ref="E40:E71" si="3">(+C40-C39)/C39</f>
        <v>2.794934251499917E-3</v>
      </c>
    </row>
    <row r="41" spans="1:5" s="20" customFormat="1" ht="13.5">
      <c r="A41" s="17" t="s">
        <v>59</v>
      </c>
      <c r="B41" s="21">
        <v>588184.64928000001</v>
      </c>
      <c r="C41" s="21">
        <v>8779519.0519999992</v>
      </c>
      <c r="D41" s="25">
        <f t="shared" si="2"/>
        <v>6.4994814511357439E-3</v>
      </c>
      <c r="E41" s="25">
        <f t="shared" si="3"/>
        <v>3.1335616990904726E-3</v>
      </c>
    </row>
    <row r="42" spans="1:5" s="20" customFormat="1" ht="13.5">
      <c r="A42" s="17" t="s">
        <v>60</v>
      </c>
      <c r="B42" s="21">
        <v>589033.97557999997</v>
      </c>
      <c r="C42" s="21">
        <v>8798622.159</v>
      </c>
      <c r="D42" s="25">
        <f t="shared" si="2"/>
        <v>1.4439790311420433E-3</v>
      </c>
      <c r="E42" s="25">
        <f t="shared" si="3"/>
        <v>2.1758716948907394E-3</v>
      </c>
    </row>
    <row r="43" spans="1:5" s="20" customFormat="1" ht="13.5">
      <c r="A43" s="17" t="s">
        <v>61</v>
      </c>
      <c r="B43" s="21">
        <v>595087.57903000002</v>
      </c>
      <c r="C43" s="21">
        <v>8844663.4220000003</v>
      </c>
      <c r="D43" s="25">
        <f t="shared" si="2"/>
        <v>1.0277171947576188E-2</v>
      </c>
      <c r="E43" s="25">
        <f t="shared" si="3"/>
        <v>5.2327810159350048E-3</v>
      </c>
    </row>
    <row r="44" spans="1:5" s="20" customFormat="1" ht="13.5">
      <c r="A44" s="17" t="s">
        <v>62</v>
      </c>
      <c r="B44" s="21">
        <v>597692.42470999993</v>
      </c>
      <c r="C44" s="21">
        <v>8867488.8090000004</v>
      </c>
      <c r="D44" s="25">
        <f t="shared" si="2"/>
        <v>4.3772476048749686E-3</v>
      </c>
      <c r="E44" s="25">
        <f t="shared" si="3"/>
        <v>2.5806959418291477E-3</v>
      </c>
    </row>
    <row r="45" spans="1:5" s="20" customFormat="1" ht="13.5">
      <c r="A45" s="17" t="s">
        <v>63</v>
      </c>
      <c r="B45" s="21">
        <v>600354.33920000005</v>
      </c>
      <c r="C45" s="21">
        <v>8885097.2960000001</v>
      </c>
      <c r="D45" s="25">
        <f t="shared" si="2"/>
        <v>4.4536527149255265E-3</v>
      </c>
      <c r="E45" s="25">
        <f t="shared" si="3"/>
        <v>1.9857354634750836E-3</v>
      </c>
    </row>
    <row r="46" spans="1:5" s="20" customFormat="1" ht="13.5">
      <c r="A46" s="17" t="s">
        <v>64</v>
      </c>
      <c r="B46" s="21">
        <v>604442.66019999993</v>
      </c>
      <c r="C46" s="21">
        <v>8915046.5019999985</v>
      </c>
      <c r="D46" s="25">
        <f t="shared" si="2"/>
        <v>6.8098466739621756E-3</v>
      </c>
      <c r="E46" s="25">
        <f t="shared" si="3"/>
        <v>3.3707234712535188E-3</v>
      </c>
    </row>
    <row r="47" spans="1:5" s="20" customFormat="1" ht="13.5">
      <c r="A47" s="17" t="s">
        <v>65</v>
      </c>
      <c r="B47" s="21">
        <v>607100.06713999994</v>
      </c>
      <c r="C47" s="21">
        <v>8940640.7060000002</v>
      </c>
      <c r="D47" s="25">
        <f t="shared" si="2"/>
        <v>4.3964582829423785E-3</v>
      </c>
      <c r="E47" s="25">
        <f t="shared" si="3"/>
        <v>2.8708996631997353E-3</v>
      </c>
    </row>
    <row r="48" spans="1:5" s="20" customFormat="1" ht="13.5">
      <c r="A48" s="17" t="s">
        <v>66</v>
      </c>
      <c r="B48" s="21">
        <v>610698.81969999999</v>
      </c>
      <c r="C48" s="21">
        <v>8950205.0710000005</v>
      </c>
      <c r="D48" s="25">
        <f t="shared" si="2"/>
        <v>5.9277749333046335E-3</v>
      </c>
      <c r="E48" s="25">
        <f t="shared" si="3"/>
        <v>1.0697628184053573E-3</v>
      </c>
    </row>
    <row r="49" spans="1:5" s="20" customFormat="1" ht="13.5">
      <c r="A49" s="17" t="s">
        <v>67</v>
      </c>
      <c r="B49" s="21">
        <v>610455.68640000001</v>
      </c>
      <c r="C49" s="21">
        <v>8987166.4590000007</v>
      </c>
      <c r="D49" s="25">
        <f t="shared" si="2"/>
        <v>-3.9812308810327111E-4</v>
      </c>
      <c r="E49" s="25">
        <f t="shared" si="3"/>
        <v>4.1296693993929457E-3</v>
      </c>
    </row>
    <row r="50" spans="1:5" s="20" customFormat="1" ht="13.5">
      <c r="A50" s="17" t="s">
        <v>68</v>
      </c>
      <c r="B50" s="21">
        <v>614215.2450900001</v>
      </c>
      <c r="C50" s="21">
        <v>9004326.9440000001</v>
      </c>
      <c r="D50" s="25">
        <f t="shared" si="2"/>
        <v>6.158610319728676E-3</v>
      </c>
      <c r="E50" s="25">
        <f t="shared" si="3"/>
        <v>1.909443324354409E-3</v>
      </c>
    </row>
    <row r="51" spans="1:5" s="20" customFormat="1" ht="13.5">
      <c r="A51" s="17" t="s">
        <v>69</v>
      </c>
      <c r="B51" s="21">
        <v>615838.16712999996</v>
      </c>
      <c r="C51" s="21">
        <v>9040041.1760000009</v>
      </c>
      <c r="D51" s="25">
        <f t="shared" si="2"/>
        <v>2.6422692256068228E-3</v>
      </c>
      <c r="E51" s="25">
        <f t="shared" si="3"/>
        <v>3.9663410960214876E-3</v>
      </c>
    </row>
    <row r="52" spans="1:5" s="20" customFormat="1" ht="13.5">
      <c r="A52" s="17" t="s">
        <v>70</v>
      </c>
      <c r="B52" s="21">
        <v>620567.89673000004</v>
      </c>
      <c r="C52" s="21">
        <v>9062855.3639999982</v>
      </c>
      <c r="D52" s="25">
        <f t="shared" si="2"/>
        <v>7.6801501635439555E-3</v>
      </c>
      <c r="E52" s="25">
        <f t="shared" si="3"/>
        <v>2.5236818677956525E-3</v>
      </c>
    </row>
    <row r="53" spans="1:5" s="20" customFormat="1" ht="13.5">
      <c r="A53" s="17" t="s">
        <v>71</v>
      </c>
      <c r="B53" s="21">
        <v>622971.82973999996</v>
      </c>
      <c r="C53" s="21">
        <v>9081621.9600000009</v>
      </c>
      <c r="D53" s="25">
        <f t="shared" si="2"/>
        <v>3.8737630848568318E-3</v>
      </c>
      <c r="E53" s="25">
        <f t="shared" si="3"/>
        <v>2.0707156019005293E-3</v>
      </c>
    </row>
    <row r="54" spans="1:5" s="20" customFormat="1" ht="13.5">
      <c r="A54" s="17" t="s">
        <v>72</v>
      </c>
      <c r="B54" s="21">
        <v>625786.78440999996</v>
      </c>
      <c r="C54" s="21">
        <v>9110585.5989999995</v>
      </c>
      <c r="D54" s="25">
        <f t="shared" si="2"/>
        <v>4.5185906257989867E-3</v>
      </c>
      <c r="E54" s="25">
        <f t="shared" si="3"/>
        <v>3.1892583866151777E-3</v>
      </c>
    </row>
    <row r="55" spans="1:5" s="20" customFormat="1" ht="13.5">
      <c r="A55" s="17" t="s">
        <v>73</v>
      </c>
      <c r="B55" s="21">
        <v>628896.41906999995</v>
      </c>
      <c r="C55" s="21">
        <v>9104794.5089999996</v>
      </c>
      <c r="D55" s="25">
        <f t="shared" si="2"/>
        <v>4.9691600038051075E-3</v>
      </c>
      <c r="E55" s="25">
        <f t="shared" si="3"/>
        <v>-6.356441018056507E-4</v>
      </c>
    </row>
    <row r="56" spans="1:5" s="20" customFormat="1" ht="13.5">
      <c r="A56" s="17" t="s">
        <v>74</v>
      </c>
      <c r="B56" s="21">
        <v>631608.22132000001</v>
      </c>
      <c r="C56" s="21">
        <v>9122848.4079999998</v>
      </c>
      <c r="D56" s="25">
        <f t="shared" si="2"/>
        <v>4.3120014167201456E-3</v>
      </c>
      <c r="E56" s="25">
        <f t="shared" si="3"/>
        <v>1.9829002161612882E-3</v>
      </c>
    </row>
    <row r="57" spans="1:5" s="20" customFormat="1" ht="13.5">
      <c r="A57" s="17" t="s">
        <v>75</v>
      </c>
      <c r="B57" s="21">
        <v>634188.04613000003</v>
      </c>
      <c r="C57" s="21">
        <v>9141492.5050000008</v>
      </c>
      <c r="D57" s="25">
        <f t="shared" si="2"/>
        <v>4.0845332959859766E-3</v>
      </c>
      <c r="E57" s="25">
        <f t="shared" si="3"/>
        <v>2.0436705912652933E-3</v>
      </c>
    </row>
    <row r="58" spans="1:5" s="20" customFormat="1" ht="13.5">
      <c r="A58" s="17" t="s">
        <v>76</v>
      </c>
      <c r="B58" s="21">
        <v>637293.20961999998</v>
      </c>
      <c r="C58" s="21">
        <v>9140658.284</v>
      </c>
      <c r="D58" s="25">
        <f t="shared" si="2"/>
        <v>4.8962819607663048E-3</v>
      </c>
      <c r="E58" s="25">
        <f t="shared" si="3"/>
        <v>-9.1256542577106706E-5</v>
      </c>
    </row>
    <row r="59" spans="1:5" s="20" customFormat="1" ht="13.5">
      <c r="A59" s="17" t="s">
        <v>77</v>
      </c>
      <c r="B59" s="21">
        <v>639888.05989000003</v>
      </c>
      <c r="C59" s="21">
        <v>9143061.2489999998</v>
      </c>
      <c r="D59" s="25">
        <f t="shared" si="2"/>
        <v>4.0716741224142176E-3</v>
      </c>
      <c r="E59" s="25">
        <f t="shared" si="3"/>
        <v>2.6288752137316535E-4</v>
      </c>
    </row>
    <row r="60" spans="1:5" s="20" customFormat="1" ht="13.5">
      <c r="A60" s="17" t="s">
        <v>78</v>
      </c>
      <c r="B60" s="21">
        <v>645583.95504000003</v>
      </c>
      <c r="C60" s="21">
        <v>9164488.6210000012</v>
      </c>
      <c r="D60" s="25">
        <f t="shared" si="2"/>
        <v>8.9013930826887903E-3</v>
      </c>
      <c r="E60" s="25">
        <f t="shared" si="3"/>
        <v>2.3435664944654001E-3</v>
      </c>
    </row>
    <row r="61" spans="1:5" s="20" customFormat="1" ht="13.5">
      <c r="A61" s="17" t="s">
        <v>79</v>
      </c>
      <c r="B61" s="21">
        <v>648034.00726999994</v>
      </c>
      <c r="C61" s="21">
        <v>9188148.2750000004</v>
      </c>
      <c r="D61" s="25">
        <f t="shared" si="2"/>
        <v>3.7950946749414024E-3</v>
      </c>
      <c r="E61" s="25">
        <f t="shared" si="3"/>
        <v>2.581666580477187E-3</v>
      </c>
    </row>
    <row r="62" spans="1:5" s="20" customFormat="1" ht="13.5">
      <c r="A62" s="17" t="s">
        <v>80</v>
      </c>
      <c r="B62" s="21">
        <v>651917.36518000008</v>
      </c>
      <c r="C62" s="21">
        <v>9199581.0860000011</v>
      </c>
      <c r="D62" s="25">
        <f t="shared" si="2"/>
        <v>5.9925217911938325E-3</v>
      </c>
      <c r="E62" s="25">
        <f t="shared" si="3"/>
        <v>1.2442997933662194E-3</v>
      </c>
    </row>
    <row r="63" spans="1:5" s="20" customFormat="1" ht="13.5">
      <c r="A63" s="17" t="s">
        <v>81</v>
      </c>
      <c r="B63" s="21">
        <v>653623.33689999999</v>
      </c>
      <c r="C63" s="21">
        <v>9233342.0069999993</v>
      </c>
      <c r="D63" s="25">
        <f t="shared" si="2"/>
        <v>2.6168527042210025E-3</v>
      </c>
      <c r="E63" s="25">
        <f t="shared" si="3"/>
        <v>3.6698324287152461E-3</v>
      </c>
    </row>
    <row r="64" spans="1:5" s="20" customFormat="1" ht="13.5">
      <c r="A64" s="17" t="s">
        <v>82</v>
      </c>
      <c r="B64" s="21">
        <v>655964.82178</v>
      </c>
      <c r="C64" s="21">
        <v>9257252.352</v>
      </c>
      <c r="D64" s="25">
        <f t="shared" si="2"/>
        <v>3.5823152996727154E-3</v>
      </c>
      <c r="E64" s="25">
        <f t="shared" si="3"/>
        <v>2.5895656179391723E-3</v>
      </c>
    </row>
    <row r="65" spans="1:5" s="20" customFormat="1" ht="13.5">
      <c r="A65" s="17" t="s">
        <v>83</v>
      </c>
      <c r="B65" s="21">
        <v>659197.12254999997</v>
      </c>
      <c r="C65" s="21">
        <v>9276642.6260000002</v>
      </c>
      <c r="D65" s="25">
        <f t="shared" si="2"/>
        <v>4.9275520007748741E-3</v>
      </c>
      <c r="E65" s="25">
        <f t="shared" si="3"/>
        <v>2.0946035889159919E-3</v>
      </c>
    </row>
    <row r="66" spans="1:5" s="20" customFormat="1" ht="13.5">
      <c r="A66" s="17" t="s">
        <v>84</v>
      </c>
      <c r="B66" s="21">
        <v>663291.64636000001</v>
      </c>
      <c r="C66" s="21">
        <v>9309056.1290000007</v>
      </c>
      <c r="D66" s="25">
        <f t="shared" si="2"/>
        <v>6.2113799801810782E-3</v>
      </c>
      <c r="E66" s="25">
        <f t="shared" si="3"/>
        <v>3.4940984908865551E-3</v>
      </c>
    </row>
    <row r="67" spans="1:5" s="20" customFormat="1" ht="13.5">
      <c r="A67" s="17" t="s">
        <v>85</v>
      </c>
      <c r="B67" s="21">
        <v>666251.77576999995</v>
      </c>
      <c r="C67" s="21">
        <v>9342101.9179999996</v>
      </c>
      <c r="D67" s="25">
        <f t="shared" si="2"/>
        <v>4.462787110684238E-3</v>
      </c>
      <c r="E67" s="25">
        <f t="shared" si="3"/>
        <v>3.5498538779944809E-3</v>
      </c>
    </row>
    <row r="68" spans="1:5" s="20" customFormat="1" ht="13.5">
      <c r="A68" s="17" t="s">
        <v>86</v>
      </c>
      <c r="B68" s="21">
        <v>669739.32819999999</v>
      </c>
      <c r="C68" s="21">
        <v>9363363.4299999997</v>
      </c>
      <c r="D68" s="25">
        <f t="shared" si="2"/>
        <v>5.2345863183169885E-3</v>
      </c>
      <c r="E68" s="25">
        <f t="shared" si="3"/>
        <v>2.2758809726785628E-3</v>
      </c>
    </row>
    <row r="69" spans="1:5" s="20" customFormat="1" ht="13.5">
      <c r="A69" s="17" t="s">
        <v>87</v>
      </c>
      <c r="B69" s="21">
        <v>673714.97236000001</v>
      </c>
      <c r="C69" s="21">
        <v>9395296.0820000004</v>
      </c>
      <c r="D69" s="25">
        <f t="shared" si="2"/>
        <v>5.9361067696069416E-3</v>
      </c>
      <c r="E69" s="25">
        <f t="shared" si="3"/>
        <v>3.410382629994818E-3</v>
      </c>
    </row>
    <row r="70" spans="1:5" s="20" customFormat="1" ht="13.5">
      <c r="A70" s="17" t="s">
        <v>88</v>
      </c>
      <c r="B70" s="21">
        <v>674498.81975999998</v>
      </c>
      <c r="C70" s="21">
        <v>9402476.6519999988</v>
      </c>
      <c r="D70" s="25">
        <f t="shared" si="2"/>
        <v>1.1634703578787622E-3</v>
      </c>
      <c r="E70" s="25">
        <f t="shared" si="3"/>
        <v>7.6427288052745323E-4</v>
      </c>
    </row>
    <row r="71" spans="1:5" s="20" customFormat="1" ht="13.5">
      <c r="A71" s="17" t="s">
        <v>89</v>
      </c>
      <c r="B71" s="21">
        <v>680841.1439400001</v>
      </c>
      <c r="C71" s="21">
        <v>9447542.9409999996</v>
      </c>
      <c r="D71" s="25">
        <f t="shared" si="2"/>
        <v>9.4030174615529153E-3</v>
      </c>
      <c r="E71" s="25">
        <f t="shared" si="3"/>
        <v>4.7930232286633508E-3</v>
      </c>
    </row>
    <row r="72" spans="1:5" s="20" customFormat="1" ht="13.5">
      <c r="A72" s="17" t="s">
        <v>90</v>
      </c>
      <c r="B72" s="21">
        <v>685422.9903200001</v>
      </c>
      <c r="C72" s="21">
        <v>9465242.4670000002</v>
      </c>
      <c r="D72" s="25">
        <f t="shared" ref="D72:D103" si="4">(+B72-B71)/B71</f>
        <v>6.7296849210449353E-3</v>
      </c>
      <c r="E72" s="25">
        <f t="shared" ref="E72:E103" si="5">(+C72-C71)/C71</f>
        <v>1.8734528237166271E-3</v>
      </c>
    </row>
    <row r="73" spans="1:5" s="20" customFormat="1" ht="13.5">
      <c r="A73" s="17" t="s">
        <v>91</v>
      </c>
      <c r="B73" s="21">
        <v>686652.60884</v>
      </c>
      <c r="C73" s="21">
        <v>9470257.8959999997</v>
      </c>
      <c r="D73" s="25">
        <f t="shared" si="4"/>
        <v>1.7939557577808058E-3</v>
      </c>
      <c r="E73" s="25">
        <f t="shared" si="5"/>
        <v>5.2987855487965894E-4</v>
      </c>
    </row>
    <row r="74" spans="1:5" s="20" customFormat="1" ht="13.5">
      <c r="A74" s="17" t="s">
        <v>92</v>
      </c>
      <c r="B74" s="21">
        <v>691451.04373999999</v>
      </c>
      <c r="C74" s="21">
        <v>9498086.2819999997</v>
      </c>
      <c r="D74" s="25">
        <f t="shared" si="4"/>
        <v>6.9881550557366308E-3</v>
      </c>
      <c r="E74" s="25">
        <f t="shared" si="5"/>
        <v>2.9385035028194908E-3</v>
      </c>
    </row>
    <row r="75" spans="1:5" s="20" customFormat="1" ht="13.5">
      <c r="A75" s="17" t="s">
        <v>93</v>
      </c>
      <c r="B75" s="21">
        <v>691622.29940999998</v>
      </c>
      <c r="C75" s="21">
        <v>9521890.2019999996</v>
      </c>
      <c r="D75" s="25">
        <f t="shared" si="4"/>
        <v>2.4767577046912349E-4</v>
      </c>
      <c r="E75" s="25">
        <f t="shared" si="5"/>
        <v>2.5061806445274325E-3</v>
      </c>
    </row>
    <row r="76" spans="1:5" s="20" customFormat="1" ht="13.5">
      <c r="A76" s="17" t="s">
        <v>94</v>
      </c>
      <c r="B76" s="21">
        <v>693613.28488000005</v>
      </c>
      <c r="C76" s="21">
        <v>9525022.0690000001</v>
      </c>
      <c r="D76" s="25">
        <f t="shared" si="4"/>
        <v>2.8787178662378525E-3</v>
      </c>
      <c r="E76" s="25">
        <f t="shared" si="5"/>
        <v>3.2891232030198448E-4</v>
      </c>
    </row>
    <row r="77" spans="1:5" s="20" customFormat="1" ht="13.5">
      <c r="A77" s="17" t="s">
        <v>95</v>
      </c>
      <c r="B77" s="21">
        <v>695625.66704000009</v>
      </c>
      <c r="C77" s="21">
        <v>9544734.8340000007</v>
      </c>
      <c r="D77" s="25">
        <f t="shared" si="4"/>
        <v>2.9013027920135551E-3</v>
      </c>
      <c r="E77" s="25">
        <f t="shared" si="5"/>
        <v>2.0695768321794738E-3</v>
      </c>
    </row>
    <row r="78" spans="1:5" s="20" customFormat="1" ht="13.5">
      <c r="A78" s="17" t="s">
        <v>96</v>
      </c>
      <c r="B78" s="21">
        <v>697299.29988000006</v>
      </c>
      <c r="C78" s="21">
        <v>9564807.4560000002</v>
      </c>
      <c r="D78" s="25">
        <f t="shared" si="4"/>
        <v>2.4059388825049474E-3</v>
      </c>
      <c r="E78" s="25">
        <f t="shared" si="5"/>
        <v>2.103004677353356E-3</v>
      </c>
    </row>
    <row r="79" spans="1:5" s="20" customFormat="1" ht="13.5">
      <c r="A79" s="17" t="s">
        <v>97</v>
      </c>
      <c r="B79" s="21">
        <v>696115.13379999995</v>
      </c>
      <c r="C79" s="21">
        <v>9571725.1349999998</v>
      </c>
      <c r="D79" s="25">
        <f t="shared" si="4"/>
        <v>-1.6982177957211456E-3</v>
      </c>
      <c r="E79" s="25">
        <f t="shared" si="5"/>
        <v>7.2324289138304401E-4</v>
      </c>
    </row>
    <row r="80" spans="1:5" s="20" customFormat="1" ht="13.5">
      <c r="A80" s="17" t="s">
        <v>98</v>
      </c>
      <c r="B80" s="21">
        <v>695611.42078000004</v>
      </c>
      <c r="C80" s="21">
        <v>9582359.2170000002</v>
      </c>
      <c r="D80" s="25">
        <f t="shared" si="4"/>
        <v>-7.2360590302096421E-4</v>
      </c>
      <c r="E80" s="25">
        <f t="shared" si="5"/>
        <v>1.1109890693701374E-3</v>
      </c>
    </row>
    <row r="81" spans="1:5" s="20" customFormat="1" ht="13.5">
      <c r="A81" s="17" t="s">
        <v>99</v>
      </c>
      <c r="B81" s="21">
        <v>694932.26021999994</v>
      </c>
      <c r="C81" s="21">
        <v>9586177.0749999993</v>
      </c>
      <c r="D81" s="25">
        <f t="shared" si="4"/>
        <v>-9.7635050217915098E-4</v>
      </c>
      <c r="E81" s="25">
        <f t="shared" si="5"/>
        <v>3.9842568135265056E-4</v>
      </c>
    </row>
    <row r="82" spans="1:5" s="20" customFormat="1" ht="13.5">
      <c r="A82" s="17" t="s">
        <v>100</v>
      </c>
      <c r="B82" s="21">
        <v>690437.87783000001</v>
      </c>
      <c r="C82" s="21">
        <v>9578173.4710000008</v>
      </c>
      <c r="D82" s="25">
        <f t="shared" si="4"/>
        <v>-6.4673676087178712E-3</v>
      </c>
      <c r="E82" s="25">
        <f t="shared" si="5"/>
        <v>-8.3491092824387674E-4</v>
      </c>
    </row>
    <row r="83" spans="1:5" s="20" customFormat="1" ht="13.5">
      <c r="A83" s="17" t="s">
        <v>101</v>
      </c>
      <c r="B83" s="21">
        <v>688758.41729999997</v>
      </c>
      <c r="C83" s="21">
        <v>9574361.2180000003</v>
      </c>
      <c r="D83" s="25">
        <f t="shared" si="4"/>
        <v>-2.4324571173274449E-3</v>
      </c>
      <c r="E83" s="25">
        <f t="shared" si="5"/>
        <v>-3.9801461223717814E-4</v>
      </c>
    </row>
    <row r="84" spans="1:5" s="20" customFormat="1" ht="13.5">
      <c r="A84" s="17" t="s">
        <v>102</v>
      </c>
      <c r="B84" s="21">
        <v>687790.69947999995</v>
      </c>
      <c r="C84" s="21">
        <v>9577714.7029999997</v>
      </c>
      <c r="D84" s="25">
        <f t="shared" si="4"/>
        <v>-1.4050177764702578E-3</v>
      </c>
      <c r="E84" s="25">
        <f t="shared" si="5"/>
        <v>3.5025678723033573E-4</v>
      </c>
    </row>
    <row r="85" spans="1:5" s="20" customFormat="1" ht="13.5">
      <c r="A85" s="17" t="s">
        <v>103</v>
      </c>
      <c r="B85" s="21">
        <v>682827.9325900001</v>
      </c>
      <c r="C85" s="21">
        <v>9547535.9110000003</v>
      </c>
      <c r="D85" s="25">
        <f t="shared" si="4"/>
        <v>-7.2155190434414476E-3</v>
      </c>
      <c r="E85" s="25">
        <f t="shared" si="5"/>
        <v>-3.1509387088494729E-3</v>
      </c>
    </row>
    <row r="86" spans="1:5" s="20" customFormat="1" ht="13.5">
      <c r="A86" s="17" t="s">
        <v>104</v>
      </c>
      <c r="B86" s="21">
        <v>683380.27070999995</v>
      </c>
      <c r="C86" s="21">
        <v>9555929.5829999987</v>
      </c>
      <c r="D86" s="25">
        <f t="shared" si="4"/>
        <v>8.0889795750564719E-4</v>
      </c>
      <c r="E86" s="25">
        <f t="shared" si="5"/>
        <v>8.7914537093573971E-4</v>
      </c>
    </row>
    <row r="87" spans="1:5" s="20" customFormat="1" ht="13.5">
      <c r="A87" s="17" t="s">
        <v>105</v>
      </c>
      <c r="B87" s="21">
        <v>680718.39116</v>
      </c>
      <c r="C87" s="21">
        <v>9532413.9810000006</v>
      </c>
      <c r="D87" s="25">
        <f t="shared" si="4"/>
        <v>-3.8951659333600406E-3</v>
      </c>
      <c r="E87" s="25">
        <f t="shared" si="5"/>
        <v>-2.4608387698704221E-3</v>
      </c>
    </row>
    <row r="88" spans="1:5" s="20" customFormat="1" ht="13.5">
      <c r="A88" s="17" t="s">
        <v>106</v>
      </c>
      <c r="B88" s="21">
        <v>676942.67663</v>
      </c>
      <c r="C88" s="21">
        <v>9493886.2259999998</v>
      </c>
      <c r="D88" s="25">
        <f t="shared" si="4"/>
        <v>-5.5466615549579464E-3</v>
      </c>
      <c r="E88" s="25">
        <f t="shared" si="5"/>
        <v>-4.0417626717423631E-3</v>
      </c>
    </row>
    <row r="89" spans="1:5" s="20" customFormat="1" ht="13.5">
      <c r="A89" s="17" t="s">
        <v>107</v>
      </c>
      <c r="B89" s="21">
        <v>674077.34615</v>
      </c>
      <c r="C89" s="21">
        <v>9480012.495000001</v>
      </c>
      <c r="D89" s="25">
        <f t="shared" si="4"/>
        <v>-4.2327520171491894E-3</v>
      </c>
      <c r="E89" s="25">
        <f t="shared" si="5"/>
        <v>-1.4613331853508087E-3</v>
      </c>
    </row>
    <row r="90" spans="1:5" s="20" customFormat="1" ht="13.5">
      <c r="A90" s="17" t="s">
        <v>108</v>
      </c>
      <c r="B90" s="21">
        <v>672969.04182000004</v>
      </c>
      <c r="C90" s="21">
        <v>9458132.7540000007</v>
      </c>
      <c r="D90" s="25">
        <f t="shared" si="4"/>
        <v>-1.6441797611654618E-3</v>
      </c>
      <c r="E90" s="25">
        <f t="shared" si="5"/>
        <v>-2.307986514948194E-3</v>
      </c>
    </row>
    <row r="91" spans="1:5" s="20" customFormat="1" ht="13.5">
      <c r="A91" s="17" t="s">
        <v>109</v>
      </c>
      <c r="B91" s="21">
        <v>671995.30363999994</v>
      </c>
      <c r="C91" s="21">
        <v>9452231.4629999995</v>
      </c>
      <c r="D91" s="25">
        <f t="shared" si="4"/>
        <v>-1.4469286393422971E-3</v>
      </c>
      <c r="E91" s="25">
        <f t="shared" si="5"/>
        <v>-6.2393827127298236E-4</v>
      </c>
    </row>
    <row r="92" spans="1:5" s="20" customFormat="1" ht="13.5">
      <c r="A92" s="17" t="s">
        <v>110</v>
      </c>
      <c r="B92" s="21">
        <v>671214.07326999994</v>
      </c>
      <c r="C92" s="21">
        <v>9447576.3890000004</v>
      </c>
      <c r="D92" s="25">
        <f t="shared" si="4"/>
        <v>-1.1625533181084909E-3</v>
      </c>
      <c r="E92" s="25">
        <f t="shared" si="5"/>
        <v>-4.9248413120446782E-4</v>
      </c>
    </row>
    <row r="93" spans="1:5" s="20" customFormat="1" ht="13.5">
      <c r="A93" s="17" t="s">
        <v>111</v>
      </c>
      <c r="B93" s="21">
        <v>670706.95427999995</v>
      </c>
      <c r="C93" s="21">
        <v>9452483.9399999995</v>
      </c>
      <c r="D93" s="25">
        <f t="shared" si="4"/>
        <v>-7.5552496616976684E-4</v>
      </c>
      <c r="E93" s="25">
        <f t="shared" si="5"/>
        <v>5.1945078800453041E-4</v>
      </c>
    </row>
    <row r="94" spans="1:5" s="20" customFormat="1" ht="13.5">
      <c r="A94" s="17" t="s">
        <v>112</v>
      </c>
      <c r="B94" s="21">
        <v>670945.69527000003</v>
      </c>
      <c r="C94" s="21">
        <v>9449457.4299999997</v>
      </c>
      <c r="D94" s="25">
        <f t="shared" si="4"/>
        <v>3.5595424868729077E-4</v>
      </c>
      <c r="E94" s="25">
        <f t="shared" si="5"/>
        <v>-3.2018144851772969E-4</v>
      </c>
    </row>
    <row r="95" spans="1:5" s="20" customFormat="1" ht="13.5">
      <c r="A95" s="17" t="s">
        <v>113</v>
      </c>
      <c r="B95" s="21">
        <v>671556.87474</v>
      </c>
      <c r="C95" s="21">
        <v>9464673.9419999998</v>
      </c>
      <c r="D95" s="25">
        <f t="shared" si="4"/>
        <v>9.1092241042551821E-4</v>
      </c>
      <c r="E95" s="25">
        <f t="shared" si="5"/>
        <v>1.6103053654372731E-3</v>
      </c>
    </row>
    <row r="96" spans="1:5" s="20" customFormat="1" ht="13.5">
      <c r="A96" s="17" t="s">
        <v>114</v>
      </c>
      <c r="B96" s="21">
        <v>666323.98118</v>
      </c>
      <c r="C96" s="21">
        <v>9450325.8100000005</v>
      </c>
      <c r="D96" s="25">
        <f t="shared" si="4"/>
        <v>-7.7921822511696631E-3</v>
      </c>
      <c r="E96" s="25">
        <f t="shared" si="5"/>
        <v>-1.5159668561141528E-3</v>
      </c>
    </row>
    <row r="97" spans="1:5" s="20" customFormat="1" ht="13.5">
      <c r="A97" s="17" t="s">
        <v>115</v>
      </c>
      <c r="B97" s="21">
        <v>668105.23615999997</v>
      </c>
      <c r="C97" s="21">
        <v>9437804.9409999996</v>
      </c>
      <c r="D97" s="25">
        <f t="shared" si="4"/>
        <v>2.6732565993580568E-3</v>
      </c>
      <c r="E97" s="25">
        <f t="shared" si="5"/>
        <v>-1.3249140031502129E-3</v>
      </c>
    </row>
    <row r="98" spans="1:5" s="20" customFormat="1" ht="13.5">
      <c r="A98" s="17" t="s">
        <v>116</v>
      </c>
      <c r="B98" s="21">
        <v>668903.58776000002</v>
      </c>
      <c r="C98" s="21">
        <v>9450020.7609999999</v>
      </c>
      <c r="D98" s="25">
        <f t="shared" si="4"/>
        <v>1.1949488745046461E-3</v>
      </c>
      <c r="E98" s="25">
        <f t="shared" si="5"/>
        <v>1.2943497006313366E-3</v>
      </c>
    </row>
    <row r="99" spans="1:5" s="20" customFormat="1" ht="13.5">
      <c r="A99" s="17" t="s">
        <v>117</v>
      </c>
      <c r="B99" s="21">
        <v>668891.2933100001</v>
      </c>
      <c r="C99" s="21">
        <v>9451259.852</v>
      </c>
      <c r="D99" s="25">
        <f t="shared" si="4"/>
        <v>-1.8380003075031607E-5</v>
      </c>
      <c r="E99" s="25">
        <f t="shared" si="5"/>
        <v>1.3112045267812665E-4</v>
      </c>
    </row>
    <row r="100" spans="1:5" s="20" customFormat="1" ht="13.5">
      <c r="A100" s="17" t="s">
        <v>118</v>
      </c>
      <c r="B100" s="21">
        <v>667028.91252999997</v>
      </c>
      <c r="C100" s="21">
        <v>9434798.0750000011</v>
      </c>
      <c r="D100" s="25">
        <f t="shared" si="4"/>
        <v>-2.7842801941465787E-3</v>
      </c>
      <c r="E100" s="25">
        <f t="shared" si="5"/>
        <v>-1.7417547774348124E-3</v>
      </c>
    </row>
    <row r="101" spans="1:5" s="20" customFormat="1" ht="13.5">
      <c r="A101" s="17" t="s">
        <v>119</v>
      </c>
      <c r="B101" s="21">
        <v>668504.9469000001</v>
      </c>
      <c r="C101" s="21">
        <v>9442528.995000001</v>
      </c>
      <c r="D101" s="25">
        <f t="shared" si="4"/>
        <v>2.2128491618176138E-3</v>
      </c>
      <c r="E101" s="25">
        <f t="shared" si="5"/>
        <v>8.1940492404231177E-4</v>
      </c>
    </row>
    <row r="102" spans="1:5" s="20" customFormat="1" ht="13.5">
      <c r="A102" s="17" t="s">
        <v>120</v>
      </c>
      <c r="B102" s="21">
        <v>667917.59574999998</v>
      </c>
      <c r="C102" s="21">
        <v>9431781.2180000003</v>
      </c>
      <c r="D102" s="25">
        <f t="shared" si="4"/>
        <v>-8.786040443287534E-4</v>
      </c>
      <c r="E102" s="25">
        <f t="shared" si="5"/>
        <v>-1.1382307648397853E-3</v>
      </c>
    </row>
    <row r="103" spans="1:5" s="20" customFormat="1" ht="13.5">
      <c r="A103" s="17" t="s">
        <v>121</v>
      </c>
      <c r="B103" s="21">
        <v>666190.92261000001</v>
      </c>
      <c r="C103" s="21">
        <v>9425963.7809999995</v>
      </c>
      <c r="D103" s="25">
        <f t="shared" si="4"/>
        <v>-2.5851589342561049E-3</v>
      </c>
      <c r="E103" s="25">
        <f t="shared" si="5"/>
        <v>-6.167909184427023E-4</v>
      </c>
    </row>
    <row r="104" spans="1:5" s="20" customFormat="1" ht="13.5">
      <c r="A104" s="17" t="s">
        <v>122</v>
      </c>
      <c r="B104" s="21">
        <v>663464.56183000002</v>
      </c>
      <c r="C104" s="21">
        <v>9413898.8969999999</v>
      </c>
      <c r="D104" s="25">
        <f t="shared" ref="D104:D135" si="6">(+B104-B103)/B103</f>
        <v>-4.0924616164367163E-3</v>
      </c>
      <c r="E104" s="25">
        <f t="shared" ref="E104:E135" si="7">(+C104-C103)/C103</f>
        <v>-1.2799629067447625E-3</v>
      </c>
    </row>
    <row r="105" spans="1:5" s="20" customFormat="1" ht="13.5">
      <c r="A105" s="17" t="s">
        <v>123</v>
      </c>
      <c r="B105" s="21">
        <v>660769.61462999997</v>
      </c>
      <c r="C105" s="21">
        <v>9397300.6940000001</v>
      </c>
      <c r="D105" s="25">
        <f t="shared" si="6"/>
        <v>-4.0619308928373198E-3</v>
      </c>
      <c r="E105" s="25">
        <f t="shared" si="7"/>
        <v>-1.7631592586244181E-3</v>
      </c>
    </row>
    <row r="106" spans="1:5" s="20" customFormat="1" ht="13.5">
      <c r="A106" s="17" t="s">
        <v>124</v>
      </c>
      <c r="B106" s="21">
        <v>662640.4094</v>
      </c>
      <c r="C106" s="21">
        <v>9396385.8149999995</v>
      </c>
      <c r="D106" s="25">
        <f t="shared" si="6"/>
        <v>2.831236074690865E-3</v>
      </c>
      <c r="E106" s="25">
        <f t="shared" si="7"/>
        <v>-9.7355509820473102E-5</v>
      </c>
    </row>
    <row r="107" spans="1:5" s="20" customFormat="1" ht="13.5">
      <c r="A107" s="17" t="s">
        <v>125</v>
      </c>
      <c r="B107" s="21">
        <v>662867.85420000006</v>
      </c>
      <c r="C107" s="21">
        <v>9395188.7789999992</v>
      </c>
      <c r="D107" s="25">
        <f t="shared" si="6"/>
        <v>3.4324015978138097E-4</v>
      </c>
      <c r="E107" s="25">
        <f t="shared" si="7"/>
        <v>-1.2739323646006686E-4</v>
      </c>
    </row>
    <row r="108" spans="1:5" s="20" customFormat="1" ht="13.5">
      <c r="A108" s="17" t="s">
        <v>126</v>
      </c>
      <c r="B108" s="21">
        <v>662579.53804999997</v>
      </c>
      <c r="C108" s="21">
        <v>9381710.1730000004</v>
      </c>
      <c r="D108" s="25">
        <f t="shared" si="6"/>
        <v>-4.3495268049775646E-4</v>
      </c>
      <c r="E108" s="25">
        <f t="shared" si="7"/>
        <v>-1.4346285441465476E-3</v>
      </c>
    </row>
    <row r="109" spans="1:5" s="20" customFormat="1" ht="13.5">
      <c r="A109" s="17" t="s">
        <v>127</v>
      </c>
      <c r="B109" s="21">
        <v>664956.37262000004</v>
      </c>
      <c r="C109" s="21">
        <v>9374231.9370000008</v>
      </c>
      <c r="D109" s="25">
        <f t="shared" si="6"/>
        <v>3.5872441473142843E-3</v>
      </c>
      <c r="E109" s="25">
        <f t="shared" si="7"/>
        <v>-7.9710797520919836E-4</v>
      </c>
    </row>
    <row r="110" spans="1:5" s="20" customFormat="1" ht="13.5">
      <c r="A110" s="17" t="s">
        <v>128</v>
      </c>
      <c r="B110" s="21">
        <v>664052.27134999994</v>
      </c>
      <c r="C110" s="21">
        <v>9389963.3399999999</v>
      </c>
      <c r="D110" s="25">
        <f t="shared" si="6"/>
        <v>-1.3596399812484602E-3</v>
      </c>
      <c r="E110" s="25">
        <f t="shared" si="7"/>
        <v>1.6781538056368447E-3</v>
      </c>
    </row>
    <row r="111" spans="1:5" s="20" customFormat="1" ht="13.5">
      <c r="A111" s="17" t="s">
        <v>129</v>
      </c>
      <c r="B111" s="21">
        <v>664360.70516999997</v>
      </c>
      <c r="C111" s="21">
        <v>9397095.993999999</v>
      </c>
      <c r="D111" s="25">
        <f t="shared" si="6"/>
        <v>4.6447220092026389E-4</v>
      </c>
      <c r="E111" s="25">
        <f t="shared" si="7"/>
        <v>7.5960403057326157E-4</v>
      </c>
    </row>
    <row r="112" spans="1:5" s="20" customFormat="1" ht="13.5">
      <c r="A112" s="17" t="s">
        <v>130</v>
      </c>
      <c r="B112" s="21">
        <v>664844.51635000005</v>
      </c>
      <c r="C112" s="21">
        <v>9411140.6909999996</v>
      </c>
      <c r="D112" s="25">
        <f t="shared" si="6"/>
        <v>7.2823569521059638E-4</v>
      </c>
      <c r="E112" s="25">
        <f t="shared" si="7"/>
        <v>1.4945784324187066E-3</v>
      </c>
    </row>
    <row r="113" spans="1:5" s="20" customFormat="1" ht="13.5">
      <c r="A113" s="17" t="s">
        <v>131</v>
      </c>
      <c r="B113" s="21">
        <v>664143.56703000003</v>
      </c>
      <c r="C113" s="21">
        <v>9411296.1109999996</v>
      </c>
      <c r="D113" s="25">
        <f t="shared" si="6"/>
        <v>-1.0543056350200942E-3</v>
      </c>
      <c r="E113" s="25">
        <f t="shared" si="7"/>
        <v>1.651446993546231E-5</v>
      </c>
    </row>
    <row r="114" spans="1:5" s="20" customFormat="1" ht="13.5">
      <c r="A114" s="17" t="s">
        <v>132</v>
      </c>
      <c r="B114" s="21">
        <v>666699.88091000007</v>
      </c>
      <c r="C114" s="21">
        <v>9424918.3719999995</v>
      </c>
      <c r="D114" s="25">
        <f t="shared" si="6"/>
        <v>3.8490380798713048E-3</v>
      </c>
      <c r="E114" s="25">
        <f t="shared" si="7"/>
        <v>1.4474372965566486E-3</v>
      </c>
    </row>
    <row r="115" spans="1:5" s="20" customFormat="1" ht="13.5">
      <c r="A115" s="17" t="s">
        <v>133</v>
      </c>
      <c r="B115" s="21">
        <v>668555.83713</v>
      </c>
      <c r="C115" s="21">
        <v>9449593.527999999</v>
      </c>
      <c r="D115" s="25">
        <f t="shared" si="6"/>
        <v>2.7837956375013602E-3</v>
      </c>
      <c r="E115" s="25">
        <f t="shared" si="7"/>
        <v>2.6180763616272403E-3</v>
      </c>
    </row>
    <row r="116" spans="1:5" s="20" customFormat="1" ht="13.5">
      <c r="A116" s="17" t="s">
        <v>134</v>
      </c>
      <c r="B116" s="21">
        <v>670550.64771000005</v>
      </c>
      <c r="C116" s="21">
        <v>9457981.4690000005</v>
      </c>
      <c r="D116" s="25">
        <f t="shared" si="6"/>
        <v>2.9837606213468145E-3</v>
      </c>
      <c r="E116" s="25">
        <f t="shared" si="7"/>
        <v>8.8765098468492618E-4</v>
      </c>
    </row>
    <row r="117" spans="1:5" s="20" customFormat="1" ht="13.5">
      <c r="A117" s="17" t="s">
        <v>135</v>
      </c>
      <c r="B117" s="21">
        <v>672918.65700000001</v>
      </c>
      <c r="C117" s="21">
        <v>9470051.9139999989</v>
      </c>
      <c r="D117" s="25">
        <f t="shared" si="6"/>
        <v>3.5314398667527281E-3</v>
      </c>
      <c r="E117" s="25">
        <f t="shared" si="7"/>
        <v>1.2762178737145118E-3</v>
      </c>
    </row>
    <row r="118" spans="1:5" s="20" customFormat="1" ht="13.5">
      <c r="A118" s="17" t="s">
        <v>136</v>
      </c>
      <c r="B118" s="21">
        <v>674291.12722999998</v>
      </c>
      <c r="C118" s="21">
        <v>9499568.6469999999</v>
      </c>
      <c r="D118" s="25">
        <f t="shared" si="6"/>
        <v>2.0395782101193505E-3</v>
      </c>
      <c r="E118" s="25">
        <f t="shared" si="7"/>
        <v>3.1168501786526682E-3</v>
      </c>
    </row>
    <row r="119" spans="1:5" s="20" customFormat="1" ht="13.5">
      <c r="A119" s="17" t="s">
        <v>137</v>
      </c>
      <c r="B119" s="21">
        <v>675175.48783999996</v>
      </c>
      <c r="C119" s="21">
        <v>9499305.0480000004</v>
      </c>
      <c r="D119" s="25">
        <f t="shared" si="6"/>
        <v>1.3115412234963606E-3</v>
      </c>
      <c r="E119" s="25">
        <f t="shared" si="7"/>
        <v>-2.774852309559436E-5</v>
      </c>
    </row>
    <row r="120" spans="1:5" s="20" customFormat="1" ht="13.5">
      <c r="A120" s="17" t="s">
        <v>138</v>
      </c>
      <c r="B120" s="21">
        <v>676448.51956000004</v>
      </c>
      <c r="C120" s="21">
        <v>9511023.6209999993</v>
      </c>
      <c r="D120" s="25">
        <f t="shared" si="6"/>
        <v>1.885482726976255E-3</v>
      </c>
      <c r="E120" s="25">
        <f t="shared" si="7"/>
        <v>1.2336242431193612E-3</v>
      </c>
    </row>
    <row r="121" spans="1:5" s="20" customFormat="1" ht="13.5">
      <c r="A121" s="17" t="s">
        <v>139</v>
      </c>
      <c r="B121" s="21">
        <v>680597.01092999999</v>
      </c>
      <c r="C121" s="21">
        <v>9544210.9900000002</v>
      </c>
      <c r="D121" s="25">
        <f t="shared" si="6"/>
        <v>6.1327525303748994E-3</v>
      </c>
      <c r="E121" s="25">
        <f t="shared" si="7"/>
        <v>3.4893582775595636E-3</v>
      </c>
    </row>
    <row r="122" spans="1:5" s="20" customFormat="1" ht="13.5">
      <c r="A122" s="17" t="s">
        <v>140</v>
      </c>
      <c r="B122" s="21">
        <v>681781.57853000006</v>
      </c>
      <c r="C122" s="21">
        <v>9552664.943</v>
      </c>
      <c r="D122" s="25">
        <f t="shared" si="6"/>
        <v>1.7404831067086503E-3</v>
      </c>
      <c r="E122" s="25">
        <f t="shared" si="7"/>
        <v>8.8576761440599156E-4</v>
      </c>
    </row>
    <row r="123" spans="1:5" s="20" customFormat="1" ht="13.5">
      <c r="A123" s="17" t="s">
        <v>141</v>
      </c>
      <c r="B123" s="21">
        <v>682931.76685000001</v>
      </c>
      <c r="C123" s="21">
        <v>9550958.3669999987</v>
      </c>
      <c r="D123" s="25">
        <f t="shared" si="6"/>
        <v>1.6870334374241916E-3</v>
      </c>
      <c r="E123" s="25">
        <f t="shared" si="7"/>
        <v>-1.786492052410805E-4</v>
      </c>
    </row>
    <row r="124" spans="1:5" s="20" customFormat="1" ht="13.5">
      <c r="A124" s="17" t="s">
        <v>142</v>
      </c>
      <c r="B124" s="21">
        <v>686545.90017000004</v>
      </c>
      <c r="C124" s="21">
        <v>9591585.1679999996</v>
      </c>
      <c r="D124" s="25">
        <f t="shared" si="6"/>
        <v>5.2920855280610126E-3</v>
      </c>
      <c r="E124" s="25">
        <f t="shared" si="7"/>
        <v>4.2536884194127192E-3</v>
      </c>
    </row>
    <row r="125" spans="1:5" s="20" customFormat="1" ht="13.5">
      <c r="A125" s="17" t="s">
        <v>143</v>
      </c>
      <c r="B125" s="21">
        <v>687732.16</v>
      </c>
      <c r="C125" s="21">
        <v>9596428.7449999992</v>
      </c>
      <c r="D125" s="25">
        <f t="shared" si="6"/>
        <v>1.7278667452624188E-3</v>
      </c>
      <c r="E125" s="25">
        <f t="shared" si="7"/>
        <v>5.0498191020176774E-4</v>
      </c>
    </row>
    <row r="126" spans="1:5" s="20" customFormat="1" ht="13.5">
      <c r="A126" s="17" t="s">
        <v>144</v>
      </c>
      <c r="B126" s="21">
        <v>690162.17194999999</v>
      </c>
      <c r="C126" s="21">
        <v>9616470.3279999997</v>
      </c>
      <c r="D126" s="25">
        <f t="shared" si="6"/>
        <v>3.5333696623987402E-3</v>
      </c>
      <c r="E126" s="25">
        <f t="shared" si="7"/>
        <v>2.088441808151056E-3</v>
      </c>
    </row>
    <row r="127" spans="1:5" s="20" customFormat="1" ht="13.5">
      <c r="A127" s="17" t="s">
        <v>145</v>
      </c>
      <c r="B127" s="21">
        <v>693650.99988000002</v>
      </c>
      <c r="C127" s="21">
        <v>9637299.7819999997</v>
      </c>
      <c r="D127" s="25">
        <f t="shared" si="6"/>
        <v>5.0550842567082662E-3</v>
      </c>
      <c r="E127" s="25">
        <f t="shared" si="7"/>
        <v>2.1660186419284618E-3</v>
      </c>
    </row>
    <row r="128" spans="1:5" s="20" customFormat="1" ht="13.5">
      <c r="A128" s="17" t="s">
        <v>146</v>
      </c>
      <c r="B128" s="21">
        <v>695359.29446</v>
      </c>
      <c r="C128" s="21">
        <v>9651387.3110000007</v>
      </c>
      <c r="D128" s="25">
        <f t="shared" si="6"/>
        <v>2.4627580444568204E-3</v>
      </c>
      <c r="E128" s="25">
        <f t="shared" si="7"/>
        <v>1.4617713798125191E-3</v>
      </c>
    </row>
    <row r="129" spans="1:5" s="20" customFormat="1" ht="13.5">
      <c r="A129" s="17" t="s">
        <v>147</v>
      </c>
      <c r="B129" s="21">
        <v>697302.26273999992</v>
      </c>
      <c r="C129" s="21">
        <v>9671360.5150000006</v>
      </c>
      <c r="D129" s="25">
        <f t="shared" si="6"/>
        <v>2.7941932975941281E-3</v>
      </c>
      <c r="E129" s="25">
        <f t="shared" si="7"/>
        <v>2.0694645605234181E-3</v>
      </c>
    </row>
    <row r="130" spans="1:5" s="20" customFormat="1" ht="13.5">
      <c r="A130" s="17" t="s">
        <v>148</v>
      </c>
      <c r="B130" s="21">
        <v>700164.17050000001</v>
      </c>
      <c r="C130" s="21">
        <v>9720425.1600000001</v>
      </c>
      <c r="D130" s="25">
        <f t="shared" si="6"/>
        <v>4.1042570961327806E-3</v>
      </c>
      <c r="E130" s="25">
        <f t="shared" si="7"/>
        <v>5.0731895397655487E-3</v>
      </c>
    </row>
    <row r="131" spans="1:5" s="20" customFormat="1" ht="13.5">
      <c r="A131" s="17" t="s">
        <v>149</v>
      </c>
      <c r="B131" s="21">
        <v>701556.97213000001</v>
      </c>
      <c r="C131" s="21">
        <v>9724892.4399999995</v>
      </c>
      <c r="D131" s="25">
        <f t="shared" si="6"/>
        <v>1.9892500768860775E-3</v>
      </c>
      <c r="E131" s="25">
        <f t="shared" si="7"/>
        <v>4.5957660559770507E-4</v>
      </c>
    </row>
    <row r="132" spans="1:5" s="20" customFormat="1" ht="13.5">
      <c r="A132" s="17" t="s">
        <v>150</v>
      </c>
      <c r="B132" s="21">
        <v>703413.78139000002</v>
      </c>
      <c r="C132" s="21">
        <v>9740006.6530000009</v>
      </c>
      <c r="D132" s="25">
        <f t="shared" si="6"/>
        <v>2.6466977505227307E-3</v>
      </c>
      <c r="E132" s="25">
        <f t="shared" si="7"/>
        <v>1.5541779092418822E-3</v>
      </c>
    </row>
    <row r="133" spans="1:5" s="20" customFormat="1" ht="13.5">
      <c r="A133" s="17" t="s">
        <v>151</v>
      </c>
      <c r="B133" s="21">
        <v>707503.76708999998</v>
      </c>
      <c r="C133" s="21">
        <v>9792302.5439999998</v>
      </c>
      <c r="D133" s="25">
        <f t="shared" si="6"/>
        <v>5.8144804782155864E-3</v>
      </c>
      <c r="E133" s="25">
        <f t="shared" si="7"/>
        <v>5.3691843202069416E-3</v>
      </c>
    </row>
    <row r="134" spans="1:5" s="20" customFormat="1" ht="13.5">
      <c r="A134" s="17" t="s">
        <v>152</v>
      </c>
      <c r="B134" s="21">
        <v>707496.56399000005</v>
      </c>
      <c r="C134" s="21">
        <v>9811697.9399999995</v>
      </c>
      <c r="D134" s="25">
        <f t="shared" si="6"/>
        <v>-1.018100586171121E-5</v>
      </c>
      <c r="E134" s="25">
        <f t="shared" si="7"/>
        <v>1.9806777734705291E-3</v>
      </c>
    </row>
    <row r="135" spans="1:5" s="20" customFormat="1" ht="13.5">
      <c r="A135" s="17" t="s">
        <v>153</v>
      </c>
      <c r="B135" s="21">
        <v>710897.92405000003</v>
      </c>
      <c r="C135" s="21">
        <v>9844981.3499999996</v>
      </c>
      <c r="D135" s="25">
        <f t="shared" si="6"/>
        <v>4.8075994048899055E-3</v>
      </c>
      <c r="E135" s="25">
        <f t="shared" si="7"/>
        <v>3.392217147687707E-3</v>
      </c>
    </row>
    <row r="136" spans="1:5" s="20" customFormat="1" ht="13.5">
      <c r="A136" s="17" t="s">
        <v>154</v>
      </c>
      <c r="B136" s="21">
        <v>709543.20016999997</v>
      </c>
      <c r="C136" s="21">
        <v>9852313.6390000004</v>
      </c>
      <c r="D136" s="25">
        <f t="shared" ref="D136:D167" si="8">(+B136-B135)/B135</f>
        <v>-1.9056517597943929E-3</v>
      </c>
      <c r="E136" s="25">
        <f t="shared" ref="E136:E167" si="9">(+C136-C135)/C135</f>
        <v>7.4477429050699066E-4</v>
      </c>
    </row>
    <row r="137" spans="1:5" s="20" customFormat="1" ht="13.5">
      <c r="A137" s="17" t="s">
        <v>155</v>
      </c>
      <c r="B137" s="21">
        <v>713575.08002999995</v>
      </c>
      <c r="C137" s="21">
        <v>9896971.5059999991</v>
      </c>
      <c r="D137" s="25">
        <f t="shared" si="8"/>
        <v>5.6823599451506059E-3</v>
      </c>
      <c r="E137" s="25">
        <f t="shared" si="9"/>
        <v>4.5327289240186443E-3</v>
      </c>
    </row>
    <row r="138" spans="1:5" s="20" customFormat="1" ht="13.5">
      <c r="A138" s="17" t="s">
        <v>156</v>
      </c>
      <c r="B138" s="21">
        <v>715946.06469999999</v>
      </c>
      <c r="C138" s="21">
        <v>9921749.2139999997</v>
      </c>
      <c r="D138" s="25">
        <f t="shared" si="8"/>
        <v>3.3226842365352135E-3</v>
      </c>
      <c r="E138" s="25">
        <f t="shared" si="9"/>
        <v>2.5035646495475085E-3</v>
      </c>
    </row>
    <row r="139" spans="1:5" s="20" customFormat="1" ht="13.5">
      <c r="A139" s="17" t="s">
        <v>157</v>
      </c>
      <c r="B139" s="21">
        <v>718528.93750999996</v>
      </c>
      <c r="C139" s="21">
        <v>9957487.1870000008</v>
      </c>
      <c r="D139" s="25">
        <f t="shared" si="8"/>
        <v>3.6076360180599112E-3</v>
      </c>
      <c r="E139" s="25">
        <f t="shared" si="9"/>
        <v>3.601983100880377E-3</v>
      </c>
    </row>
    <row r="140" spans="1:5" s="20" customFormat="1" ht="13.5">
      <c r="A140" s="17" t="s">
        <v>158</v>
      </c>
      <c r="B140" s="21">
        <v>720622.87046999997</v>
      </c>
      <c r="C140" s="21">
        <v>9982117.0370000005</v>
      </c>
      <c r="D140" s="25">
        <f t="shared" si="8"/>
        <v>2.9141943360783068E-3</v>
      </c>
      <c r="E140" s="25">
        <f t="shared" si="9"/>
        <v>2.4735005466193453E-3</v>
      </c>
    </row>
    <row r="141" spans="1:5" s="20" customFormat="1" ht="13.5">
      <c r="A141" s="17" t="s">
        <v>159</v>
      </c>
      <c r="B141" s="21">
        <v>724094.16882000002</v>
      </c>
      <c r="C141" s="21">
        <v>10020341.539999999</v>
      </c>
      <c r="D141" s="25">
        <f t="shared" si="8"/>
        <v>4.817080462261804E-3</v>
      </c>
      <c r="E141" s="25">
        <f t="shared" si="9"/>
        <v>3.8292982198379955E-3</v>
      </c>
    </row>
    <row r="142" spans="1:5" s="20" customFormat="1" ht="13.5">
      <c r="A142" s="17" t="s">
        <v>160</v>
      </c>
      <c r="B142" s="21">
        <v>727418.09543999995</v>
      </c>
      <c r="C142" s="21">
        <v>10028592.790000001</v>
      </c>
      <c r="D142" s="25">
        <f t="shared" si="8"/>
        <v>4.590461797830344E-3</v>
      </c>
      <c r="E142" s="25">
        <f t="shared" si="9"/>
        <v>8.2344997593783247E-4</v>
      </c>
    </row>
    <row r="143" spans="1:5" s="20" customFormat="1" ht="13.5">
      <c r="A143" s="17" t="s">
        <v>161</v>
      </c>
      <c r="B143" s="21">
        <v>729987.55601000006</v>
      </c>
      <c r="C143" s="21">
        <v>10058297.989999998</v>
      </c>
      <c r="D143" s="25">
        <f t="shared" si="8"/>
        <v>3.5323022428331249E-3</v>
      </c>
      <c r="E143" s="25">
        <f t="shared" si="9"/>
        <v>2.9620506707200133E-3</v>
      </c>
    </row>
    <row r="144" spans="1:5" s="20" customFormat="1" ht="13.5">
      <c r="A144" s="17" t="s">
        <v>162</v>
      </c>
      <c r="B144" s="21">
        <v>733629.91362000001</v>
      </c>
      <c r="C144" s="21">
        <v>10093292.380000001</v>
      </c>
      <c r="D144" s="25">
        <f t="shared" si="8"/>
        <v>4.9896160283998759E-3</v>
      </c>
      <c r="E144" s="25">
        <f t="shared" si="9"/>
        <v>3.4791562185564622E-3</v>
      </c>
    </row>
    <row r="145" spans="1:5" s="20" customFormat="1" ht="13.5">
      <c r="A145" s="17" t="s">
        <v>163</v>
      </c>
      <c r="B145" s="21">
        <v>734042.94654000003</v>
      </c>
      <c r="C145" s="21">
        <v>10089670.879999999</v>
      </c>
      <c r="D145" s="25">
        <f t="shared" si="8"/>
        <v>5.6299901671398665E-4</v>
      </c>
      <c r="E145" s="25">
        <f t="shared" si="9"/>
        <v>-3.5880264473244779E-4</v>
      </c>
    </row>
    <row r="146" spans="1:5" s="20" customFormat="1" ht="13.5">
      <c r="A146" s="17" t="s">
        <v>164</v>
      </c>
      <c r="B146" s="21">
        <v>739395.84583999997</v>
      </c>
      <c r="C146" s="21">
        <v>10137239.209999999</v>
      </c>
      <c r="D146" s="25">
        <f t="shared" si="8"/>
        <v>7.2923516603918999E-3</v>
      </c>
      <c r="E146" s="25">
        <f t="shared" si="9"/>
        <v>4.7145571511446648E-3</v>
      </c>
    </row>
    <row r="147" spans="1:5" s="20" customFormat="1" ht="13.5">
      <c r="A147" s="17" t="s">
        <v>165</v>
      </c>
      <c r="B147" s="21">
        <v>748586.28893000004</v>
      </c>
      <c r="C147" s="21">
        <v>10176632.35</v>
      </c>
      <c r="D147" s="25">
        <f t="shared" si="8"/>
        <v>1.2429665573193957E-2</v>
      </c>
      <c r="E147" s="25">
        <f t="shared" si="9"/>
        <v>3.8859830752677482E-3</v>
      </c>
    </row>
    <row r="148" spans="1:5" s="20" customFormat="1" ht="13.5">
      <c r="A148" s="17" t="s">
        <v>166</v>
      </c>
      <c r="B148" s="21">
        <v>749185.83236999996</v>
      </c>
      <c r="C148" s="21">
        <v>10181142.57</v>
      </c>
      <c r="D148" s="25">
        <f t="shared" si="8"/>
        <v>8.0090090997643731E-4</v>
      </c>
      <c r="E148" s="25">
        <f t="shared" si="9"/>
        <v>4.4319376438912728E-4</v>
      </c>
    </row>
    <row r="149" spans="1:5" s="20" customFormat="1" ht="13.5">
      <c r="A149" s="17" t="s">
        <v>167</v>
      </c>
      <c r="B149" s="21">
        <v>753260.62319000007</v>
      </c>
      <c r="C149" s="21">
        <v>10214653.529999999</v>
      </c>
      <c r="D149" s="25">
        <f t="shared" si="8"/>
        <v>5.4389587255137739E-3</v>
      </c>
      <c r="E149" s="25">
        <f t="shared" si="9"/>
        <v>3.291473404836038E-3</v>
      </c>
    </row>
    <row r="150" spans="1:5" s="20" customFormat="1" ht="13.5">
      <c r="A150" s="17" t="s">
        <v>168</v>
      </c>
      <c r="B150" s="21">
        <v>758702.94624999992</v>
      </c>
      <c r="C150" s="21">
        <v>10248454.41</v>
      </c>
      <c r="D150" s="25">
        <f t="shared" si="8"/>
        <v>7.2250199896976364E-3</v>
      </c>
      <c r="E150" s="25">
        <f t="shared" si="9"/>
        <v>3.3090579039934233E-3</v>
      </c>
    </row>
    <row r="151" spans="1:5" s="20" customFormat="1" ht="13.5">
      <c r="A151" s="17" t="s">
        <v>169</v>
      </c>
      <c r="B151" s="21">
        <v>755673.31272000005</v>
      </c>
      <c r="C151" s="21">
        <v>10263702.540000001</v>
      </c>
      <c r="D151" s="25">
        <f t="shared" si="8"/>
        <v>-3.9931748584532082E-3</v>
      </c>
      <c r="E151" s="25">
        <f t="shared" si="9"/>
        <v>1.4878467903533192E-3</v>
      </c>
    </row>
    <row r="152" spans="1:5" s="20" customFormat="1" ht="13.5">
      <c r="A152" s="17" t="s">
        <v>170</v>
      </c>
      <c r="B152" s="21">
        <v>761752.42333999998</v>
      </c>
      <c r="C152" s="21">
        <v>10305740.229999999</v>
      </c>
      <c r="D152" s="25">
        <f t="shared" si="8"/>
        <v>8.0446279068908041E-3</v>
      </c>
      <c r="E152" s="25">
        <f t="shared" si="9"/>
        <v>4.0957626973469954E-3</v>
      </c>
    </row>
    <row r="153" spans="1:5" s="20" customFormat="1" ht="13.5">
      <c r="A153" s="17" t="s">
        <v>171</v>
      </c>
      <c r="B153" s="21">
        <v>766398.53153000004</v>
      </c>
      <c r="C153" s="21">
        <v>10349453.359999999</v>
      </c>
      <c r="D153" s="25">
        <f t="shared" si="8"/>
        <v>6.0992365073531465E-3</v>
      </c>
      <c r="E153" s="25">
        <f t="shared" si="9"/>
        <v>4.2416293273870751E-3</v>
      </c>
    </row>
    <row r="154" spans="1:5" s="20" customFormat="1" ht="13.5">
      <c r="A154" s="17" t="s">
        <v>172</v>
      </c>
      <c r="B154" s="21">
        <v>766861.1203200001</v>
      </c>
      <c r="C154" s="21">
        <v>10367222.67</v>
      </c>
      <c r="D154" s="25">
        <f t="shared" si="8"/>
        <v>6.035877822946474E-4</v>
      </c>
      <c r="E154" s="25">
        <f t="shared" si="9"/>
        <v>1.7169322264572746E-3</v>
      </c>
    </row>
    <row r="155" spans="1:5" s="20" customFormat="1" ht="13.5">
      <c r="A155" s="17" t="s">
        <v>173</v>
      </c>
      <c r="B155" s="21">
        <v>769478.18170000007</v>
      </c>
      <c r="C155" s="21">
        <v>10396823.810000001</v>
      </c>
      <c r="D155" s="25">
        <f t="shared" si="8"/>
        <v>3.4126927427327496E-3</v>
      </c>
      <c r="E155" s="25">
        <f t="shared" si="9"/>
        <v>2.8552622956250825E-3</v>
      </c>
    </row>
    <row r="156" spans="1:5" s="20" customFormat="1" ht="13.5">
      <c r="A156" s="17" t="s">
        <v>174</v>
      </c>
      <c r="B156" s="21">
        <v>772721.88581999997</v>
      </c>
      <c r="C156" s="21">
        <v>10437262.23</v>
      </c>
      <c r="D156" s="25">
        <f t="shared" si="8"/>
        <v>4.2154595115791475E-3</v>
      </c>
      <c r="E156" s="25">
        <f t="shared" si="9"/>
        <v>3.88949747913444E-3</v>
      </c>
    </row>
    <row r="157" spans="1:5" s="20" customFormat="1" ht="13.5">
      <c r="A157" s="17" t="s">
        <v>175</v>
      </c>
      <c r="B157" s="21">
        <v>773863.16000999999</v>
      </c>
      <c r="C157" s="21">
        <v>10448840.039999999</v>
      </c>
      <c r="D157" s="25">
        <f t="shared" si="8"/>
        <v>1.476953365684633E-3</v>
      </c>
      <c r="E157" s="25">
        <f t="shared" si="9"/>
        <v>1.1092765272027335E-3</v>
      </c>
    </row>
    <row r="158" spans="1:5" s="20" customFormat="1" ht="13.5">
      <c r="A158" s="17" t="s">
        <v>176</v>
      </c>
      <c r="B158" s="21">
        <v>775212.41211999999</v>
      </c>
      <c r="C158" s="21">
        <v>10471680.810000001</v>
      </c>
      <c r="D158" s="25">
        <f t="shared" si="8"/>
        <v>1.7435280288863549E-3</v>
      </c>
      <c r="E158" s="25">
        <f t="shared" si="9"/>
        <v>2.1859622611278312E-3</v>
      </c>
    </row>
    <row r="159" spans="1:5" s="20" customFormat="1" ht="13.5">
      <c r="A159" s="17" t="s">
        <v>177</v>
      </c>
      <c r="B159" s="21">
        <v>777973.66055999999</v>
      </c>
      <c r="C159" s="21">
        <v>10485666.629999999</v>
      </c>
      <c r="D159" s="25">
        <f t="shared" si="8"/>
        <v>3.5619249599586709E-3</v>
      </c>
      <c r="E159" s="25">
        <f t="shared" si="9"/>
        <v>1.3355850177024671E-3</v>
      </c>
    </row>
    <row r="160" spans="1:5" s="20" customFormat="1" ht="13.5">
      <c r="A160" s="17" t="s">
        <v>178</v>
      </c>
      <c r="B160" s="21">
        <v>780229.80978000001</v>
      </c>
      <c r="C160" s="21">
        <v>10515760.899999999</v>
      </c>
      <c r="D160" s="25">
        <f t="shared" si="8"/>
        <v>2.9000329116232581E-3</v>
      </c>
      <c r="E160" s="25">
        <f t="shared" si="9"/>
        <v>2.870038793136756E-3</v>
      </c>
    </row>
    <row r="161" spans="1:5" s="20" customFormat="1" ht="13.5">
      <c r="A161" s="17" t="s">
        <v>179</v>
      </c>
      <c r="B161" s="21">
        <v>782467.45162000007</v>
      </c>
      <c r="C161" s="21">
        <v>10545899.07</v>
      </c>
      <c r="D161" s="25">
        <f t="shared" si="8"/>
        <v>2.8679266184805201E-3</v>
      </c>
      <c r="E161" s="25">
        <f t="shared" si="9"/>
        <v>2.8659999296866659E-3</v>
      </c>
    </row>
    <row r="162" spans="1:5" s="20" customFormat="1" ht="13.5">
      <c r="A162" s="17" t="s">
        <v>180</v>
      </c>
      <c r="B162" s="21">
        <v>784467.84719</v>
      </c>
      <c r="C162" s="21">
        <v>10565504.35</v>
      </c>
      <c r="D162" s="25">
        <f t="shared" si="8"/>
        <v>2.5565224034026831E-3</v>
      </c>
      <c r="E162" s="25">
        <f t="shared" si="9"/>
        <v>1.8590430147175047E-3</v>
      </c>
    </row>
    <row r="163" spans="1:5" s="20" customFormat="1" ht="13.5">
      <c r="A163" s="17" t="s">
        <v>181</v>
      </c>
      <c r="B163" s="21">
        <v>788787.32154999999</v>
      </c>
      <c r="C163" s="21">
        <v>10598219.02</v>
      </c>
      <c r="D163" s="25">
        <f t="shared" si="8"/>
        <v>5.5062478028545707E-3</v>
      </c>
      <c r="E163" s="25">
        <f t="shared" si="9"/>
        <v>3.0963661474428267E-3</v>
      </c>
    </row>
    <row r="164" spans="1:5" s="20" customFormat="1" ht="13.5">
      <c r="A164" s="17" t="s">
        <v>182</v>
      </c>
      <c r="B164" s="21">
        <v>790823.76983999996</v>
      </c>
      <c r="C164" s="21">
        <v>10634463</v>
      </c>
      <c r="D164" s="25">
        <f t="shared" si="8"/>
        <v>2.5817457182225815E-3</v>
      </c>
      <c r="E164" s="25">
        <f t="shared" si="9"/>
        <v>3.4198179837201031E-3</v>
      </c>
    </row>
    <row r="165" spans="1:5" s="20" customFormat="1" ht="13.5">
      <c r="A165" s="17" t="s">
        <v>183</v>
      </c>
      <c r="B165" s="21">
        <v>789494.88359999994</v>
      </c>
      <c r="C165" s="21">
        <v>10624359.74</v>
      </c>
      <c r="D165" s="25">
        <f t="shared" si="8"/>
        <v>-1.6803822680606614E-3</v>
      </c>
      <c r="E165" s="25">
        <f t="shared" si="9"/>
        <v>-9.5004891173158215E-4</v>
      </c>
    </row>
    <row r="166" spans="1:5" s="20" customFormat="1" ht="13.5">
      <c r="A166" s="17" t="s">
        <v>184</v>
      </c>
      <c r="B166" s="21">
        <v>789043.89461000008</v>
      </c>
      <c r="C166" s="21">
        <v>10640977.800000001</v>
      </c>
      <c r="D166" s="25">
        <f t="shared" si="8"/>
        <v>-5.7123738148043789E-4</v>
      </c>
      <c r="E166" s="25">
        <f t="shared" si="9"/>
        <v>1.5641469610102379E-3</v>
      </c>
    </row>
    <row r="167" spans="1:5" s="20" customFormat="1" ht="13.5">
      <c r="A167" s="17" t="s">
        <v>185</v>
      </c>
      <c r="B167" s="21">
        <v>790539.69219999993</v>
      </c>
      <c r="C167" s="21">
        <v>10656964.41</v>
      </c>
      <c r="D167" s="25">
        <f t="shared" si="8"/>
        <v>1.8957089716018687E-3</v>
      </c>
      <c r="E167" s="25">
        <f t="shared" si="9"/>
        <v>1.5023628749605514E-3</v>
      </c>
    </row>
    <row r="168" spans="1:5" s="20" customFormat="1" ht="13.5">
      <c r="A168" s="17" t="s">
        <v>186</v>
      </c>
      <c r="B168" s="21">
        <v>790186.42284000001</v>
      </c>
      <c r="C168" s="21">
        <v>10657837.27</v>
      </c>
      <c r="D168" s="25">
        <f t="shared" ref="D168:D187" si="10">(+B168-B167)/B167</f>
        <v>-4.4687112296259524E-4</v>
      </c>
      <c r="E168" s="25">
        <f t="shared" ref="E168:E187" si="11">(+C168-C167)/C167</f>
        <v>8.1905124800862864E-5</v>
      </c>
    </row>
    <row r="169" spans="1:5" s="20" customFormat="1" ht="13.5">
      <c r="A169" s="17" t="s">
        <v>187</v>
      </c>
      <c r="B169" s="21">
        <v>791391.26390000002</v>
      </c>
      <c r="C169" s="21">
        <v>10670579.43</v>
      </c>
      <c r="D169" s="25">
        <f t="shared" si="10"/>
        <v>1.5247554566550265E-3</v>
      </c>
      <c r="E169" s="25">
        <f t="shared" si="11"/>
        <v>1.1955671377970054E-3</v>
      </c>
    </row>
    <row r="170" spans="1:5" s="20" customFormat="1" ht="13.5">
      <c r="A170" s="17" t="s">
        <v>188</v>
      </c>
      <c r="B170" s="21">
        <v>792794.00508000003</v>
      </c>
      <c r="C170" s="21">
        <v>10683105.890000001</v>
      </c>
      <c r="D170" s="25">
        <f t="shared" si="10"/>
        <v>1.7725002081615873E-3</v>
      </c>
      <c r="E170" s="25">
        <f t="shared" si="11"/>
        <v>1.1739250039958602E-3</v>
      </c>
    </row>
    <row r="171" spans="1:5" s="20" customFormat="1" ht="13.5">
      <c r="A171" s="17" t="s">
        <v>189</v>
      </c>
      <c r="B171" s="21">
        <v>795194.22623000003</v>
      </c>
      <c r="C171" s="21">
        <v>10644883.34</v>
      </c>
      <c r="D171" s="25">
        <f t="shared" si="10"/>
        <v>3.0275470483127503E-3</v>
      </c>
      <c r="E171" s="25">
        <f t="shared" si="11"/>
        <v>-3.5778499617587093E-3</v>
      </c>
    </row>
    <row r="172" spans="1:5" s="20" customFormat="1" ht="13.5">
      <c r="A172" s="17" t="s">
        <v>190</v>
      </c>
      <c r="B172" s="21">
        <v>793837.21594999998</v>
      </c>
      <c r="C172" s="21">
        <v>10662721.279999999</v>
      </c>
      <c r="D172" s="25">
        <f t="shared" si="10"/>
        <v>-1.7065142517867673E-3</v>
      </c>
      <c r="E172" s="25">
        <f t="shared" si="11"/>
        <v>1.6757290268245889E-3</v>
      </c>
    </row>
    <row r="173" spans="1:5" s="20" customFormat="1" ht="13.5">
      <c r="A173" s="17" t="s">
        <v>191</v>
      </c>
      <c r="B173" s="21">
        <v>793004.54821000004</v>
      </c>
      <c r="C173" s="21">
        <v>10643386.25</v>
      </c>
      <c r="D173" s="25">
        <f t="shared" si="10"/>
        <v>-1.0489149705629221E-3</v>
      </c>
      <c r="E173" s="25">
        <f t="shared" si="11"/>
        <v>-1.8133297769178237E-3</v>
      </c>
    </row>
    <row r="174" spans="1:5" s="20" customFormat="1" ht="13.5">
      <c r="A174" s="17" t="s">
        <v>192</v>
      </c>
      <c r="B174" s="21">
        <v>791036.80582000001</v>
      </c>
      <c r="C174" s="21">
        <v>10619814.189999999</v>
      </c>
      <c r="D174" s="25">
        <f t="shared" si="10"/>
        <v>-2.4813759195223928E-3</v>
      </c>
      <c r="E174" s="25">
        <f t="shared" si="11"/>
        <v>-2.2147143255277918E-3</v>
      </c>
    </row>
    <row r="175" spans="1:5" s="20" customFormat="1" ht="13.5">
      <c r="A175" s="17" t="s">
        <v>193</v>
      </c>
      <c r="B175" s="21">
        <v>785345.93456000008</v>
      </c>
      <c r="C175" s="21">
        <v>10563671.68</v>
      </c>
      <c r="D175" s="25">
        <f t="shared" si="10"/>
        <v>-7.1941927583264462E-3</v>
      </c>
      <c r="E175" s="25">
        <f t="shared" si="11"/>
        <v>-5.2865811958240846E-3</v>
      </c>
    </row>
    <row r="176" spans="1:5" s="20" customFormat="1" ht="13.5">
      <c r="A176" s="17" t="s">
        <v>194</v>
      </c>
      <c r="B176" s="21">
        <v>779693.32539000001</v>
      </c>
      <c r="C176" s="21">
        <v>10499817.139999999</v>
      </c>
      <c r="D176" s="25">
        <f t="shared" si="10"/>
        <v>-7.1976041655668777E-3</v>
      </c>
      <c r="E176" s="25">
        <f t="shared" si="11"/>
        <v>-6.0447297051928984E-3</v>
      </c>
    </row>
    <row r="177" spans="1:5" s="20" customFormat="1" ht="13.5">
      <c r="A177" s="17" t="s">
        <v>195</v>
      </c>
      <c r="B177" s="21">
        <v>776586.60323000001</v>
      </c>
      <c r="C177" s="21">
        <v>10440755.880000001</v>
      </c>
      <c r="D177" s="25">
        <f t="shared" si="10"/>
        <v>-3.9845437415358563E-3</v>
      </c>
      <c r="E177" s="25">
        <f t="shared" si="11"/>
        <v>-5.624979865125339E-3</v>
      </c>
    </row>
    <row r="178" spans="1:5" s="20" customFormat="1" ht="13.5">
      <c r="A178" s="17" t="s">
        <v>196</v>
      </c>
      <c r="B178" s="21">
        <v>775211.62862999993</v>
      </c>
      <c r="C178" s="21">
        <v>10383062.050000001</v>
      </c>
      <c r="D178" s="25">
        <f t="shared" si="10"/>
        <v>-1.770536079660971E-3</v>
      </c>
      <c r="E178" s="25">
        <f t="shared" si="11"/>
        <v>-5.5258288444916762E-3</v>
      </c>
    </row>
    <row r="179" spans="1:5" s="20" customFormat="1" ht="13.5">
      <c r="A179" s="17" t="s">
        <v>197</v>
      </c>
      <c r="B179" s="21">
        <v>775083.58264000004</v>
      </c>
      <c r="C179" s="21">
        <v>10353011.77</v>
      </c>
      <c r="D179" s="25">
        <f t="shared" si="10"/>
        <v>-1.6517552790866583E-4</v>
      </c>
      <c r="E179" s="25">
        <f t="shared" si="11"/>
        <v>-2.8941635767265003E-3</v>
      </c>
    </row>
    <row r="180" spans="1:5" s="20" customFormat="1" ht="13.5">
      <c r="A180" s="17" t="s">
        <v>198</v>
      </c>
      <c r="B180" s="21">
        <v>772313.57724000001</v>
      </c>
      <c r="C180" s="21">
        <v>10320150.709999999</v>
      </c>
      <c r="D180" s="25">
        <f t="shared" si="10"/>
        <v>-3.5738150852907395E-3</v>
      </c>
      <c r="E180" s="25">
        <f t="shared" si="11"/>
        <v>-3.1740580161632062E-3</v>
      </c>
    </row>
    <row r="181" spans="1:5" s="20" customFormat="1" ht="13.5">
      <c r="A181" s="17" t="s">
        <v>199</v>
      </c>
      <c r="B181" s="21">
        <v>772277.56910999992</v>
      </c>
      <c r="C181" s="21">
        <v>10294587.85</v>
      </c>
      <c r="D181" s="25">
        <f t="shared" si="10"/>
        <v>-4.6623717439709858E-5</v>
      </c>
      <c r="E181" s="25">
        <f t="shared" si="11"/>
        <v>-2.4769851447256053E-3</v>
      </c>
    </row>
    <row r="182" spans="1:5" s="20" customFormat="1" ht="13.5">
      <c r="A182" s="17" t="s">
        <v>200</v>
      </c>
      <c r="B182" s="21">
        <v>771532.77165999997</v>
      </c>
      <c r="C182" s="21">
        <v>10263462.59</v>
      </c>
      <c r="D182" s="25">
        <f t="shared" si="10"/>
        <v>-9.6441678457434099E-4</v>
      </c>
      <c r="E182" s="25">
        <f t="shared" si="11"/>
        <v>-3.0234585836284625E-3</v>
      </c>
    </row>
    <row r="183" spans="1:5" s="20" customFormat="1" ht="13.5">
      <c r="A183" s="17" t="s">
        <v>201</v>
      </c>
      <c r="B183" s="21">
        <v>771109.24476000003</v>
      </c>
      <c r="C183" s="21">
        <v>10256571.970000001</v>
      </c>
      <c r="D183" s="25">
        <f t="shared" si="10"/>
        <v>-5.4894220382718784E-4</v>
      </c>
      <c r="E183" s="25">
        <f t="shared" si="11"/>
        <v>-6.713738116717957E-4</v>
      </c>
    </row>
    <row r="184" spans="1:5" s="20" customFormat="1" ht="13.5">
      <c r="A184" s="17" t="s">
        <v>202</v>
      </c>
      <c r="B184" s="21">
        <v>771412.28799999994</v>
      </c>
      <c r="C184" s="21">
        <v>10256782.51</v>
      </c>
      <c r="D184" s="25">
        <f t="shared" si="10"/>
        <v>3.9299650738104029E-4</v>
      </c>
      <c r="E184" s="25">
        <f t="shared" si="11"/>
        <v>2.052732634401881E-5</v>
      </c>
    </row>
    <row r="185" spans="1:5" s="20" customFormat="1" ht="13.5">
      <c r="A185" s="17" t="s">
        <v>203</v>
      </c>
      <c r="B185" s="21">
        <v>771744.56472999998</v>
      </c>
      <c r="C185" s="21">
        <v>10248492.109999999</v>
      </c>
      <c r="D185" s="25">
        <f t="shared" si="10"/>
        <v>4.3073818652995252E-4</v>
      </c>
      <c r="E185" s="25">
        <f t="shared" si="11"/>
        <v>-8.0828466353045176E-4</v>
      </c>
    </row>
    <row r="186" spans="1:5" s="20" customFormat="1" ht="13.5">
      <c r="A186" s="17" t="s">
        <v>204</v>
      </c>
      <c r="B186" s="21">
        <v>773009.45640999998</v>
      </c>
      <c r="C186" s="21">
        <v>10252374.949999999</v>
      </c>
      <c r="D186" s="25">
        <f t="shared" si="10"/>
        <v>1.6390030300278584E-3</v>
      </c>
      <c r="E186" s="25">
        <f t="shared" si="11"/>
        <v>3.7886939447522792E-4</v>
      </c>
    </row>
    <row r="187" spans="1:5" s="20" customFormat="1" ht="13.5">
      <c r="A187" s="17" t="s">
        <v>205</v>
      </c>
      <c r="B187" s="21">
        <v>775007.74802000006</v>
      </c>
      <c r="C187" s="21">
        <v>10274000.359999999</v>
      </c>
      <c r="D187" s="25">
        <f t="shared" si="10"/>
        <v>2.5850804196891871E-3</v>
      </c>
      <c r="E187" s="25">
        <f t="shared" si="11"/>
        <v>2.109307365899659E-3</v>
      </c>
    </row>
    <row r="188" spans="1:5" s="20" customFormat="1" ht="13.5">
      <c r="A188" s="17" t="s">
        <v>206</v>
      </c>
      <c r="B188" s="21">
        <v>775217.82048999995</v>
      </c>
      <c r="C188" s="21">
        <v>10275352.970000001</v>
      </c>
      <c r="D188" s="25">
        <f t="shared" ref="D188:E190" si="12">(+B188-B187)/B187</f>
        <v>2.7105854171986435E-4</v>
      </c>
      <c r="E188" s="25">
        <f t="shared" si="12"/>
        <v>1.3165368431048669E-4</v>
      </c>
    </row>
    <row r="189" spans="1:5" s="20" customFormat="1" ht="13.5">
      <c r="A189" s="17" t="s">
        <v>207</v>
      </c>
      <c r="B189" s="21">
        <v>780185.69958999997</v>
      </c>
      <c r="C189" s="21">
        <v>10311264.219999999</v>
      </c>
      <c r="D189" s="25">
        <f t="shared" si="12"/>
        <v>6.4083654538022892E-3</v>
      </c>
      <c r="E189" s="25">
        <f t="shared" si="12"/>
        <v>3.4948921078278186E-3</v>
      </c>
    </row>
    <row r="190" spans="1:5" s="20" customFormat="1" ht="13.5">
      <c r="A190" s="17" t="s">
        <v>208</v>
      </c>
      <c r="B190" s="21">
        <v>780635.48258000007</v>
      </c>
      <c r="C190" s="21">
        <v>10340930.879999999</v>
      </c>
      <c r="D190" s="25">
        <f t="shared" si="12"/>
        <v>5.7650760612052029E-4</v>
      </c>
      <c r="E190" s="25">
        <f t="shared" si="12"/>
        <v>2.8771118038521323E-3</v>
      </c>
    </row>
    <row r="191" spans="1:5" s="20" customFormat="1" ht="13.5">
      <c r="A191" s="17" t="s">
        <v>209</v>
      </c>
      <c r="B191" s="21">
        <v>783603.90995</v>
      </c>
      <c r="C191" s="21">
        <v>10394153.09</v>
      </c>
      <c r="D191" s="25">
        <f t="shared" ref="D191:E193" si="13">(+B191-B190)/B190</f>
        <v>3.802578074198319E-3</v>
      </c>
      <c r="E191" s="25">
        <f t="shared" si="13"/>
        <v>5.1467523202322089E-3</v>
      </c>
    </row>
    <row r="192" spans="1:5" s="20" customFormat="1" ht="13.5">
      <c r="A192" s="17" t="s">
        <v>210</v>
      </c>
      <c r="B192" s="21">
        <v>785064.40769999998</v>
      </c>
      <c r="C192" s="21">
        <v>10391837.67</v>
      </c>
      <c r="D192" s="25">
        <f t="shared" si="13"/>
        <v>1.8638214172427643E-3</v>
      </c>
      <c r="E192" s="25">
        <f t="shared" si="13"/>
        <v>-2.2276177577445374E-4</v>
      </c>
    </row>
    <row r="193" spans="1:5" s="20" customFormat="1" ht="13.5">
      <c r="A193" s="17" t="s">
        <v>211</v>
      </c>
      <c r="B193" s="21">
        <v>786824.77995</v>
      </c>
      <c r="C193" s="21">
        <v>10384601.15</v>
      </c>
      <c r="D193" s="25">
        <f t="shared" si="13"/>
        <v>2.2423284417610657E-3</v>
      </c>
      <c r="E193" s="25">
        <f t="shared" si="13"/>
        <v>-6.9636576607528481E-4</v>
      </c>
    </row>
    <row r="194" spans="1:5" s="20" customFormat="1" ht="13.5">
      <c r="A194" s="17" t="s">
        <v>212</v>
      </c>
      <c r="B194" s="21">
        <v>788099.94836000004</v>
      </c>
      <c r="C194" s="21">
        <v>10390196.99</v>
      </c>
      <c r="D194" s="25">
        <f t="shared" ref="D194:E197" si="14">(+B194-B193)/B193</f>
        <v>1.6206510553481482E-3</v>
      </c>
      <c r="E194" s="25">
        <f t="shared" si="14"/>
        <v>5.3885940530319263E-4</v>
      </c>
    </row>
    <row r="195" spans="1:5" s="20" customFormat="1" ht="13.5">
      <c r="A195" s="17" t="s">
        <v>213</v>
      </c>
      <c r="B195" s="21">
        <v>787820.26610000001</v>
      </c>
      <c r="C195" s="21">
        <v>10405875.879999999</v>
      </c>
      <c r="D195" s="25">
        <f t="shared" si="14"/>
        <v>-3.5488171339439432E-4</v>
      </c>
      <c r="E195" s="25">
        <f t="shared" si="14"/>
        <v>1.5090079634764203E-3</v>
      </c>
    </row>
    <row r="196" spans="1:5" s="20" customFormat="1" ht="13.5">
      <c r="A196" s="17" t="s">
        <v>214</v>
      </c>
      <c r="B196" s="21">
        <v>794804.93409999995</v>
      </c>
      <c r="C196" s="21">
        <v>10444291.649999999</v>
      </c>
      <c r="D196" s="25">
        <f t="shared" si="14"/>
        <v>8.8658140702277451E-3</v>
      </c>
      <c r="E196" s="25">
        <f t="shared" si="14"/>
        <v>3.6917382489478202E-3</v>
      </c>
    </row>
    <row r="197" spans="1:5" s="20" customFormat="1" ht="13.5">
      <c r="A197" s="17" t="s">
        <v>215</v>
      </c>
      <c r="B197" s="21">
        <v>796082.79030999995</v>
      </c>
      <c r="C197" s="21">
        <v>10449077.779999999</v>
      </c>
      <c r="D197" s="25">
        <f t="shared" si="14"/>
        <v>1.607760791579613E-3</v>
      </c>
      <c r="E197" s="25">
        <f t="shared" si="14"/>
        <v>4.5825319326474572E-4</v>
      </c>
    </row>
    <row r="198" spans="1:5" s="20" customFormat="1" ht="13.5">
      <c r="A198" s="17" t="s">
        <v>216</v>
      </c>
      <c r="B198" s="21">
        <v>797854.23728999996</v>
      </c>
      <c r="C198" s="21">
        <v>10471550</v>
      </c>
      <c r="D198" s="25">
        <f t="shared" ref="D198:E200" si="15">(+B198-B197)/B197</f>
        <v>2.2252044656187009E-3</v>
      </c>
      <c r="E198" s="25">
        <f t="shared" si="15"/>
        <v>2.1506414702944887E-3</v>
      </c>
    </row>
    <row r="199" spans="1:5" s="20" customFormat="1" ht="13.5">
      <c r="A199" s="17" t="s">
        <v>217</v>
      </c>
      <c r="B199" s="21">
        <v>798890.45543999993</v>
      </c>
      <c r="C199" s="21">
        <v>10484542.550000001</v>
      </c>
      <c r="D199" s="25">
        <f t="shared" si="15"/>
        <v>1.2987562158215777E-3</v>
      </c>
      <c r="E199" s="25">
        <f t="shared" si="15"/>
        <v>1.2407475493122551E-3</v>
      </c>
    </row>
    <row r="200" spans="1:5" s="20" customFormat="1" ht="13.5">
      <c r="A200" s="17" t="s">
        <v>218</v>
      </c>
      <c r="B200" s="21">
        <v>801665.44480000006</v>
      </c>
      <c r="C200" s="21">
        <v>10489304.309999999</v>
      </c>
      <c r="D200" s="25">
        <f t="shared" si="15"/>
        <v>3.4735542790679101E-3</v>
      </c>
      <c r="E200" s="25">
        <f t="shared" si="15"/>
        <v>4.5416955268095253E-4</v>
      </c>
    </row>
    <row r="201" spans="1:5" s="20" customFormat="1" ht="13.5">
      <c r="A201" s="17" t="s">
        <v>219</v>
      </c>
      <c r="B201" s="21">
        <v>805128.17677000002</v>
      </c>
      <c r="C201" s="21">
        <v>10533459.860000001</v>
      </c>
      <c r="D201" s="25">
        <f t="shared" ref="D201:E203" si="16">(+B201-B200)/B200</f>
        <v>4.3194227622769107E-3</v>
      </c>
      <c r="E201" s="25">
        <f t="shared" si="16"/>
        <v>4.2095785092159856E-3</v>
      </c>
    </row>
    <row r="202" spans="1:5" s="20" customFormat="1" ht="13.5">
      <c r="A202" s="17" t="s">
        <v>220</v>
      </c>
      <c r="B202" s="21">
        <v>810276.25473000004</v>
      </c>
      <c r="C202" s="21">
        <v>10580641.59</v>
      </c>
      <c r="D202" s="25">
        <f t="shared" si="16"/>
        <v>6.3941097933660684E-3</v>
      </c>
      <c r="E202" s="25">
        <f t="shared" si="16"/>
        <v>4.479224360000417E-3</v>
      </c>
    </row>
    <row r="203" spans="1:5" s="20" customFormat="1" ht="13.5">
      <c r="A203" s="17" t="s">
        <v>221</v>
      </c>
      <c r="B203" s="21">
        <v>809920.65488000005</v>
      </c>
      <c r="C203" s="21">
        <v>10581044.9</v>
      </c>
      <c r="D203" s="25">
        <f t="shared" si="16"/>
        <v>-4.3886248415176814E-4</v>
      </c>
      <c r="E203" s="25">
        <f t="shared" si="16"/>
        <v>3.8117726280578187E-5</v>
      </c>
    </row>
    <row r="204" spans="1:5" s="20" customFormat="1" ht="13.5">
      <c r="A204" s="17" t="s">
        <v>222</v>
      </c>
      <c r="B204" s="21">
        <v>810336.46793000004</v>
      </c>
      <c r="C204" s="21">
        <v>10608256.380000001</v>
      </c>
      <c r="D204" s="25">
        <f t="shared" ref="D204:E207" si="17">(+B204-B203)/B203</f>
        <v>5.1339973551064078E-4</v>
      </c>
      <c r="E204" s="25">
        <f t="shared" si="17"/>
        <v>2.5717195472821823E-3</v>
      </c>
    </row>
    <row r="205" spans="1:5" s="20" customFormat="1" ht="13.5">
      <c r="A205" s="17" t="s">
        <v>223</v>
      </c>
      <c r="B205" s="21">
        <v>813994.04209999996</v>
      </c>
      <c r="C205" s="21">
        <v>10635219.25</v>
      </c>
      <c r="D205" s="25">
        <f t="shared" si="17"/>
        <v>4.5136487308082935E-3</v>
      </c>
      <c r="E205" s="25">
        <f t="shared" si="17"/>
        <v>2.5416872513406561E-3</v>
      </c>
    </row>
    <row r="206" spans="1:5" s="20" customFormat="1" ht="13.5">
      <c r="A206" s="17" t="s">
        <v>224</v>
      </c>
      <c r="B206" s="21">
        <v>817144.3578</v>
      </c>
      <c r="C206" s="21">
        <v>10649310.9</v>
      </c>
      <c r="D206" s="25">
        <f t="shared" si="17"/>
        <v>3.8701950346867724E-3</v>
      </c>
      <c r="E206" s="25">
        <f t="shared" si="17"/>
        <v>1.324998541990601E-3</v>
      </c>
    </row>
    <row r="207" spans="1:5" s="20" customFormat="1" ht="13.5">
      <c r="A207" s="17" t="s">
        <v>225</v>
      </c>
      <c r="B207" s="21">
        <v>819625.86154999991</v>
      </c>
      <c r="C207" s="21">
        <v>10682395.959999999</v>
      </c>
      <c r="D207" s="25">
        <f t="shared" si="17"/>
        <v>3.0367997114743293E-3</v>
      </c>
      <c r="E207" s="25">
        <f t="shared" si="17"/>
        <v>3.1067794255118103E-3</v>
      </c>
    </row>
    <row r="208" spans="1:5" s="20" customFormat="1" ht="13.5">
      <c r="A208" s="17" t="s">
        <v>226</v>
      </c>
      <c r="B208" s="21">
        <v>819163.51219000004</v>
      </c>
      <c r="C208" s="21">
        <v>10663676.75</v>
      </c>
      <c r="D208" s="25">
        <f t="shared" ref="D208:E210" si="18">(+B208-B207)/B207</f>
        <v>-5.6409806192001379E-4</v>
      </c>
      <c r="E208" s="25">
        <f t="shared" si="18"/>
        <v>-1.7523418969014732E-3</v>
      </c>
    </row>
    <row r="209" spans="1:5" s="20" customFormat="1" ht="13.5">
      <c r="A209" s="17" t="s">
        <v>227</v>
      </c>
      <c r="B209" s="21">
        <v>821012.79400999995</v>
      </c>
      <c r="C209" s="21">
        <v>10681840.379999999</v>
      </c>
      <c r="D209" s="25">
        <f t="shared" si="18"/>
        <v>2.2575246485966368E-3</v>
      </c>
      <c r="E209" s="25">
        <f t="shared" si="18"/>
        <v>1.703317760452459E-3</v>
      </c>
    </row>
    <row r="210" spans="1:5" s="20" customFormat="1" ht="13.5">
      <c r="A210" s="17" t="s">
        <v>228</v>
      </c>
      <c r="B210" s="21">
        <v>824607.35560999997</v>
      </c>
      <c r="C210" s="21">
        <v>10707586</v>
      </c>
      <c r="D210" s="25">
        <f t="shared" si="18"/>
        <v>4.3782041232797572E-3</v>
      </c>
      <c r="E210" s="25">
        <f t="shared" si="18"/>
        <v>2.4102232465676525E-3</v>
      </c>
    </row>
    <row r="211" spans="1:5" s="20" customFormat="1" ht="13.5">
      <c r="A211" s="17" t="s">
        <v>229</v>
      </c>
      <c r="B211" s="21">
        <v>829337.84508</v>
      </c>
      <c r="C211" s="21">
        <v>10749217.969999999</v>
      </c>
      <c r="D211" s="25">
        <f t="shared" ref="D211:E213" si="19">(+B211-B210)/B210</f>
        <v>5.7366568922983582E-3</v>
      </c>
      <c r="E211" s="25">
        <f t="shared" si="19"/>
        <v>3.8880817767887933E-3</v>
      </c>
    </row>
    <row r="212" spans="1:5" s="20" customFormat="1" ht="13.5">
      <c r="A212" s="17" t="s">
        <v>230</v>
      </c>
      <c r="B212" s="21">
        <v>830434.57195999997</v>
      </c>
      <c r="C212" s="21">
        <v>10781801.810000001</v>
      </c>
      <c r="D212" s="25">
        <f t="shared" si="19"/>
        <v>1.3224126771812516E-3</v>
      </c>
      <c r="E212" s="25">
        <f t="shared" si="19"/>
        <v>3.0312753998421077E-3</v>
      </c>
    </row>
    <row r="213" spans="1:5" s="20" customFormat="1" ht="13.5">
      <c r="A213" s="17" t="s">
        <v>231</v>
      </c>
      <c r="B213" s="21">
        <v>833562.77679000003</v>
      </c>
      <c r="C213" s="21">
        <v>10818378.539999999</v>
      </c>
      <c r="D213" s="25">
        <f t="shared" si="19"/>
        <v>3.7669491801344932E-3</v>
      </c>
      <c r="E213" s="25">
        <f t="shared" si="19"/>
        <v>3.3924505981990948E-3</v>
      </c>
    </row>
    <row r="214" spans="1:5" s="20" customFormat="1" ht="13.5">
      <c r="A214" s="17" t="s">
        <v>232</v>
      </c>
      <c r="B214" s="21">
        <v>835324.77092000004</v>
      </c>
      <c r="C214" s="21">
        <v>10842590.050000001</v>
      </c>
      <c r="D214" s="25">
        <f t="shared" ref="D214:E216" si="20">(+B214-B213)/B213</f>
        <v>2.1138109558890565E-3</v>
      </c>
      <c r="E214" s="25">
        <f t="shared" si="20"/>
        <v>2.2379980429120426E-3</v>
      </c>
    </row>
    <row r="215" spans="1:5" s="20" customFormat="1" ht="13.5">
      <c r="A215" s="17" t="s">
        <v>233</v>
      </c>
      <c r="B215" s="21">
        <v>838769.76896999998</v>
      </c>
      <c r="C215" s="21">
        <v>10876136.870000001</v>
      </c>
      <c r="D215" s="25">
        <f t="shared" si="20"/>
        <v>4.1241420941051776E-3</v>
      </c>
      <c r="E215" s="25">
        <f t="shared" si="20"/>
        <v>3.0939858322873966E-3</v>
      </c>
    </row>
    <row r="216" spans="1:5" s="20" customFormat="1" ht="13.5">
      <c r="A216" s="17" t="s">
        <v>234</v>
      </c>
      <c r="B216" s="21">
        <v>842068.66515999998</v>
      </c>
      <c r="C216" s="21">
        <v>10911900.600000001</v>
      </c>
      <c r="D216" s="25">
        <f t="shared" si="20"/>
        <v>3.9330175121249393E-3</v>
      </c>
      <c r="E216" s="25">
        <f t="shared" si="20"/>
        <v>3.2882750950522419E-3</v>
      </c>
    </row>
    <row r="217" spans="1:5" s="20" customFormat="1" ht="13.5">
      <c r="A217" s="17" t="s">
        <v>235</v>
      </c>
      <c r="B217" s="21">
        <v>844681.07978999999</v>
      </c>
      <c r="C217" s="21">
        <v>10921347.9</v>
      </c>
      <c r="D217" s="25">
        <f t="shared" ref="D217:E219" si="21">(+B217-B216)/B216</f>
        <v>3.1023772028182925E-3</v>
      </c>
      <c r="E217" s="25">
        <f t="shared" si="21"/>
        <v>8.6577951415712866E-4</v>
      </c>
    </row>
    <row r="218" spans="1:5" s="20" customFormat="1" ht="13.5">
      <c r="A218" s="17" t="s">
        <v>236</v>
      </c>
      <c r="B218" s="21">
        <v>849622.33328999998</v>
      </c>
      <c r="C218" s="21">
        <v>10966424.800000001</v>
      </c>
      <c r="D218" s="25">
        <f t="shared" si="21"/>
        <v>5.849845128801108E-3</v>
      </c>
      <c r="E218" s="25">
        <f t="shared" si="21"/>
        <v>4.1274117822032181E-3</v>
      </c>
    </row>
    <row r="219" spans="1:5" s="20" customFormat="1" ht="13.5">
      <c r="A219" s="17" t="s">
        <v>237</v>
      </c>
      <c r="B219" s="21">
        <v>853744.13771000004</v>
      </c>
      <c r="C219" s="21">
        <v>10991267.130000001</v>
      </c>
      <c r="D219" s="25">
        <f t="shared" si="21"/>
        <v>4.8513371865345854E-3</v>
      </c>
      <c r="E219" s="25">
        <f t="shared" si="21"/>
        <v>2.2653080154254168E-3</v>
      </c>
    </row>
    <row r="220" spans="1:5" s="20" customFormat="1" ht="13.5">
      <c r="A220" s="17" t="s">
        <v>238</v>
      </c>
      <c r="B220" s="21">
        <v>857706.66755000001</v>
      </c>
      <c r="C220" s="21">
        <v>11015798.640000001</v>
      </c>
      <c r="D220" s="25">
        <f t="shared" ref="D220:E223" si="22">(+B220-B219)/B219</f>
        <v>4.6413552550166578E-3</v>
      </c>
      <c r="E220" s="25">
        <f t="shared" si="22"/>
        <v>2.2319091793377033E-3</v>
      </c>
    </row>
    <row r="221" spans="1:5" s="20" customFormat="1" ht="13.5">
      <c r="A221" s="17" t="s">
        <v>239</v>
      </c>
      <c r="B221" s="21">
        <v>863423.32511999994</v>
      </c>
      <c r="C221" s="21">
        <v>11054833.140000001</v>
      </c>
      <c r="D221" s="25">
        <f t="shared" si="22"/>
        <v>6.6650497032153134E-3</v>
      </c>
      <c r="E221" s="25">
        <f t="shared" si="22"/>
        <v>3.5435015903667604E-3</v>
      </c>
    </row>
    <row r="222" spans="1:5" s="20" customFormat="1" ht="13.5">
      <c r="A222" s="17" t="s">
        <v>240</v>
      </c>
      <c r="B222" s="21">
        <v>865286.89072999998</v>
      </c>
      <c r="C222" s="21">
        <v>11079218.609999999</v>
      </c>
      <c r="D222" s="25">
        <f t="shared" si="22"/>
        <v>2.158345223927148E-3</v>
      </c>
      <c r="E222" s="25">
        <f t="shared" si="22"/>
        <v>2.2058650448340288E-3</v>
      </c>
    </row>
    <row r="223" spans="1:5" s="20" customFormat="1" ht="13.5">
      <c r="A223" s="17" t="s">
        <v>241</v>
      </c>
      <c r="B223" s="21">
        <v>865506.33553000004</v>
      </c>
      <c r="C223" s="21">
        <v>11074783.58</v>
      </c>
      <c r="D223" s="25">
        <f t="shared" si="22"/>
        <v>2.5360929692916172E-4</v>
      </c>
      <c r="E223" s="25">
        <f t="shared" si="22"/>
        <v>-4.00301696005557E-4</v>
      </c>
    </row>
    <row r="224" spans="1:5" s="20" customFormat="1" ht="13.5">
      <c r="A224" s="17" t="s">
        <v>242</v>
      </c>
      <c r="B224" s="21">
        <v>869693.36945999996</v>
      </c>
      <c r="C224" s="21">
        <v>11138152.48</v>
      </c>
      <c r="D224" s="25">
        <f t="shared" ref="D224:E226" si="23">(+B224-B223)/B223</f>
        <v>4.8376698796040035E-3</v>
      </c>
      <c r="E224" s="25">
        <f t="shared" si="23"/>
        <v>5.7219086533156771E-3</v>
      </c>
    </row>
    <row r="225" spans="1:5" s="20" customFormat="1" ht="13.5">
      <c r="A225" s="17" t="s">
        <v>243</v>
      </c>
      <c r="B225" s="21">
        <v>872461.75871000008</v>
      </c>
      <c r="C225" s="21">
        <v>11164693.359999999</v>
      </c>
      <c r="D225" s="25">
        <f t="shared" si="23"/>
        <v>3.1831785169513715E-3</v>
      </c>
      <c r="E225" s="25">
        <f t="shared" si="23"/>
        <v>2.38287992983186E-3</v>
      </c>
    </row>
    <row r="226" spans="1:5" s="20" customFormat="1" ht="13.5">
      <c r="A226" s="17" t="s">
        <v>244</v>
      </c>
      <c r="B226" s="21">
        <v>876769.75138999999</v>
      </c>
      <c r="C226" s="21">
        <v>11179521.970000001</v>
      </c>
      <c r="D226" s="25">
        <f t="shared" si="23"/>
        <v>4.9377438460679324E-3</v>
      </c>
      <c r="E226" s="25">
        <f t="shared" si="23"/>
        <v>1.3281699301413924E-3</v>
      </c>
    </row>
    <row r="227" spans="1:5" s="20" customFormat="1" ht="13.5">
      <c r="A227" s="17" t="s">
        <v>245</v>
      </c>
      <c r="B227" s="21">
        <v>880361.73702999996</v>
      </c>
      <c r="C227" s="21">
        <v>11200970.109999999</v>
      </c>
      <c r="D227" s="25">
        <f t="shared" ref="D227:E229" si="24">(+B227-B226)/B226</f>
        <v>4.0968402870940309E-3</v>
      </c>
      <c r="E227" s="25">
        <f t="shared" si="24"/>
        <v>1.9185203139771398E-3</v>
      </c>
    </row>
    <row r="228" spans="1:5" s="20" customFormat="1" ht="13.5">
      <c r="A228" s="17" t="s">
        <v>246</v>
      </c>
      <c r="B228" s="21">
        <v>883538.64758999995</v>
      </c>
      <c r="C228" s="21">
        <v>11231671.41</v>
      </c>
      <c r="D228" s="25">
        <f t="shared" si="24"/>
        <v>3.6086422505340328E-3</v>
      </c>
      <c r="E228" s="25">
        <f t="shared" si="24"/>
        <v>2.7409500872242528E-3</v>
      </c>
    </row>
    <row r="229" spans="1:5" s="20" customFormat="1" ht="13.5">
      <c r="A229" s="17" t="s">
        <v>247</v>
      </c>
      <c r="B229" s="21">
        <v>887091.13454</v>
      </c>
      <c r="C229" s="21">
        <v>11259183.08</v>
      </c>
      <c r="D229" s="25">
        <f t="shared" si="24"/>
        <v>4.0207487920195161E-3</v>
      </c>
      <c r="E229" s="25">
        <f t="shared" si="24"/>
        <v>2.4494724779346019E-3</v>
      </c>
    </row>
    <row r="230" spans="1:5" s="20" customFormat="1" ht="13.5">
      <c r="A230" s="17" t="s">
        <v>248</v>
      </c>
      <c r="B230" s="21">
        <v>890002.52905000001</v>
      </c>
      <c r="C230" s="21">
        <v>11287930.939999999</v>
      </c>
      <c r="D230" s="25">
        <f t="shared" ref="D230:E232" si="25">(+B230-B229)/B229</f>
        <v>3.2819564942554776E-3</v>
      </c>
      <c r="E230" s="25">
        <f t="shared" si="25"/>
        <v>2.5532811568776269E-3</v>
      </c>
    </row>
    <row r="231" spans="1:5" s="20" customFormat="1" ht="13.5">
      <c r="A231" s="17" t="s">
        <v>249</v>
      </c>
      <c r="B231" s="21">
        <v>894395.78142000001</v>
      </c>
      <c r="C231" s="21">
        <v>11316644.800000001</v>
      </c>
      <c r="D231" s="25">
        <f t="shared" si="25"/>
        <v>4.9362245910575279E-3</v>
      </c>
      <c r="E231" s="25">
        <f t="shared" si="25"/>
        <v>2.543766448663378E-3</v>
      </c>
    </row>
    <row r="232" spans="1:5" s="20" customFormat="1" ht="13.5">
      <c r="A232" s="17" t="s">
        <v>250</v>
      </c>
      <c r="B232" s="21">
        <v>895975.21142000007</v>
      </c>
      <c r="C232" s="21">
        <v>11329419.110000001</v>
      </c>
      <c r="D232" s="25">
        <f t="shared" si="25"/>
        <v>1.7659184365700462E-3</v>
      </c>
      <c r="E232" s="25">
        <f t="shared" si="25"/>
        <v>1.1288071885052467E-3</v>
      </c>
    </row>
    <row r="233" spans="1:5" s="20" customFormat="1" ht="13.5">
      <c r="A233" s="17" t="s">
        <v>251</v>
      </c>
      <c r="B233" s="21">
        <v>901513.35525999998</v>
      </c>
      <c r="C233" s="21">
        <v>11370364.719999999</v>
      </c>
      <c r="D233" s="25">
        <f t="shared" ref="D233:E235" si="26">(+B233-B232)/B232</f>
        <v>6.18113511335063E-3</v>
      </c>
      <c r="E233" s="25">
        <f t="shared" si="26"/>
        <v>3.6140961511306946E-3</v>
      </c>
    </row>
    <row r="234" spans="1:5" s="20" customFormat="1" ht="13.5">
      <c r="A234" s="17" t="s">
        <v>252</v>
      </c>
      <c r="B234" s="21">
        <v>903376.38477999996</v>
      </c>
      <c r="C234" s="21">
        <v>11377904.83</v>
      </c>
      <c r="D234" s="25">
        <f t="shared" si="26"/>
        <v>2.0665578708622422E-3</v>
      </c>
      <c r="E234" s="25">
        <f t="shared" si="26"/>
        <v>6.63137039635899E-4</v>
      </c>
    </row>
    <row r="235" spans="1:5" s="20" customFormat="1" ht="13.5">
      <c r="A235" s="17" t="s">
        <v>253</v>
      </c>
      <c r="B235" s="21">
        <v>906144.7942</v>
      </c>
      <c r="C235" s="21">
        <v>11406490.359999999</v>
      </c>
      <c r="D235" s="25">
        <f t="shared" si="26"/>
        <v>3.0645138246271882E-3</v>
      </c>
      <c r="E235" s="25">
        <f t="shared" si="26"/>
        <v>2.5123720427532642E-3</v>
      </c>
    </row>
    <row r="236" spans="1:5" s="20" customFormat="1" ht="13.5">
      <c r="A236" s="17" t="s">
        <v>254</v>
      </c>
      <c r="B236" s="21">
        <v>910862.89465000003</v>
      </c>
      <c r="C236" s="21">
        <v>11430674.950000001</v>
      </c>
      <c r="D236" s="25">
        <f t="shared" ref="D236:E238" si="27">(+B236-B235)/B235</f>
        <v>5.2067842581002242E-3</v>
      </c>
      <c r="E236" s="25">
        <f t="shared" si="27"/>
        <v>2.1202481426549607E-3</v>
      </c>
    </row>
    <row r="237" spans="1:5" s="20" customFormat="1" ht="13.5">
      <c r="A237" s="17" t="s">
        <v>255</v>
      </c>
      <c r="B237" s="21">
        <v>914890.50919000001</v>
      </c>
      <c r="C237" s="21">
        <v>11468052.15</v>
      </c>
      <c r="D237" s="25">
        <f t="shared" si="27"/>
        <v>4.4217571751537814E-3</v>
      </c>
      <c r="E237" s="25">
        <f t="shared" si="27"/>
        <v>3.2699031477576267E-3</v>
      </c>
    </row>
    <row r="238" spans="1:5" s="20" customFormat="1" ht="13.5">
      <c r="A238" s="17" t="s">
        <v>256</v>
      </c>
      <c r="B238" s="21">
        <v>917283.58189000003</v>
      </c>
      <c r="C238" s="21">
        <v>11516491.220000001</v>
      </c>
      <c r="D238" s="25">
        <f t="shared" si="27"/>
        <v>2.6156929992843954E-3</v>
      </c>
      <c r="E238" s="25">
        <f t="shared" si="27"/>
        <v>4.2238271474899329E-3</v>
      </c>
    </row>
    <row r="239" spans="1:5" s="20" customFormat="1" ht="13.5">
      <c r="A239" s="17" t="s">
        <v>257</v>
      </c>
      <c r="B239" s="21">
        <v>920236.09308000002</v>
      </c>
      <c r="C239" s="21">
        <v>11557229.629999999</v>
      </c>
      <c r="D239" s="25">
        <f t="shared" ref="D239:E241" si="28">(+B239-B238)/B238</f>
        <v>3.2187550810803163E-3</v>
      </c>
      <c r="E239" s="25">
        <f t="shared" si="28"/>
        <v>3.5373977387531306E-3</v>
      </c>
    </row>
    <row r="240" spans="1:5" s="20" customFormat="1" ht="13.5">
      <c r="A240" s="17" t="s">
        <v>258</v>
      </c>
      <c r="B240" s="21">
        <v>923106.62227000005</v>
      </c>
      <c r="C240" s="21">
        <v>11584325.870000001</v>
      </c>
      <c r="D240" s="25">
        <f t="shared" si="28"/>
        <v>3.1193399298135149E-3</v>
      </c>
      <c r="E240" s="25">
        <f t="shared" si="28"/>
        <v>2.3445272671286438E-3</v>
      </c>
    </row>
    <row r="241" spans="1:5" s="20" customFormat="1" ht="13.5">
      <c r="A241" s="17" t="s">
        <v>259</v>
      </c>
      <c r="B241" s="21">
        <v>925703.47694999992</v>
      </c>
      <c r="C241" s="21">
        <v>11611810.310000001</v>
      </c>
      <c r="D241" s="25">
        <f t="shared" si="28"/>
        <v>2.8131687254219669E-3</v>
      </c>
      <c r="E241" s="25">
        <f t="shared" si="28"/>
        <v>2.3725541139321795E-3</v>
      </c>
    </row>
    <row r="242" spans="1:5" s="20" customFormat="1" ht="13.5">
      <c r="A242" s="17" t="s">
        <v>260</v>
      </c>
      <c r="B242" s="21">
        <v>928050.47681999998</v>
      </c>
      <c r="C242" s="21">
        <v>11642626.210000001</v>
      </c>
      <c r="D242" s="25">
        <f t="shared" ref="D242:E244" si="29">(+B242-B241)/B241</f>
        <v>2.5353689690492827E-3</v>
      </c>
      <c r="E242" s="25">
        <f t="shared" si="29"/>
        <v>2.6538411477030383E-3</v>
      </c>
    </row>
    <row r="243" spans="1:5" s="20" customFormat="1" ht="13.5">
      <c r="A243" s="17" t="s">
        <v>261</v>
      </c>
      <c r="B243" s="21">
        <v>931235.57151000004</v>
      </c>
      <c r="C243" s="21">
        <v>11672971.610000001</v>
      </c>
      <c r="D243" s="25">
        <f t="shared" si="29"/>
        <v>3.4320274269066739E-3</v>
      </c>
      <c r="E243" s="25">
        <f t="shared" si="29"/>
        <v>2.6064050715581951E-3</v>
      </c>
    </row>
    <row r="244" spans="1:5" s="20" customFormat="1" ht="13.5">
      <c r="A244" s="17" t="s">
        <v>262</v>
      </c>
      <c r="B244" s="21">
        <v>934610.89153000002</v>
      </c>
      <c r="C244" s="21">
        <v>11724959.01</v>
      </c>
      <c r="D244" s="25">
        <f t="shared" si="29"/>
        <v>3.6245608772513893E-3</v>
      </c>
      <c r="E244" s="25">
        <f t="shared" si="29"/>
        <v>4.4536559958273129E-3</v>
      </c>
    </row>
    <row r="245" spans="1:5" s="20" customFormat="1" ht="13.5">
      <c r="A245" s="17" t="s">
        <v>263</v>
      </c>
      <c r="B245" s="21">
        <v>937805.96427999996</v>
      </c>
      <c r="C245" s="21">
        <v>11750663.91</v>
      </c>
      <c r="D245" s="25">
        <f t="shared" ref="D245:E247" si="30">(+B245-B244)/B244</f>
        <v>3.4186127927200338E-3</v>
      </c>
      <c r="E245" s="25">
        <f t="shared" si="30"/>
        <v>2.1923232292818374E-3</v>
      </c>
    </row>
    <row r="246" spans="1:5" s="20" customFormat="1" ht="13.5">
      <c r="A246" s="17" t="s">
        <v>264</v>
      </c>
      <c r="B246" s="21">
        <v>942150.69998000003</v>
      </c>
      <c r="C246" s="21">
        <v>11794853.24</v>
      </c>
      <c r="D246" s="25">
        <f t="shared" si="30"/>
        <v>4.63287275351863E-3</v>
      </c>
      <c r="E246" s="25">
        <f t="shared" si="30"/>
        <v>3.7605815584934106E-3</v>
      </c>
    </row>
    <row r="247" spans="1:5" s="20" customFormat="1" ht="13.5">
      <c r="A247" s="17" t="s">
        <v>265</v>
      </c>
      <c r="B247" s="21">
        <v>944858.48329999996</v>
      </c>
      <c r="C247" s="21">
        <v>11805917.439999999</v>
      </c>
      <c r="D247" s="25">
        <f t="shared" si="30"/>
        <v>2.8740447999002815E-3</v>
      </c>
      <c r="E247" s="25">
        <f t="shared" si="30"/>
        <v>9.3805321481043322E-4</v>
      </c>
    </row>
    <row r="248" spans="1:5" s="20" customFormat="1" ht="13.5">
      <c r="A248" s="17" t="s">
        <v>266</v>
      </c>
      <c r="B248" s="21">
        <v>948679.96602000005</v>
      </c>
      <c r="C248" s="21">
        <v>11809330.120000001</v>
      </c>
      <c r="D248" s="25">
        <f t="shared" ref="D248:E250" si="31">(+B248-B247)/B247</f>
        <v>4.0445027351114302E-3</v>
      </c>
      <c r="E248" s="25">
        <f t="shared" si="31"/>
        <v>2.8906520965824787E-4</v>
      </c>
    </row>
    <row r="249" spans="1:5" s="20" customFormat="1" ht="13.5">
      <c r="A249" s="17" t="s">
        <v>267</v>
      </c>
      <c r="B249" s="21">
        <v>951782.03545999993</v>
      </c>
      <c r="C249" s="21">
        <v>11801230.68</v>
      </c>
      <c r="D249" s="25">
        <f t="shared" si="31"/>
        <v>3.2698797814968063E-3</v>
      </c>
      <c r="E249" s="25">
        <f t="shared" si="31"/>
        <v>-6.8585092614900504E-4</v>
      </c>
    </row>
    <row r="250" spans="1:5" s="20" customFormat="1" ht="13.5">
      <c r="A250" s="17" t="s">
        <v>268</v>
      </c>
      <c r="B250" s="21">
        <v>955287.48926000006</v>
      </c>
      <c r="C250" s="21">
        <v>11819693.619999999</v>
      </c>
      <c r="D250" s="25">
        <f t="shared" si="31"/>
        <v>3.6830426183721092E-3</v>
      </c>
      <c r="E250" s="25">
        <f t="shared" si="31"/>
        <v>1.5644927635631539E-3</v>
      </c>
    </row>
    <row r="251" spans="1:5" s="20" customFormat="1" ht="13.5">
      <c r="A251" s="17" t="s">
        <v>269</v>
      </c>
      <c r="B251" s="21">
        <v>959809.53183999995</v>
      </c>
      <c r="C251" s="21">
        <v>11838103.440000001</v>
      </c>
      <c r="D251" s="25">
        <f t="shared" ref="D251:E253" si="32">(+B251-B250)/B250</f>
        <v>4.7336981074700647E-3</v>
      </c>
      <c r="E251" s="25">
        <f t="shared" si="32"/>
        <v>1.5575547549600665E-3</v>
      </c>
    </row>
    <row r="252" spans="1:5" s="20" customFormat="1" ht="13.5">
      <c r="A252" s="17" t="s">
        <v>270</v>
      </c>
      <c r="B252" s="21">
        <v>963859.36817999999</v>
      </c>
      <c r="C252" s="21">
        <v>11860484.539999999</v>
      </c>
      <c r="D252" s="25">
        <f t="shared" si="32"/>
        <v>4.2194166713851152E-3</v>
      </c>
      <c r="E252" s="25">
        <f t="shared" si="32"/>
        <v>1.8905984487661955E-3</v>
      </c>
    </row>
    <row r="253" spans="1:5" s="20" customFormat="1" ht="13.5">
      <c r="A253" s="17" t="s">
        <v>271</v>
      </c>
      <c r="B253" s="21">
        <v>968193.17654999997</v>
      </c>
      <c r="C253" s="21">
        <v>11895087.209999999</v>
      </c>
      <c r="D253" s="25">
        <f t="shared" si="32"/>
        <v>4.4963077738023795E-3</v>
      </c>
      <c r="E253" s="25">
        <f t="shared" si="32"/>
        <v>2.9174752416986777E-3</v>
      </c>
    </row>
    <row r="254" spans="1:5" s="20" customFormat="1" ht="13.5">
      <c r="A254" s="17" t="s">
        <v>272</v>
      </c>
      <c r="B254" s="21">
        <v>970824.68593000004</v>
      </c>
      <c r="C254" s="21">
        <v>11898613.149999999</v>
      </c>
      <c r="D254" s="25">
        <f t="shared" ref="D254:E256" si="33">(+B254-B253)/B253</f>
        <v>2.7179590227820239E-3</v>
      </c>
      <c r="E254" s="25">
        <f t="shared" si="33"/>
        <v>2.9641985281413325E-4</v>
      </c>
    </row>
    <row r="255" spans="1:5" s="20" customFormat="1" ht="13.5">
      <c r="A255" s="17" t="s">
        <v>273</v>
      </c>
      <c r="B255" s="21">
        <v>974348.85112000001</v>
      </c>
      <c r="C255" s="21">
        <v>11911923.290000001</v>
      </c>
      <c r="D255" s="25">
        <f t="shared" si="33"/>
        <v>3.630073731205137E-3</v>
      </c>
      <c r="E255" s="25">
        <f t="shared" si="33"/>
        <v>1.1186295270052091E-3</v>
      </c>
    </row>
    <row r="256" spans="1:5" s="20" customFormat="1" ht="13.5">
      <c r="A256" s="17" t="s">
        <v>274</v>
      </c>
      <c r="B256" s="21">
        <v>977443.81477000006</v>
      </c>
      <c r="C256" s="21">
        <v>11929722.279999999</v>
      </c>
      <c r="D256" s="25">
        <f t="shared" si="33"/>
        <v>3.1764430639420701E-3</v>
      </c>
      <c r="E256" s="25">
        <f t="shared" si="33"/>
        <v>1.4942163046785671E-3</v>
      </c>
    </row>
    <row r="257" spans="1:5" s="20" customFormat="1" ht="13.5">
      <c r="A257" s="17" t="s">
        <v>275</v>
      </c>
      <c r="B257" s="21">
        <v>979268.73995000008</v>
      </c>
      <c r="C257" s="21">
        <v>11920433.09</v>
      </c>
      <c r="D257" s="25">
        <f t="shared" ref="D257:E259" si="34">(+B257-B256)/B256</f>
        <v>1.8670384449969014E-3</v>
      </c>
      <c r="E257" s="25">
        <f t="shared" si="34"/>
        <v>-7.7865936708121581E-4</v>
      </c>
    </row>
    <row r="258" spans="1:5" s="20" customFormat="1" ht="13.5">
      <c r="A258" s="17" t="s">
        <v>276</v>
      </c>
      <c r="B258" s="21">
        <v>983415.40224000008</v>
      </c>
      <c r="C258" s="21">
        <v>11944337.779999999</v>
      </c>
      <c r="D258" s="25">
        <f t="shared" si="34"/>
        <v>4.2344477269965035E-3</v>
      </c>
      <c r="E258" s="25">
        <f t="shared" si="34"/>
        <v>2.0053541527826719E-3</v>
      </c>
    </row>
    <row r="259" spans="1:5" s="20" customFormat="1" ht="13.5">
      <c r="A259" s="17" t="s">
        <v>277</v>
      </c>
      <c r="B259" s="21">
        <v>986935.09082000004</v>
      </c>
      <c r="C259" s="21">
        <v>11963531.699999999</v>
      </c>
      <c r="D259" s="25">
        <f t="shared" si="34"/>
        <v>3.5790456118369673E-3</v>
      </c>
      <c r="E259" s="25">
        <f t="shared" si="34"/>
        <v>1.6069471873224207E-3</v>
      </c>
    </row>
    <row r="260" spans="1:5" s="20" customFormat="1" ht="13.5">
      <c r="A260" s="17" t="s">
        <v>278</v>
      </c>
      <c r="B260" s="21">
        <v>990164.87994999997</v>
      </c>
      <c r="C260" s="21">
        <v>11965688.140000001</v>
      </c>
      <c r="D260" s="25">
        <f t="shared" ref="D260:E262" si="35">(+B260-B259)/B259</f>
        <v>3.2725446283569117E-3</v>
      </c>
      <c r="E260" s="25">
        <f t="shared" si="35"/>
        <v>1.8025112099643128E-4</v>
      </c>
    </row>
    <row r="261" spans="1:5" s="20" customFormat="1" ht="13.5">
      <c r="A261" s="17" t="s">
        <v>279</v>
      </c>
      <c r="B261" s="21">
        <v>991121.77876000002</v>
      </c>
      <c r="C261" s="21">
        <v>11955260.439999999</v>
      </c>
      <c r="D261" s="25">
        <f t="shared" si="35"/>
        <v>9.6640350448337718E-4</v>
      </c>
      <c r="E261" s="25">
        <f t="shared" si="35"/>
        <v>-8.71466803914306E-4</v>
      </c>
    </row>
    <row r="262" spans="1:5" s="20" customFormat="1" ht="13.5">
      <c r="A262" s="17" t="s">
        <v>280</v>
      </c>
      <c r="B262" s="21">
        <v>995844.50289999996</v>
      </c>
      <c r="C262" s="21">
        <v>11989702.219999999</v>
      </c>
      <c r="D262" s="25">
        <f t="shared" si="35"/>
        <v>4.7650291227669152E-3</v>
      </c>
      <c r="E262" s="25">
        <f t="shared" si="35"/>
        <v>2.8808891427211211E-3</v>
      </c>
    </row>
    <row r="263" spans="1:5" s="20" customFormat="1" ht="13.5">
      <c r="A263" s="17" t="s">
        <v>281</v>
      </c>
      <c r="B263" s="21">
        <v>996811.84423000005</v>
      </c>
      <c r="C263" s="21">
        <v>11987632.9</v>
      </c>
      <c r="D263" s="25">
        <f t="shared" ref="D263:E265" si="36">(+B263-B262)/B262</f>
        <v>9.7137788799665727E-4</v>
      </c>
      <c r="E263" s="25">
        <f t="shared" si="36"/>
        <v>-1.7259144239183911E-4</v>
      </c>
    </row>
    <row r="264" spans="1:5" s="20" customFormat="1" ht="13.5">
      <c r="A264" s="17" t="s">
        <v>282</v>
      </c>
      <c r="B264" s="21">
        <v>998549.23384</v>
      </c>
      <c r="C264" s="21">
        <v>11980351.549999999</v>
      </c>
      <c r="D264" s="25">
        <f t="shared" si="36"/>
        <v>1.7429463946047143E-3</v>
      </c>
      <c r="E264" s="25">
        <f t="shared" si="36"/>
        <v>-6.0740515335613008E-4</v>
      </c>
    </row>
    <row r="265" spans="1:5" s="20" customFormat="1" ht="13.5">
      <c r="A265" s="17" t="s">
        <v>283</v>
      </c>
      <c r="B265" s="21">
        <v>1006956.1439</v>
      </c>
      <c r="C265" s="21">
        <v>12028408.359999999</v>
      </c>
      <c r="D265" s="25">
        <f t="shared" si="36"/>
        <v>8.4191242405450423E-3</v>
      </c>
      <c r="E265" s="25">
        <f t="shared" si="36"/>
        <v>4.011302155820338E-3</v>
      </c>
    </row>
    <row r="266" spans="1:5" s="20" customFormat="1" ht="13.5">
      <c r="A266" s="17" t="s">
        <v>284</v>
      </c>
      <c r="B266" s="21">
        <v>1008420.7564</v>
      </c>
      <c r="C266" s="21">
        <v>12036828.470000001</v>
      </c>
      <c r="D266" s="25">
        <f t="shared" ref="D266:E268" si="37">(+B266-B265)/B265</f>
        <v>1.4544948246975288E-3</v>
      </c>
      <c r="E266" s="25">
        <f t="shared" si="37"/>
        <v>7.0001863488456317E-4</v>
      </c>
    </row>
    <row r="267" spans="1:5" s="20" customFormat="1" ht="13.5">
      <c r="A267" s="17" t="s">
        <v>285</v>
      </c>
      <c r="B267" s="21">
        <v>1012355.068</v>
      </c>
      <c r="C267" s="21">
        <v>12075899.219999999</v>
      </c>
      <c r="D267" s="25">
        <f t="shared" si="37"/>
        <v>3.9014583694660012E-3</v>
      </c>
      <c r="E267" s="25">
        <f t="shared" si="37"/>
        <v>3.2459339349543903E-3</v>
      </c>
    </row>
    <row r="268" spans="1:5" s="20" customFormat="1" ht="13.5">
      <c r="A268" s="17" t="s">
        <v>286</v>
      </c>
      <c r="B268" s="21">
        <v>1013134.9345</v>
      </c>
      <c r="C268" s="21">
        <v>12061307.549999999</v>
      </c>
      <c r="D268" s="25">
        <f t="shared" si="37"/>
        <v>7.7034878833639E-4</v>
      </c>
      <c r="E268" s="25">
        <f t="shared" si="37"/>
        <v>-1.208329891974697E-3</v>
      </c>
    </row>
    <row r="269" spans="1:5" s="20" customFormat="1" ht="13.5">
      <c r="A269" s="17" t="s">
        <v>287</v>
      </c>
      <c r="B269" s="21">
        <v>1014663.6240000001</v>
      </c>
      <c r="C269" s="21">
        <v>12072257.33</v>
      </c>
      <c r="D269" s="25">
        <f t="shared" ref="D269:E271" si="38">(+B269-B268)/B268</f>
        <v>1.5088705837140344E-3</v>
      </c>
      <c r="E269" s="25">
        <f t="shared" si="38"/>
        <v>9.0784352812570417E-4</v>
      </c>
    </row>
    <row r="270" spans="1:5" s="20" customFormat="1" ht="13.5">
      <c r="A270" s="17" t="s">
        <v>288</v>
      </c>
      <c r="B270" s="21">
        <v>1017126.382</v>
      </c>
      <c r="C270" s="21">
        <v>12091771</v>
      </c>
      <c r="D270" s="25">
        <f t="shared" si="38"/>
        <v>2.4271669366555653E-3</v>
      </c>
      <c r="E270" s="25">
        <f t="shared" si="38"/>
        <v>1.6164060677788688E-3</v>
      </c>
    </row>
    <row r="271" spans="1:5" s="20" customFormat="1" ht="13.5">
      <c r="A271" s="17" t="s">
        <v>289</v>
      </c>
      <c r="B271" s="21">
        <v>1021416.6712</v>
      </c>
      <c r="C271" s="21">
        <v>12126462.630000001</v>
      </c>
      <c r="D271" s="25">
        <f t="shared" si="38"/>
        <v>4.2180492767908556E-3</v>
      </c>
      <c r="E271" s="25">
        <f t="shared" si="38"/>
        <v>2.8690280356782161E-3</v>
      </c>
    </row>
    <row r="272" spans="1:5" s="20" customFormat="1" ht="13.5">
      <c r="A272" s="17" t="s">
        <v>290</v>
      </c>
      <c r="B272" s="21">
        <v>1023796.6013</v>
      </c>
      <c r="C272" s="21">
        <v>12142138.34</v>
      </c>
      <c r="D272" s="25">
        <f t="shared" ref="D272:E275" si="39">(+B272-B271)/B271</f>
        <v>2.3300286426732818E-3</v>
      </c>
      <c r="E272" s="25">
        <f t="shared" si="39"/>
        <v>1.2926861260610697E-3</v>
      </c>
    </row>
    <row r="273" spans="1:7" s="20" customFormat="1" ht="13.5">
      <c r="A273" s="17" t="s">
        <v>291</v>
      </c>
      <c r="B273" s="21">
        <v>1027554.8112999999</v>
      </c>
      <c r="C273" s="21">
        <v>12181690.65</v>
      </c>
      <c r="D273" s="25">
        <f t="shared" si="39"/>
        <v>3.6708561009363089E-3</v>
      </c>
      <c r="E273" s="25">
        <f t="shared" si="39"/>
        <v>3.2574418848204723E-3</v>
      </c>
    </row>
    <row r="274" spans="1:7" s="20" customFormat="1" ht="13.5">
      <c r="A274" s="17" t="s">
        <v>292</v>
      </c>
      <c r="B274" s="21">
        <v>1030348.1756000001</v>
      </c>
      <c r="C274" s="21">
        <v>12190450.52</v>
      </c>
      <c r="D274" s="25">
        <f t="shared" si="39"/>
        <v>2.7184577107532953E-3</v>
      </c>
      <c r="E274" s="25">
        <f t="shared" si="39"/>
        <v>7.1910133426341608E-4</v>
      </c>
    </row>
    <row r="275" spans="1:7" s="20" customFormat="1" ht="13.5">
      <c r="A275" s="17" t="s">
        <v>293</v>
      </c>
      <c r="B275" s="21">
        <v>1034284.4047000001</v>
      </c>
      <c r="C275" s="21">
        <v>12213338.970000001</v>
      </c>
      <c r="D275" s="25">
        <f t="shared" si="39"/>
        <v>3.8202902603363398E-3</v>
      </c>
      <c r="E275" s="25">
        <f t="shared" si="39"/>
        <v>1.8775721178187529E-3</v>
      </c>
    </row>
    <row r="276" spans="1:7" s="20" customFormat="1" ht="13.5">
      <c r="A276" s="17" t="s">
        <v>294</v>
      </c>
      <c r="B276" s="21">
        <v>1035830.8461</v>
      </c>
      <c r="C276" s="21">
        <v>12243274.18</v>
      </c>
      <c r="D276" s="25">
        <f t="shared" ref="D276:E278" si="40">(+B276-B275)/B275</f>
        <v>1.4951800423293128E-3</v>
      </c>
      <c r="E276" s="25">
        <f t="shared" si="40"/>
        <v>2.4510258884593156E-3</v>
      </c>
    </row>
    <row r="277" spans="1:7" s="20" customFormat="1" ht="13.5">
      <c r="A277" s="17" t="s">
        <v>295</v>
      </c>
      <c r="B277" s="21">
        <v>1038210.8946999999</v>
      </c>
      <c r="C277" s="21">
        <v>12228000.449999999</v>
      </c>
      <c r="D277" s="25">
        <f t="shared" si="40"/>
        <v>2.2977193708423396E-3</v>
      </c>
      <c r="E277" s="25">
        <f t="shared" si="40"/>
        <v>-1.2475200485954033E-3</v>
      </c>
    </row>
    <row r="278" spans="1:7" s="20" customFormat="1" ht="13.5">
      <c r="A278" s="17" t="s">
        <v>296</v>
      </c>
      <c r="B278" s="21">
        <v>1040140.4206</v>
      </c>
      <c r="C278" s="21">
        <v>12241640.08</v>
      </c>
      <c r="D278" s="25">
        <f t="shared" si="40"/>
        <v>1.8585105491091586E-3</v>
      </c>
      <c r="E278" s="25">
        <f t="shared" si="40"/>
        <v>1.1154423861671366E-3</v>
      </c>
    </row>
    <row r="279" spans="1:7" s="20" customFormat="1" ht="13.5">
      <c r="A279" s="17" t="s">
        <v>297</v>
      </c>
      <c r="B279" s="21">
        <v>1043541.7479000001</v>
      </c>
      <c r="C279" s="21">
        <v>12263031.870000001</v>
      </c>
      <c r="D279" s="25">
        <f t="shared" ref="D279:E281" si="41">(+B279-B278)/B278</f>
        <v>3.2700654956165261E-3</v>
      </c>
      <c r="E279" s="25">
        <f t="shared" si="41"/>
        <v>1.7474611130701507E-3</v>
      </c>
    </row>
    <row r="280" spans="1:7" s="20" customFormat="1" ht="13.5">
      <c r="A280" s="17" t="s">
        <v>298</v>
      </c>
      <c r="B280" s="21">
        <v>1047258.5921</v>
      </c>
      <c r="C280" s="21">
        <v>12291802.49</v>
      </c>
      <c r="D280" s="25">
        <f t="shared" si="41"/>
        <v>3.5617589880612135E-3</v>
      </c>
      <c r="E280" s="25">
        <f t="shared" si="41"/>
        <v>2.3461261705095102E-3</v>
      </c>
    </row>
    <row r="281" spans="1:7" s="20" customFormat="1" ht="13.5">
      <c r="A281" s="17" t="s">
        <v>299</v>
      </c>
      <c r="B281" s="21">
        <v>1048776.5275999999</v>
      </c>
      <c r="C281" s="21">
        <v>12316177.16</v>
      </c>
      <c r="D281" s="25">
        <f t="shared" si="41"/>
        <v>1.4494371413617023E-3</v>
      </c>
      <c r="E281" s="25">
        <f t="shared" si="41"/>
        <v>1.9830020877597038E-3</v>
      </c>
    </row>
    <row r="282" spans="1:7" s="20" customFormat="1" ht="13.5">
      <c r="A282" s="17" t="s">
        <v>300</v>
      </c>
      <c r="B282" s="21">
        <v>1052289.1188000001</v>
      </c>
      <c r="C282" s="21">
        <v>12341892.789999999</v>
      </c>
      <c r="D282" s="25">
        <f t="shared" ref="D282:E284" si="42">(+B282-B281)/B281</f>
        <v>3.349227511830654E-3</v>
      </c>
      <c r="E282" s="25">
        <f t="shared" si="42"/>
        <v>2.0879555129750143E-3</v>
      </c>
    </row>
    <row r="283" spans="1:7" s="20" customFormat="1" ht="13.5">
      <c r="A283" s="17" t="s">
        <v>301</v>
      </c>
      <c r="B283" s="21">
        <v>1056622.3337999999</v>
      </c>
      <c r="C283" s="21">
        <v>12351519.43</v>
      </c>
      <c r="D283" s="25">
        <f t="shared" si="42"/>
        <v>4.1178939538416247E-3</v>
      </c>
      <c r="E283" s="25">
        <f t="shared" si="42"/>
        <v>7.799970526239352E-4</v>
      </c>
      <c r="G283" s="38"/>
    </row>
    <row r="284" spans="1:7" s="20" customFormat="1" ht="13.5">
      <c r="A284" s="17" t="s">
        <v>302</v>
      </c>
      <c r="B284" s="21">
        <v>1060952.1477999999</v>
      </c>
      <c r="C284" s="21">
        <v>12394164.360000001</v>
      </c>
      <c r="D284" s="25">
        <f t="shared" si="42"/>
        <v>4.0977876971693564E-3</v>
      </c>
      <c r="E284" s="25">
        <f t="shared" si="42"/>
        <v>3.4526059924597928E-3</v>
      </c>
      <c r="G284" s="38"/>
    </row>
    <row r="285" spans="1:7" s="20" customFormat="1" ht="13.5">
      <c r="A285" s="17" t="s">
        <v>303</v>
      </c>
      <c r="B285" s="21">
        <v>1064970.4807</v>
      </c>
      <c r="C285" s="21">
        <v>12436971.279999999</v>
      </c>
      <c r="D285" s="25">
        <f t="shared" ref="D285:E287" si="43">(+B285-B284)/B284</f>
        <v>3.7874779822374546E-3</v>
      </c>
      <c r="E285" s="25">
        <f t="shared" si="43"/>
        <v>3.4537963800246119E-3</v>
      </c>
      <c r="G285" s="38"/>
    </row>
    <row r="286" spans="1:7" s="20" customFormat="1" ht="13.5">
      <c r="A286" s="17" t="s">
        <v>304</v>
      </c>
      <c r="B286" s="21">
        <v>1067775.5560000001</v>
      </c>
      <c r="C286" s="21">
        <v>12448754.709999999</v>
      </c>
      <c r="D286" s="25">
        <f t="shared" si="43"/>
        <v>2.6339465279416759E-3</v>
      </c>
      <c r="E286" s="25">
        <f t="shared" si="43"/>
        <v>9.4745173360243561E-4</v>
      </c>
      <c r="G286" s="38"/>
    </row>
    <row r="287" spans="1:7" s="20" customFormat="1" ht="13.5">
      <c r="A287" s="17" t="s">
        <v>305</v>
      </c>
      <c r="B287" s="21">
        <v>1072790.7660000001</v>
      </c>
      <c r="C287" s="21">
        <v>12486269.140000001</v>
      </c>
      <c r="D287" s="25">
        <f t="shared" si="43"/>
        <v>4.69687657843327E-3</v>
      </c>
      <c r="E287" s="25">
        <f t="shared" si="43"/>
        <v>3.0135086499749634E-3</v>
      </c>
      <c r="G287" s="38"/>
    </row>
    <row r="288" spans="1:7" s="20" customFormat="1" ht="13.5">
      <c r="A288" s="17" t="s">
        <v>306</v>
      </c>
      <c r="B288" s="21">
        <v>1077347.8455000001</v>
      </c>
      <c r="C288" s="21">
        <v>12526278.290000001</v>
      </c>
      <c r="D288" s="25">
        <f t="shared" ref="D288:E290" si="44">(+B288-B287)/B287</f>
        <v>4.2478735317525952E-3</v>
      </c>
      <c r="E288" s="25">
        <f t="shared" si="44"/>
        <v>3.2042517705973758E-3</v>
      </c>
      <c r="G288" s="38"/>
    </row>
    <row r="289" spans="1:7" s="20" customFormat="1" ht="13.5">
      <c r="A289" s="17" t="s">
        <v>307</v>
      </c>
      <c r="B289" s="21">
        <v>1079662.8726999999</v>
      </c>
      <c r="C289" s="21">
        <v>12545574.039999999</v>
      </c>
      <c r="D289" s="25">
        <f t="shared" si="44"/>
        <v>2.1488205593667704E-3</v>
      </c>
      <c r="E289" s="25">
        <f t="shared" si="44"/>
        <v>1.5404216282981955E-3</v>
      </c>
      <c r="G289" s="38"/>
    </row>
    <row r="290" spans="1:7" s="20" customFormat="1" ht="13.5">
      <c r="A290" s="17" t="s">
        <v>308</v>
      </c>
      <c r="B290" s="21">
        <v>1084655.4587999999</v>
      </c>
      <c r="C290" s="21">
        <v>12581428.359999999</v>
      </c>
      <c r="D290" s="25">
        <f t="shared" si="44"/>
        <v>4.6242083767450426E-3</v>
      </c>
      <c r="E290" s="25">
        <f t="shared" si="44"/>
        <v>2.8579258219419267E-3</v>
      </c>
      <c r="G290" s="38"/>
    </row>
    <row r="291" spans="1:7" s="20" customFormat="1" ht="13.5">
      <c r="A291" s="17" t="s">
        <v>309</v>
      </c>
      <c r="B291" s="21">
        <v>1086733.6388999999</v>
      </c>
      <c r="C291" s="21">
        <v>12594629.09</v>
      </c>
      <c r="D291" s="25">
        <f t="shared" ref="D291:E293" si="45">(+B291-B290)/B290</f>
        <v>1.9159817830992859E-3</v>
      </c>
      <c r="E291" s="25">
        <f t="shared" si="45"/>
        <v>1.0492234762445086E-3</v>
      </c>
      <c r="G291" s="38"/>
    </row>
    <row r="292" spans="1:7" s="20" customFormat="1" ht="13.5">
      <c r="A292" s="17" t="s">
        <v>310</v>
      </c>
      <c r="B292" s="21">
        <v>1091248.7756000001</v>
      </c>
      <c r="C292" s="21">
        <v>12611107.9</v>
      </c>
      <c r="D292" s="25">
        <f t="shared" si="45"/>
        <v>4.154777710360014E-3</v>
      </c>
      <c r="E292" s="25">
        <f t="shared" si="45"/>
        <v>1.3083997855152813E-3</v>
      </c>
      <c r="G292" s="38"/>
    </row>
    <row r="293" spans="1:7" s="20" customFormat="1" ht="13.5">
      <c r="A293" s="17" t="s">
        <v>311</v>
      </c>
      <c r="B293" s="21">
        <v>1094341.3619000001</v>
      </c>
      <c r="C293" s="21">
        <v>12633132.560000001</v>
      </c>
      <c r="D293" s="25">
        <f t="shared" si="45"/>
        <v>2.83398833441961E-3</v>
      </c>
      <c r="E293" s="25">
        <f t="shared" si="45"/>
        <v>1.7464492552633022E-3</v>
      </c>
      <c r="G293" s="38"/>
    </row>
    <row r="294" spans="1:7" s="20" customFormat="1" ht="13.5">
      <c r="A294" s="17" t="s">
        <v>312</v>
      </c>
      <c r="B294" s="21">
        <v>1096436.3785999999</v>
      </c>
      <c r="C294" s="21">
        <v>12658357.26</v>
      </c>
      <c r="D294" s="25">
        <f t="shared" ref="D294:E296" si="46">(+B294-B293)/B293</f>
        <v>1.9144087694560193E-3</v>
      </c>
      <c r="E294" s="25">
        <f t="shared" si="46"/>
        <v>1.9967098326718782E-3</v>
      </c>
      <c r="G294" s="38"/>
    </row>
    <row r="295" spans="1:7" s="20" customFormat="1" ht="13.5">
      <c r="A295" s="17" t="s">
        <v>313</v>
      </c>
      <c r="B295" s="21">
        <v>1099736.8472</v>
      </c>
      <c r="C295" s="21">
        <v>12677147.390000001</v>
      </c>
      <c r="D295" s="25">
        <f t="shared" si="46"/>
        <v>3.0101779404786543E-3</v>
      </c>
      <c r="E295" s="25">
        <f t="shared" si="46"/>
        <v>1.4844050941252088E-3</v>
      </c>
      <c r="G295" s="38"/>
    </row>
    <row r="296" spans="1:7" s="20" customFormat="1" ht="13.5">
      <c r="A296" s="17" t="s">
        <v>314</v>
      </c>
      <c r="B296" s="21">
        <v>1105235.8485000001</v>
      </c>
      <c r="C296" s="21">
        <v>12713979.41</v>
      </c>
      <c r="D296" s="25">
        <f t="shared" si="46"/>
        <v>5.0002883089722118E-3</v>
      </c>
      <c r="E296" s="25">
        <f t="shared" si="46"/>
        <v>2.9053870612132681E-3</v>
      </c>
      <c r="G296" s="38"/>
    </row>
    <row r="297" spans="1:7" s="20" customFormat="1" ht="13.5">
      <c r="A297" s="17" t="s">
        <v>315</v>
      </c>
      <c r="B297" s="21">
        <v>1107939.1602</v>
      </c>
      <c r="C297" s="21">
        <v>12728879.559999999</v>
      </c>
      <c r="D297" s="25">
        <f t="shared" ref="D297:E299" si="47">(+B297-B296)/B296</f>
        <v>2.4459138777201558E-3</v>
      </c>
      <c r="E297" s="25">
        <f t="shared" si="47"/>
        <v>1.1719501439713682E-3</v>
      </c>
      <c r="G297" s="38"/>
    </row>
    <row r="298" spans="1:7" s="20" customFormat="1" ht="13.5">
      <c r="A298" s="17" t="s">
        <v>316</v>
      </c>
      <c r="B298" s="21">
        <v>1111744.7704999999</v>
      </c>
      <c r="C298" s="21">
        <v>12753573.549999999</v>
      </c>
      <c r="D298" s="25">
        <f t="shared" si="47"/>
        <v>3.4348549421367638E-3</v>
      </c>
      <c r="E298" s="25">
        <f t="shared" si="47"/>
        <v>1.9399971445719475E-3</v>
      </c>
    </row>
    <row r="299" spans="1:7" s="20" customFormat="1" ht="13.5">
      <c r="A299" s="17" t="s">
        <v>317</v>
      </c>
      <c r="B299" s="21">
        <v>1114403.3154000002</v>
      </c>
      <c r="C299" s="21">
        <v>12784400.630000001</v>
      </c>
      <c r="D299" s="25">
        <f t="shared" si="47"/>
        <v>2.3913266520738078E-3</v>
      </c>
      <c r="E299" s="25">
        <f t="shared" si="47"/>
        <v>2.4171327259097462E-3</v>
      </c>
    </row>
    <row r="300" spans="1:7" s="20" customFormat="1" ht="13.5">
      <c r="A300" s="17" t="s">
        <v>318</v>
      </c>
      <c r="B300" s="21">
        <v>1116740.4654999999</v>
      </c>
      <c r="C300" s="21">
        <v>12803546.389999999</v>
      </c>
      <c r="D300" s="25">
        <f t="shared" ref="D300:E302" si="48">(+B300-B299)/B299</f>
        <v>2.0972210578544879E-3</v>
      </c>
      <c r="E300" s="25">
        <f t="shared" si="48"/>
        <v>1.4975876111915864E-3</v>
      </c>
    </row>
    <row r="301" spans="1:7" s="20" customFormat="1" ht="13.5">
      <c r="A301" s="17" t="s">
        <v>319</v>
      </c>
      <c r="B301" s="21">
        <v>1122284.9498000001</v>
      </c>
      <c r="C301" s="21">
        <v>12834939.609999999</v>
      </c>
      <c r="D301" s="25">
        <f t="shared" si="48"/>
        <v>4.9648816992744031E-3</v>
      </c>
      <c r="E301" s="25">
        <f t="shared" si="48"/>
        <v>2.4519159804442803E-3</v>
      </c>
    </row>
    <row r="302" spans="1:7" s="20" customFormat="1" ht="13.5">
      <c r="A302" s="17" t="s">
        <v>320</v>
      </c>
      <c r="B302" s="21">
        <v>1127363.784</v>
      </c>
      <c r="C302" s="21">
        <v>12864058.109999999</v>
      </c>
      <c r="D302" s="25">
        <f t="shared" si="48"/>
        <v>4.5254408881674948E-3</v>
      </c>
      <c r="E302" s="25">
        <f t="shared" si="48"/>
        <v>2.2686900667076844E-3</v>
      </c>
    </row>
    <row r="303" spans="1:7" s="20" customFormat="1" ht="13.5">
      <c r="A303" s="17" t="s">
        <v>321</v>
      </c>
      <c r="B303" s="21">
        <v>1128335.8961</v>
      </c>
      <c r="C303" s="21">
        <v>12880019.300000001</v>
      </c>
      <c r="D303" s="25">
        <f t="shared" ref="D303:E305" si="49">(+B303-B302)/B302</f>
        <v>8.6228785578943844E-4</v>
      </c>
      <c r="E303" s="25">
        <f t="shared" si="49"/>
        <v>1.240758543184266E-3</v>
      </c>
    </row>
    <row r="304" spans="1:7" s="20" customFormat="1" ht="13.5">
      <c r="A304" s="17" t="s">
        <v>322</v>
      </c>
      <c r="B304" s="21">
        <v>1131514.0629</v>
      </c>
      <c r="C304" s="21">
        <v>12879334.860000001</v>
      </c>
      <c r="D304" s="25">
        <f t="shared" si="49"/>
        <v>2.8166850057550043E-3</v>
      </c>
      <c r="E304" s="25">
        <f t="shared" si="49"/>
        <v>-5.3139671925761667E-5</v>
      </c>
    </row>
    <row r="305" spans="1:5" s="20" customFormat="1" ht="13.5">
      <c r="A305" s="17" t="s">
        <v>323</v>
      </c>
      <c r="B305" s="21">
        <v>1137293.4501</v>
      </c>
      <c r="C305" s="21">
        <v>12912085.65</v>
      </c>
      <c r="D305" s="25">
        <f t="shared" si="49"/>
        <v>5.107658304473732E-3</v>
      </c>
      <c r="E305" s="25">
        <f t="shared" si="49"/>
        <v>2.5428945171473787E-3</v>
      </c>
    </row>
    <row r="306" spans="1:5" s="20" customFormat="1" ht="13.5">
      <c r="A306" s="17" t="s">
        <v>324</v>
      </c>
      <c r="B306" s="21">
        <v>1139971.4702000001</v>
      </c>
      <c r="C306" s="21">
        <v>12919473.17</v>
      </c>
      <c r="D306" s="25">
        <f t="shared" ref="D306:E308" si="50">(+B306-B305)/B305</f>
        <v>2.3547309621493101E-3</v>
      </c>
      <c r="E306" s="25">
        <f t="shared" si="50"/>
        <v>5.7213994704252539E-4</v>
      </c>
    </row>
    <row r="307" spans="1:5" s="20" customFormat="1" ht="13.5">
      <c r="A307" s="17" t="s">
        <v>325</v>
      </c>
      <c r="B307" s="21">
        <v>1146600.5477</v>
      </c>
      <c r="C307" s="21">
        <v>12957272.059999999</v>
      </c>
      <c r="D307" s="25">
        <f t="shared" si="50"/>
        <v>5.8151257933120662E-3</v>
      </c>
      <c r="E307" s="25">
        <f t="shared" si="50"/>
        <v>2.9257299816040977E-3</v>
      </c>
    </row>
    <row r="308" spans="1:5" s="20" customFormat="1" ht="13.5">
      <c r="A308" s="17" t="s">
        <v>326</v>
      </c>
      <c r="B308" s="21">
        <v>1148335.2751</v>
      </c>
      <c r="C308" s="21">
        <v>12973389.950000001</v>
      </c>
      <c r="D308" s="25">
        <f t="shared" si="50"/>
        <v>1.5129309012451768E-3</v>
      </c>
      <c r="E308" s="25">
        <f t="shared" si="50"/>
        <v>1.2439261848764839E-3</v>
      </c>
    </row>
    <row r="309" spans="1:5" s="20" customFormat="1" ht="13.5">
      <c r="A309" s="17" t="s">
        <v>327</v>
      </c>
      <c r="B309" s="21">
        <v>1142850.44</v>
      </c>
      <c r="C309" s="21">
        <v>12910439.200000001</v>
      </c>
      <c r="D309" s="25">
        <f t="shared" ref="D309:E312" si="51">(+B309-B308)/B308</f>
        <v>-4.776335987346894E-3</v>
      </c>
      <c r="E309" s="25">
        <f t="shared" si="51"/>
        <v>-4.8522976833822833E-3</v>
      </c>
    </row>
    <row r="310" spans="1:5" s="20" customFormat="1" ht="13.5">
      <c r="A310" s="17" t="s">
        <v>328</v>
      </c>
      <c r="B310" s="21">
        <v>1006590.8436</v>
      </c>
      <c r="C310" s="21">
        <v>11528090.399999999</v>
      </c>
      <c r="D310" s="25">
        <f t="shared" si="51"/>
        <v>-0.11922784612131744</v>
      </c>
      <c r="E310" s="25">
        <f t="shared" si="51"/>
        <v>-0.10707217458566418</v>
      </c>
    </row>
    <row r="311" spans="1:5" s="20" customFormat="1" ht="13.5">
      <c r="A311" s="17" t="s">
        <v>329</v>
      </c>
      <c r="B311" s="21">
        <v>1030960.6920000002</v>
      </c>
      <c r="C311" s="21">
        <v>11766613.75</v>
      </c>
      <c r="D311" s="25">
        <f t="shared" si="51"/>
        <v>2.4210282216399981E-2</v>
      </c>
      <c r="E311" s="25">
        <f t="shared" si="51"/>
        <v>2.0690621058974477E-2</v>
      </c>
    </row>
    <row r="312" spans="1:5" s="20" customFormat="1" ht="13.5">
      <c r="A312" s="17" t="s">
        <v>330</v>
      </c>
      <c r="B312" s="21">
        <v>1057907.1523</v>
      </c>
      <c r="C312" s="21">
        <v>11995055.529999999</v>
      </c>
      <c r="D312" s="25">
        <f t="shared" si="51"/>
        <v>2.6137233464959105E-2</v>
      </c>
      <c r="E312" s="25">
        <f t="shared" si="51"/>
        <v>1.9414402890551186E-2</v>
      </c>
    </row>
    <row r="313" spans="1:5" s="20" customFormat="1" ht="13.5">
      <c r="A313" s="17" t="s">
        <v>331</v>
      </c>
      <c r="B313" s="21">
        <v>1069380.2516000001</v>
      </c>
      <c r="C313" s="21">
        <v>12019161.6</v>
      </c>
      <c r="D313" s="25">
        <f t="shared" ref="D313:E315" si="52">(+B313-B312)/B312</f>
        <v>1.0845090965739677E-2</v>
      </c>
      <c r="E313" s="25">
        <f t="shared" si="52"/>
        <v>2.009667228276708E-3</v>
      </c>
    </row>
    <row r="314" spans="1:5" s="20" customFormat="1" ht="13.5">
      <c r="A314" s="17" t="s">
        <v>332</v>
      </c>
      <c r="B314" s="21">
        <v>1081501.6886</v>
      </c>
      <c r="C314" s="21">
        <v>12101267.15</v>
      </c>
      <c r="D314" s="25">
        <f t="shared" si="52"/>
        <v>1.1335011079420906E-2</v>
      </c>
      <c r="E314" s="25">
        <f t="shared" si="52"/>
        <v>6.8312210728575899E-3</v>
      </c>
    </row>
    <row r="315" spans="1:5" s="20" customFormat="1" ht="13.5">
      <c r="A315" s="17" t="s">
        <v>333</v>
      </c>
      <c r="B315" s="21">
        <v>1089137.0231000001</v>
      </c>
      <c r="C315" s="21">
        <v>12174125.809999999</v>
      </c>
      <c r="D315" s="25">
        <f t="shared" si="52"/>
        <v>7.0599376593521793E-3</v>
      </c>
      <c r="E315" s="25">
        <f t="shared" si="52"/>
        <v>6.0207463480382948E-3</v>
      </c>
    </row>
    <row r="316" spans="1:5" s="20" customFormat="1" ht="13.5">
      <c r="A316" s="17" t="s">
        <v>334</v>
      </c>
      <c r="B316" s="21">
        <v>1101995.8284</v>
      </c>
      <c r="C316" s="21">
        <v>12258227.68</v>
      </c>
      <c r="D316" s="25">
        <f t="shared" ref="D316:E318" si="53">(+B316-B315)/B315</f>
        <v>1.1806416481371644E-2</v>
      </c>
      <c r="E316" s="25">
        <f t="shared" si="53"/>
        <v>6.9082471556946275E-3</v>
      </c>
    </row>
    <row r="317" spans="1:5" s="20" customFormat="1" ht="13.5">
      <c r="A317" s="17" t="s">
        <v>335</v>
      </c>
      <c r="B317" s="21">
        <v>1107832.4036999999</v>
      </c>
      <c r="C317" s="21">
        <v>12292638.26</v>
      </c>
      <c r="D317" s="25">
        <f t="shared" si="53"/>
        <v>5.2963678714411273E-3</v>
      </c>
      <c r="E317" s="25">
        <f t="shared" si="53"/>
        <v>2.8071415296146689E-3</v>
      </c>
    </row>
    <row r="318" spans="1:5" s="20" customFormat="1" ht="13.5">
      <c r="A318" s="17" t="s">
        <v>336</v>
      </c>
      <c r="B318" s="21">
        <v>1116167.4720000001</v>
      </c>
      <c r="C318" s="21">
        <v>12349926.07</v>
      </c>
      <c r="D318" s="25">
        <f t="shared" si="53"/>
        <v>7.523762865359631E-3</v>
      </c>
      <c r="E318" s="25">
        <f t="shared" si="53"/>
        <v>4.6603348108285193E-3</v>
      </c>
    </row>
    <row r="319" spans="1:5" s="20" customFormat="1" ht="13.5">
      <c r="A319" s="17" t="s">
        <v>337</v>
      </c>
      <c r="B319" s="21">
        <v>1120277.9557999999</v>
      </c>
      <c r="C319" s="21">
        <v>12391166.629999999</v>
      </c>
      <c r="D319" s="25">
        <f t="shared" ref="D319" si="54">(+B319-B318)/B318</f>
        <v>3.6826765723914703E-3</v>
      </c>
      <c r="E319" s="25">
        <f t="shared" ref="E319" si="55">(+C319-C318)/C318</f>
        <v>3.3393365892431335E-3</v>
      </c>
    </row>
    <row r="320" spans="1:5" s="20" customFormat="1" ht="13.5">
      <c r="A320" s="17" t="s">
        <v>338</v>
      </c>
      <c r="B320" s="21">
        <v>1118361.3881999999</v>
      </c>
      <c r="C320" s="21">
        <v>12354760.33</v>
      </c>
      <c r="D320" s="25">
        <f t="shared" ref="D320" si="56">(+B320-B319)/B319</f>
        <v>-1.7107964948139269E-3</v>
      </c>
      <c r="E320" s="25">
        <f t="shared" ref="E320" si="57">(+C320-C319)/C319</f>
        <v>-2.9380849347838112E-3</v>
      </c>
    </row>
    <row r="321" spans="1:5" s="20" customFormat="1" ht="13.5">
      <c r="A321" s="17" t="s">
        <v>339</v>
      </c>
      <c r="B321" s="21">
        <v>1133358.3023000001</v>
      </c>
      <c r="C321" s="21">
        <v>12490767.9</v>
      </c>
      <c r="D321" s="25">
        <f t="shared" ref="D321:D323" si="58">(+B321-B320)/B320</f>
        <v>1.3409720916901171E-2</v>
      </c>
      <c r="E321" s="25">
        <f t="shared" ref="E321:E323" si="59">(+C321-C320)/C320</f>
        <v>1.1008515452116447E-2</v>
      </c>
    </row>
    <row r="322" spans="1:5" s="20" customFormat="1" ht="13.5">
      <c r="A322" s="17" t="s">
        <v>340</v>
      </c>
      <c r="B322" s="21">
        <v>1145411.1928000001</v>
      </c>
      <c r="C322" s="21">
        <v>12550883.120000001</v>
      </c>
      <c r="D322" s="25">
        <f t="shared" si="58"/>
        <v>1.063466908526654E-2</v>
      </c>
      <c r="E322" s="25">
        <f t="shared" si="59"/>
        <v>4.8127721595083569E-3</v>
      </c>
    </row>
    <row r="323" spans="1:5" s="20" customFormat="1" ht="13.5">
      <c r="A323" s="17" t="s">
        <v>341</v>
      </c>
      <c r="B323" s="21">
        <v>1155753.0763000001</v>
      </c>
      <c r="C323" s="21">
        <v>12607462.779999999</v>
      </c>
      <c r="D323" s="25">
        <f t="shared" si="58"/>
        <v>9.0289701768313264E-3</v>
      </c>
      <c r="E323" s="25">
        <f t="shared" si="59"/>
        <v>4.508022221148553E-3</v>
      </c>
    </row>
    <row r="324" spans="1:5" s="20" customFormat="1" ht="13.5">
      <c r="A324" s="17" t="s">
        <v>342</v>
      </c>
      <c r="B324" s="21">
        <v>1165645.1265</v>
      </c>
      <c r="C324" s="21">
        <v>12665180.23</v>
      </c>
      <c r="D324" s="25">
        <f t="shared" ref="D324" si="60">(+B324-B323)/B323</f>
        <v>8.5589650616964916E-3</v>
      </c>
      <c r="E324" s="25">
        <f t="shared" ref="E324" si="61">(+C324-C323)/C323</f>
        <v>4.5780385004635426E-3</v>
      </c>
    </row>
    <row r="325" spans="1:5" s="20" customFormat="1" ht="13.5">
      <c r="A325" s="17" t="s">
        <v>343</v>
      </c>
      <c r="B325" s="21">
        <v>1182197.233</v>
      </c>
      <c r="C325" s="21">
        <v>12782107.57</v>
      </c>
      <c r="D325" s="25">
        <f t="shared" ref="D325:D326" si="62">(+B325-B324)/B324</f>
        <v>1.4199953419528146E-2</v>
      </c>
      <c r="E325" s="25">
        <f t="shared" ref="E325:E326" si="63">(+C325-C324)/C324</f>
        <v>9.2321891893045599E-3</v>
      </c>
    </row>
    <row r="326" spans="1:5" s="20" customFormat="1" ht="13.5">
      <c r="A326" s="17" t="s">
        <v>344</v>
      </c>
      <c r="B326" s="21">
        <v>1187909.8593000001</v>
      </c>
      <c r="C326" s="21">
        <v>12804072.130000001</v>
      </c>
      <c r="D326" s="25">
        <f t="shared" si="62"/>
        <v>4.8322108532630271E-3</v>
      </c>
      <c r="E326" s="25">
        <f t="shared" si="63"/>
        <v>1.7183832853630507E-3</v>
      </c>
    </row>
    <row r="327" spans="1:5" s="20" customFormat="1" ht="13.5">
      <c r="A327" s="17" t="s">
        <v>345</v>
      </c>
      <c r="B327" s="21">
        <v>1192975.4843000001</v>
      </c>
      <c r="C327" s="21">
        <v>12866305.609999999</v>
      </c>
      <c r="D327" s="25">
        <f t="shared" ref="D327:D328" si="64">(+B327-B326)/B326</f>
        <v>4.2643176671544941E-3</v>
      </c>
      <c r="E327" s="25">
        <f t="shared" ref="E327:E328" si="65">(+C327-C326)/C326</f>
        <v>4.8604443467781828E-3</v>
      </c>
    </row>
    <row r="328" spans="1:5" s="20" customFormat="1" ht="13.5">
      <c r="A328" s="17" t="s">
        <v>346</v>
      </c>
      <c r="B328" s="21">
        <v>1212758.4535999999</v>
      </c>
      <c r="C328" s="21">
        <v>12994950.059999999</v>
      </c>
      <c r="D328" s="25">
        <f t="shared" si="64"/>
        <v>1.658288000076362E-2</v>
      </c>
      <c r="E328" s="25">
        <f t="shared" si="65"/>
        <v>9.9985538894718715E-3</v>
      </c>
    </row>
    <row r="329" spans="1:5" s="20" customFormat="1" ht="13.5">
      <c r="A329" s="17" t="s">
        <v>347</v>
      </c>
      <c r="B329" s="21">
        <v>1219636.8293999999</v>
      </c>
      <c r="C329" s="21">
        <v>13037632.960000001</v>
      </c>
      <c r="D329" s="25">
        <f t="shared" ref="D329:D330" si="66">(+B329-B328)/B328</f>
        <v>5.6716782963515911E-3</v>
      </c>
      <c r="E329" s="25">
        <f t="shared" ref="E329:E330" si="67">(+C329-C328)/C328</f>
        <v>3.2845759162542128E-3</v>
      </c>
    </row>
    <row r="330" spans="1:5" s="20" customFormat="1" ht="13.5">
      <c r="A330" s="17" t="s">
        <v>348</v>
      </c>
      <c r="B330" s="21">
        <v>1228286.7922</v>
      </c>
      <c r="C330" s="21">
        <v>13108839.98</v>
      </c>
      <c r="D330" s="25">
        <f t="shared" si="66"/>
        <v>7.0922446678290648E-3</v>
      </c>
      <c r="E330" s="25">
        <f t="shared" si="67"/>
        <v>5.4616524501391968E-3</v>
      </c>
    </row>
    <row r="331" spans="1:5" s="20" customFormat="1" ht="13.5">
      <c r="A331" s="17" t="s">
        <v>349</v>
      </c>
      <c r="B331" s="21">
        <v>1230113.6976000001</v>
      </c>
      <c r="C331" s="21">
        <v>13121939.210000001</v>
      </c>
      <c r="D331" s="25">
        <f t="shared" ref="D331:D333" si="68">(+B331-B330)/B330</f>
        <v>1.4873606161048541E-3</v>
      </c>
      <c r="E331" s="25">
        <f t="shared" ref="E331:E333" si="69">(+C331-C330)/C330</f>
        <v>9.9926690843627538E-4</v>
      </c>
    </row>
    <row r="332" spans="1:5" s="20" customFormat="1" ht="13.5">
      <c r="A332" s="17" t="s">
        <v>350</v>
      </c>
      <c r="B332" s="21">
        <v>1241862.5334000001</v>
      </c>
      <c r="C332" s="21">
        <v>13222837.189999999</v>
      </c>
      <c r="D332" s="25">
        <f t="shared" si="68"/>
        <v>9.5510161564109387E-3</v>
      </c>
      <c r="E332" s="25">
        <f t="shared" si="69"/>
        <v>7.6892583013268342E-3</v>
      </c>
    </row>
    <row r="333" spans="1:5" s="20" customFormat="1" ht="13.5">
      <c r="A333" s="17" t="s">
        <v>351</v>
      </c>
      <c r="B333" s="21">
        <v>1248018.1646</v>
      </c>
      <c r="C333" s="21">
        <v>13267439.25</v>
      </c>
      <c r="D333" s="25">
        <f t="shared" si="68"/>
        <v>4.9567734225356777E-3</v>
      </c>
      <c r="E333" s="25">
        <f t="shared" si="69"/>
        <v>3.3731081581894998E-3</v>
      </c>
    </row>
    <row r="334" spans="1:5" s="20" customFormat="1" ht="13.5">
      <c r="A334" s="17" t="s">
        <v>352</v>
      </c>
      <c r="B334" s="21">
        <v>1261629.1361</v>
      </c>
      <c r="C334" s="21">
        <v>13367576.049999999</v>
      </c>
      <c r="D334" s="25">
        <f t="shared" ref="D334" si="70">(+B334-B333)/B333</f>
        <v>1.0906068425985139E-2</v>
      </c>
      <c r="E334" s="25">
        <f t="shared" ref="E334" si="71">(+C334-C333)/C333</f>
        <v>7.5475604683849506E-3</v>
      </c>
    </row>
    <row r="335" spans="1:5" s="20" customFormat="1" ht="13.5">
      <c r="A335" s="17" t="s">
        <v>353</v>
      </c>
      <c r="B335" s="21">
        <v>1265281.9558000001</v>
      </c>
      <c r="C335" s="21">
        <v>13405436.550000001</v>
      </c>
      <c r="D335" s="25">
        <f t="shared" ref="D335" si="72">(+B335-B334)/B334</f>
        <v>2.8953197064644971E-3</v>
      </c>
      <c r="E335" s="25">
        <f t="shared" ref="E335" si="73">(+C335-C334)/C334</f>
        <v>2.8322636698223133E-3</v>
      </c>
    </row>
    <row r="336" spans="1:5" s="20" customFormat="1" ht="13.5">
      <c r="A336" s="17" t="s">
        <v>354</v>
      </c>
      <c r="B336" s="21">
        <v>1269131.236</v>
      </c>
      <c r="C336" s="21">
        <v>13415580.02</v>
      </c>
      <c r="D336" s="25">
        <f t="shared" ref="D336:D338" si="74">(+B336-B335)/B335</f>
        <v>3.042231166227401E-3</v>
      </c>
      <c r="E336" s="25">
        <f t="shared" ref="E336:E338" si="75">(+C336-C335)/C335</f>
        <v>7.5666838317166231E-4</v>
      </c>
    </row>
    <row r="337" spans="1:5" s="20" customFormat="1" ht="13.5">
      <c r="A337" s="17" t="s">
        <v>355</v>
      </c>
      <c r="B337" s="21">
        <v>1287150.8809</v>
      </c>
      <c r="C337" s="21">
        <v>13535145.09</v>
      </c>
      <c r="D337" s="25">
        <f t="shared" si="74"/>
        <v>1.4198409422806103E-2</v>
      </c>
      <c r="E337" s="25">
        <f t="shared" si="75"/>
        <v>8.9124040721125907E-3</v>
      </c>
    </row>
    <row r="338" spans="1:5" s="20" customFormat="1" ht="13.5">
      <c r="A338" s="17" t="s">
        <v>356</v>
      </c>
      <c r="B338" s="21">
        <v>1295516.3215000001</v>
      </c>
      <c r="C338" s="21">
        <v>13580026.799999999</v>
      </c>
      <c r="D338" s="25">
        <f t="shared" si="74"/>
        <v>6.4991919161418096E-3</v>
      </c>
      <c r="E338" s="25">
        <f t="shared" si="75"/>
        <v>3.3159385955277582E-3</v>
      </c>
    </row>
    <row r="339" spans="1:5" s="20" customFormat="1" ht="13.5">
      <c r="A339" s="17" t="s">
        <v>357</v>
      </c>
      <c r="B339" s="21">
        <v>1297687.53</v>
      </c>
      <c r="C339" s="21">
        <v>13637727.23</v>
      </c>
      <c r="D339" s="25">
        <f t="shared" ref="D339:D340" si="76">(+B339-B338)/B338</f>
        <v>1.675940676290391E-3</v>
      </c>
      <c r="E339" s="25">
        <f t="shared" ref="E339:E340" si="77">(+C339-C338)/C338</f>
        <v>4.2489187134742302E-3</v>
      </c>
    </row>
    <row r="340" spans="1:5" s="20" customFormat="1" ht="13.5">
      <c r="A340" s="17" t="s">
        <v>358</v>
      </c>
      <c r="B340" s="21">
        <v>1301042.6844000001</v>
      </c>
      <c r="C340" s="21">
        <v>13645729.58</v>
      </c>
      <c r="D340" s="25">
        <f t="shared" si="76"/>
        <v>2.5854871241616354E-3</v>
      </c>
      <c r="E340" s="25">
        <f t="shared" si="77"/>
        <v>5.8678032380617042E-4</v>
      </c>
    </row>
    <row r="341" spans="1:5" s="20" customFormat="1" ht="13.5">
      <c r="A341" s="17" t="s">
        <v>359</v>
      </c>
      <c r="B341" s="21">
        <v>1304487.9216</v>
      </c>
      <c r="C341" s="21">
        <v>13663602.41</v>
      </c>
      <c r="D341" s="25">
        <f t="shared" ref="D341" si="78">(+B341-B340)/B340</f>
        <v>2.6480585466638188E-3</v>
      </c>
      <c r="E341" s="25">
        <f t="shared" ref="E341" si="79">(+C341-C340)/C340</f>
        <v>1.3097745998275948E-3</v>
      </c>
    </row>
    <row r="342" spans="1:5" s="20" customFormat="1" ht="13.5">
      <c r="A342" s="17" t="s">
        <v>360</v>
      </c>
      <c r="B342" s="21">
        <v>1306670.4446</v>
      </c>
      <c r="C342" s="21">
        <v>13685173.300000001</v>
      </c>
      <c r="D342" s="25">
        <f t="shared" ref="D342:D344" si="80">(+B342-B341)/B341</f>
        <v>1.6730879327139373E-3</v>
      </c>
      <c r="E342" s="25">
        <f t="shared" ref="E342:E343" si="81">(+C342-C341)/C341</f>
        <v>1.5787117740057686E-3</v>
      </c>
    </row>
    <row r="343" spans="1:5" s="20" customFormat="1" ht="13.5">
      <c r="A343" s="17" t="s">
        <v>361</v>
      </c>
      <c r="B343" s="21">
        <v>1315389.7634000001</v>
      </c>
      <c r="C343" s="21">
        <v>13781901.299999999</v>
      </c>
      <c r="D343" s="25">
        <f t="shared" si="80"/>
        <v>6.6729287679489682E-3</v>
      </c>
      <c r="E343" s="25">
        <f t="shared" si="81"/>
        <v>7.0680873292264506E-3</v>
      </c>
    </row>
    <row r="344" spans="1:5" s="20" customFormat="1" ht="13.5">
      <c r="A344" s="17" t="s">
        <v>362</v>
      </c>
      <c r="B344" s="21">
        <v>1319000.1893000002</v>
      </c>
      <c r="C344" s="21">
        <v>13809499.25</v>
      </c>
      <c r="D344" s="25">
        <f t="shared" si="80"/>
        <v>2.7447574859241508E-3</v>
      </c>
      <c r="E344" s="25">
        <f>(+C344-C343)/C343</f>
        <v>2.00247769877739E-3</v>
      </c>
    </row>
    <row r="345" spans="1:5" s="20" customFormat="1" ht="13.5">
      <c r="A345" s="17" t="s">
        <v>363</v>
      </c>
      <c r="B345" s="21">
        <v>1324588.1003</v>
      </c>
      <c r="C345" s="21">
        <v>13849579.41</v>
      </c>
      <c r="D345" s="25">
        <f t="shared" ref="D345:D346" si="82">(+B345-B344)/B344</f>
        <v>4.236474752111581E-3</v>
      </c>
      <c r="E345" s="25">
        <f>(+C345-C344)/C344</f>
        <v>2.9023615754930543E-3</v>
      </c>
    </row>
    <row r="346" spans="1:5" s="20" customFormat="1" ht="13.5">
      <c r="A346" s="17" t="s">
        <v>364</v>
      </c>
      <c r="B346" s="21">
        <v>1324876.1317</v>
      </c>
      <c r="C346" s="21">
        <v>13855342.27</v>
      </c>
      <c r="D346" s="25">
        <f t="shared" si="82"/>
        <v>2.1744978679390451E-4</v>
      </c>
      <c r="E346" s="25">
        <f>(+C346-C345)/C345</f>
        <v>4.1610361075935403E-4</v>
      </c>
    </row>
    <row r="347" spans="1:5" s="20" customFormat="1" ht="13.5">
      <c r="A347" s="17" t="s">
        <v>365</v>
      </c>
      <c r="B347" s="21">
        <v>1328675.3662</v>
      </c>
      <c r="C347" s="21">
        <v>13889363.380000001</v>
      </c>
      <c r="D347" s="25">
        <f t="shared" ref="D347:D348" si="83">(+B347-B346)/B346</f>
        <v>2.867614872890098E-3</v>
      </c>
      <c r="E347" s="25">
        <f t="shared" ref="E347:E348" si="84">(+C347-C346)/C346</f>
        <v>2.4554507089777776E-3</v>
      </c>
    </row>
    <row r="348" spans="1:5" s="20" customFormat="1" ht="13.5">
      <c r="A348" s="17" t="s">
        <v>366</v>
      </c>
      <c r="B348" s="21">
        <v>1335571.8658999999</v>
      </c>
      <c r="C348" s="21">
        <v>13923710.02</v>
      </c>
      <c r="D348" s="25">
        <f t="shared" si="83"/>
        <v>5.1905076856536749E-3</v>
      </c>
      <c r="E348" s="25">
        <f t="shared" si="84"/>
        <v>2.4728735983289346E-3</v>
      </c>
    </row>
    <row r="349" spans="1:5" s="20" customFormat="1" ht="13.5">
      <c r="A349" s="17" t="s">
        <v>367</v>
      </c>
      <c r="B349" s="21">
        <v>1331975.2748</v>
      </c>
      <c r="C349" s="21">
        <v>13900351.360000001</v>
      </c>
      <c r="D349" s="25">
        <f t="shared" ref="D349" si="85">(+B349-B348)/B348</f>
        <v>-2.69292217950115E-3</v>
      </c>
      <c r="E349" s="25">
        <f t="shared" ref="E349" si="86">(+C349-C348)/C348</f>
        <v>-1.6776175291244888E-3</v>
      </c>
    </row>
    <row r="350" spans="1:5" s="20" customFormat="1" ht="13.5">
      <c r="A350" s="17" t="s">
        <v>388</v>
      </c>
      <c r="B350" s="21">
        <v>1338048.9985</v>
      </c>
      <c r="C350" s="21">
        <v>13937335.310000001</v>
      </c>
      <c r="D350" s="25">
        <f t="shared" ref="D350" si="87">(+B350-B349)/B349</f>
        <v>4.5599372712920366E-3</v>
      </c>
      <c r="E350" s="25">
        <f t="shared" ref="E350" si="88">(+C350-C349)/C349</f>
        <v>2.660648572267403E-3</v>
      </c>
    </row>
    <row r="351" spans="1:5" s="20" customFormat="1" ht="13.5">
      <c r="A351" s="17" t="s">
        <v>389</v>
      </c>
      <c r="B351" s="21">
        <v>1339176.3427000002</v>
      </c>
      <c r="C351" s="21">
        <v>13975358.969999999</v>
      </c>
      <c r="D351" s="25">
        <f t="shared" ref="D351:D352" si="89">(+B351-B350)/B350</f>
        <v>8.4252833884555756E-4</v>
      </c>
      <c r="E351" s="25">
        <f t="shared" ref="E351:E352" si="90">(+C351-C350)/C350</f>
        <v>2.7281872147193313E-3</v>
      </c>
    </row>
    <row r="352" spans="1:5" s="20" customFormat="1" ht="13.5">
      <c r="A352" s="17" t="s">
        <v>390</v>
      </c>
      <c r="B352" s="21">
        <v>1342929.2964000001</v>
      </c>
      <c r="C352" s="21">
        <v>14000222.58</v>
      </c>
      <c r="D352" s="25">
        <f t="shared" si="89"/>
        <v>2.802434287655785E-3</v>
      </c>
      <c r="E352" s="25">
        <f t="shared" si="90"/>
        <v>1.7791034959012053E-3</v>
      </c>
    </row>
    <row r="353" spans="1:5" s="20" customFormat="1" ht="13.5">
      <c r="A353" s="17" t="s">
        <v>391</v>
      </c>
      <c r="B353" s="21">
        <v>1349573.3158</v>
      </c>
      <c r="C353" s="21">
        <v>14018502.93</v>
      </c>
      <c r="D353" s="25">
        <f t="shared" ref="D353" si="91">(+B353-B352)/B352</f>
        <v>4.9474081902975402E-3</v>
      </c>
      <c r="E353" s="25">
        <f t="shared" ref="E353" si="92">(+C353-C352)/C352</f>
        <v>1.3057185266549974E-3</v>
      </c>
    </row>
    <row r="354" spans="1:5" s="20" customFormat="1" ht="13.5">
      <c r="A354" s="17" t="s">
        <v>395</v>
      </c>
      <c r="B354" s="21">
        <v>1346719.2648</v>
      </c>
      <c r="C354" s="21">
        <v>14046145.59</v>
      </c>
      <c r="D354" s="25">
        <f t="shared" ref="D354:D355" si="93">(+B354-B353)/B353</f>
        <v>-2.1147802543118256E-3</v>
      </c>
      <c r="E354" s="25">
        <f t="shared" ref="E354:E355" si="94">(+C354-C353)/C353</f>
        <v>1.9718696167508772E-3</v>
      </c>
    </row>
    <row r="355" spans="1:5" s="20" customFormat="1" ht="13.5">
      <c r="A355" s="17" t="s">
        <v>401</v>
      </c>
      <c r="B355" s="21">
        <v>1345612.7189</v>
      </c>
      <c r="C355" s="21">
        <v>14068160.09</v>
      </c>
      <c r="D355" s="25">
        <f t="shared" si="93"/>
        <v>-8.2166040757155018E-4</v>
      </c>
      <c r="E355" s="25">
        <f t="shared" si="94"/>
        <v>1.567298292541762E-3</v>
      </c>
    </row>
    <row r="356" spans="1:5" s="20" customFormat="1" ht="13.5">
      <c r="A356" s="17" t="s">
        <v>402</v>
      </c>
      <c r="B356" s="21">
        <v>1353946.9693999998</v>
      </c>
      <c r="C356" s="21">
        <v>14115084.109999999</v>
      </c>
      <c r="D356" s="25">
        <f t="shared" ref="D356" si="95">(+B356-B355)/B355</f>
        <v>6.1936472381242513E-3</v>
      </c>
      <c r="E356" s="25">
        <f t="shared" ref="E356" si="96">(+C356-C355)/C355</f>
        <v>3.3354766863475148E-3</v>
      </c>
    </row>
    <row r="357" spans="1:5" s="20" customFormat="1" ht="13.5">
      <c r="A357" s="17" t="s">
        <v>403</v>
      </c>
      <c r="B357" s="21">
        <v>1351187.9788000002</v>
      </c>
      <c r="C357" s="21">
        <v>14132779.979999999</v>
      </c>
      <c r="D357" s="25">
        <f t="shared" ref="D357" si="97">(+B357-B356)/B356</f>
        <v>-2.0377390417457147E-3</v>
      </c>
      <c r="E357" s="25">
        <f t="shared" ref="E357" si="98">(+C357-C356)/C356</f>
        <v>1.2536850550867304E-3</v>
      </c>
    </row>
    <row r="358" spans="1:5">
      <c r="A358" s="17" t="s">
        <v>405</v>
      </c>
      <c r="B358" s="21">
        <v>1356274.8333000001</v>
      </c>
      <c r="C358" s="21">
        <v>14178629.99</v>
      </c>
      <c r="D358" s="25">
        <f t="shared" ref="D358" si="99">(+B358-B357)/B357</f>
        <v>3.7647274693174606E-3</v>
      </c>
      <c r="E358" s="25">
        <f t="shared" ref="E358" si="100">(+C358-C357)/C357</f>
        <v>3.2442315004469237E-3</v>
      </c>
    </row>
  </sheetData>
  <mergeCells count="4">
    <mergeCell ref="B2:E2"/>
    <mergeCell ref="B5:C5"/>
    <mergeCell ref="D5:E5"/>
    <mergeCell ref="A1:E1"/>
  </mergeCells>
  <hyperlinks>
    <hyperlink ref="B3" r:id="rId1" xr:uid="{00000000-0004-0000-0200-000000000000}"/>
  </hyperlinks>
  <pageMargins left="0.7" right="0.7" top="0.75" bottom="0.75" header="0.3" footer="0.3"/>
  <pageSetup scale="77" fitToHeight="5" orientation="portrait" verticalDpi="1200" r:id="rId2"/>
  <rowBreaks count="5" manualBreakCount="5">
    <brk id="30" max="16383" man="1"/>
    <brk id="84" max="16383" man="1"/>
    <brk id="138" max="16383" man="1"/>
    <brk id="192" max="16383" man="1"/>
    <brk id="2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99"/>
  <sheetViews>
    <sheetView topLeftCell="A166" zoomScaleNormal="100" workbookViewId="0">
      <selection activeCell="A393" sqref="A393"/>
    </sheetView>
  </sheetViews>
  <sheetFormatPr defaultRowHeight="12.75"/>
  <cols>
    <col min="1" max="1" width="14.5703125" style="1" customWidth="1"/>
    <col min="2" max="3" width="12.7109375" style="5" customWidth="1"/>
    <col min="4" max="7" width="12.7109375" style="1" customWidth="1"/>
  </cols>
  <sheetData>
    <row r="1" spans="1:7" s="8" customFormat="1" ht="14.25">
      <c r="A1" s="57" t="s">
        <v>381</v>
      </c>
      <c r="B1" s="57"/>
      <c r="C1" s="57"/>
      <c r="D1" s="57"/>
      <c r="E1" s="57"/>
      <c r="F1" s="57"/>
      <c r="G1" s="57"/>
    </row>
    <row r="2" spans="1:7" s="8" customFormat="1" ht="12.75" customHeight="1">
      <c r="A2" s="6" t="s">
        <v>377</v>
      </c>
      <c r="B2" s="11" t="s">
        <v>382</v>
      </c>
      <c r="C2" s="9"/>
      <c r="D2" s="9"/>
      <c r="E2" s="9"/>
      <c r="F2" s="9"/>
      <c r="G2" s="9"/>
    </row>
    <row r="3" spans="1:7" s="8" customFormat="1" ht="12.75" customHeight="1">
      <c r="A3" s="9"/>
      <c r="B3" s="10" t="s">
        <v>383</v>
      </c>
      <c r="C3" s="9"/>
      <c r="D3" s="9"/>
      <c r="E3" s="9"/>
      <c r="F3" s="9"/>
      <c r="G3" s="9"/>
    </row>
    <row r="4" spans="1:7" s="8" customFormat="1" ht="12.75" customHeight="1">
      <c r="A4" s="11" t="s">
        <v>393</v>
      </c>
      <c r="B4" s="12" t="s">
        <v>404</v>
      </c>
      <c r="C4" s="9"/>
      <c r="D4" s="9"/>
      <c r="E4" s="9"/>
      <c r="F4" s="9"/>
      <c r="G4" s="9"/>
    </row>
    <row r="5" spans="1:7" s="8" customFormat="1" ht="12.75" customHeight="1">
      <c r="A5" s="6"/>
      <c r="B5" s="60" t="s">
        <v>384</v>
      </c>
      <c r="C5" s="60" t="s">
        <v>385</v>
      </c>
      <c r="D5" s="61" t="s">
        <v>386</v>
      </c>
      <c r="E5" s="61"/>
      <c r="F5" s="61" t="s">
        <v>387</v>
      </c>
      <c r="G5" s="61"/>
    </row>
    <row r="6" spans="1:7" s="8" customFormat="1" ht="51" customHeight="1">
      <c r="A6" s="6"/>
      <c r="B6" s="60"/>
      <c r="C6" s="60"/>
      <c r="D6" s="39" t="s">
        <v>384</v>
      </c>
      <c r="E6" s="39" t="s">
        <v>385</v>
      </c>
      <c r="F6" s="39" t="s">
        <v>384</v>
      </c>
      <c r="G6" s="39" t="s">
        <v>385</v>
      </c>
    </row>
    <row r="7" spans="1:7" s="20" customFormat="1" ht="13.5">
      <c r="A7" s="17">
        <v>1990</v>
      </c>
      <c r="B7" s="40">
        <v>389805.66666666669</v>
      </c>
      <c r="C7" s="40">
        <v>278621</v>
      </c>
      <c r="D7" s="17"/>
      <c r="E7" s="17"/>
      <c r="F7" s="17"/>
      <c r="G7" s="17"/>
    </row>
    <row r="8" spans="1:7" s="20" customFormat="1" ht="13.5">
      <c r="A8" s="17">
        <v>1991</v>
      </c>
      <c r="B8" s="40">
        <v>404931.33333333331</v>
      </c>
      <c r="C8" s="40">
        <v>290499.25</v>
      </c>
      <c r="D8" s="40">
        <f>+B8-B7</f>
        <v>15125.666666666628</v>
      </c>
      <c r="E8" s="40">
        <f>+C8-C7</f>
        <v>11878.25</v>
      </c>
      <c r="F8" s="25">
        <f>+D8/B7</f>
        <v>3.8803095901632938E-2</v>
      </c>
      <c r="G8" s="25">
        <f>+E8/C7</f>
        <v>4.2632285434335532E-2</v>
      </c>
    </row>
    <row r="9" spans="1:7" s="20" customFormat="1" ht="13.5">
      <c r="A9" s="17">
        <v>1992</v>
      </c>
      <c r="B9" s="40">
        <v>423604.08333333331</v>
      </c>
      <c r="C9" s="40">
        <v>306814.33333333331</v>
      </c>
      <c r="D9" s="40">
        <f t="shared" ref="D9:D35" si="0">+B9-B8</f>
        <v>18672.75</v>
      </c>
      <c r="E9" s="40">
        <f t="shared" ref="E9:E35" si="1">+C9-C8</f>
        <v>16315.083333333314</v>
      </c>
      <c r="F9" s="25">
        <f t="shared" ref="F9:F35" si="2">+D9/B8</f>
        <v>4.6113373954761054E-2</v>
      </c>
      <c r="G9" s="25">
        <f t="shared" ref="G9:G35" si="3">+E9/C8</f>
        <v>5.6162221876074774E-2</v>
      </c>
    </row>
    <row r="10" spans="1:7" s="20" customFormat="1" ht="13.5">
      <c r="A10" s="17">
        <v>1993</v>
      </c>
      <c r="B10" s="40">
        <v>455292.33333333331</v>
      </c>
      <c r="C10" s="40">
        <v>334075.83333333331</v>
      </c>
      <c r="D10" s="40">
        <f t="shared" si="0"/>
        <v>31688.25</v>
      </c>
      <c r="E10" s="40">
        <f t="shared" si="1"/>
        <v>27261.5</v>
      </c>
      <c r="F10" s="25">
        <f t="shared" si="2"/>
        <v>7.4806290228946096E-2</v>
      </c>
      <c r="G10" s="25">
        <f t="shared" si="3"/>
        <v>8.8853410803276259E-2</v>
      </c>
    </row>
    <row r="11" spans="1:7" s="20" customFormat="1" ht="13.5">
      <c r="A11" s="17">
        <v>1994</v>
      </c>
      <c r="B11" s="40">
        <v>482858.66666666669</v>
      </c>
      <c r="C11" s="40">
        <v>357705.91666666669</v>
      </c>
      <c r="D11" s="40">
        <f t="shared" si="0"/>
        <v>27566.333333333372</v>
      </c>
      <c r="E11" s="40">
        <f t="shared" si="1"/>
        <v>23630.083333333372</v>
      </c>
      <c r="F11" s="25">
        <f t="shared" si="2"/>
        <v>6.0546447447317818E-2</v>
      </c>
      <c r="G11" s="25">
        <f t="shared" si="3"/>
        <v>7.073269292650633E-2</v>
      </c>
    </row>
    <row r="12" spans="1:7" s="20" customFormat="1" ht="13.5">
      <c r="A12" s="17">
        <v>1995</v>
      </c>
      <c r="B12" s="40">
        <v>512883.66666666669</v>
      </c>
      <c r="C12" s="40">
        <v>384413.25</v>
      </c>
      <c r="D12" s="40">
        <f t="shared" si="0"/>
        <v>30025</v>
      </c>
      <c r="E12" s="40">
        <f t="shared" si="1"/>
        <v>26707.333333333314</v>
      </c>
      <c r="F12" s="25">
        <f t="shared" si="2"/>
        <v>6.2181756428382078E-2</v>
      </c>
      <c r="G12" s="25">
        <f t="shared" si="3"/>
        <v>7.466282241627252E-2</v>
      </c>
    </row>
    <row r="13" spans="1:7" s="20" customFormat="1" ht="13.5">
      <c r="A13" s="17">
        <v>1996</v>
      </c>
      <c r="B13" s="40">
        <v>535024.5</v>
      </c>
      <c r="C13" s="40">
        <v>409607.08333333331</v>
      </c>
      <c r="D13" s="40">
        <f t="shared" si="0"/>
        <v>22140.833333333314</v>
      </c>
      <c r="E13" s="40">
        <f t="shared" si="1"/>
        <v>25193.833333333314</v>
      </c>
      <c r="F13" s="25">
        <f t="shared" si="2"/>
        <v>4.3169308699633598E-2</v>
      </c>
      <c r="G13" s="25">
        <f t="shared" si="3"/>
        <v>6.5538410378240902E-2</v>
      </c>
    </row>
    <row r="14" spans="1:7" s="20" customFormat="1" ht="13.5">
      <c r="A14" s="17">
        <v>1997</v>
      </c>
      <c r="B14" s="40">
        <v>560542.91666666663</v>
      </c>
      <c r="C14" s="40">
        <v>435132.58333333331</v>
      </c>
      <c r="D14" s="40">
        <f t="shared" si="0"/>
        <v>25518.416666666628</v>
      </c>
      <c r="E14" s="40">
        <f t="shared" si="1"/>
        <v>25525.5</v>
      </c>
      <c r="F14" s="25">
        <f t="shared" si="2"/>
        <v>4.7695790878112362E-2</v>
      </c>
      <c r="G14" s="25">
        <f t="shared" si="3"/>
        <v>6.2317037567506263E-2</v>
      </c>
    </row>
    <row r="15" spans="1:7" s="20" customFormat="1" ht="13.5">
      <c r="A15" s="17">
        <v>1998</v>
      </c>
      <c r="B15" s="40">
        <v>595181</v>
      </c>
      <c r="C15" s="40">
        <v>466400.58333333331</v>
      </c>
      <c r="D15" s="40">
        <f t="shared" si="0"/>
        <v>34638.083333333372</v>
      </c>
      <c r="E15" s="40">
        <f t="shared" si="1"/>
        <v>31268</v>
      </c>
      <c r="F15" s="25">
        <f t="shared" si="2"/>
        <v>6.1793811505660878E-2</v>
      </c>
      <c r="G15" s="25">
        <f t="shared" si="3"/>
        <v>7.1858558052516952E-2</v>
      </c>
    </row>
    <row r="16" spans="1:7" s="20" customFormat="1" ht="13.5">
      <c r="A16" s="17">
        <v>1999</v>
      </c>
      <c r="B16" s="40">
        <v>628916</v>
      </c>
      <c r="C16" s="40">
        <v>496783.16666666669</v>
      </c>
      <c r="D16" s="40">
        <f t="shared" si="0"/>
        <v>33735</v>
      </c>
      <c r="E16" s="40">
        <f t="shared" si="1"/>
        <v>30382.583333333372</v>
      </c>
      <c r="F16" s="25">
        <f t="shared" si="2"/>
        <v>5.668023676831082E-2</v>
      </c>
      <c r="G16" s="25">
        <f t="shared" si="3"/>
        <v>6.5142678673751037E-2</v>
      </c>
    </row>
    <row r="17" spans="1:7" s="20" customFormat="1" ht="13.5">
      <c r="A17" s="17">
        <v>2000</v>
      </c>
      <c r="B17" s="40">
        <v>665233.5</v>
      </c>
      <c r="C17" s="40">
        <v>530015.66666666663</v>
      </c>
      <c r="D17" s="40">
        <f t="shared" si="0"/>
        <v>36317.5</v>
      </c>
      <c r="E17" s="40">
        <f t="shared" si="1"/>
        <v>33232.499999999942</v>
      </c>
      <c r="F17" s="25">
        <f t="shared" si="2"/>
        <v>5.774618550013038E-2</v>
      </c>
      <c r="G17" s="25">
        <f t="shared" si="3"/>
        <v>6.6895382593143302E-2</v>
      </c>
    </row>
    <row r="18" spans="1:7" s="20" customFormat="1" ht="13.5">
      <c r="A18" s="17">
        <v>2001</v>
      </c>
      <c r="B18" s="40">
        <v>665914.75</v>
      </c>
      <c r="C18" s="40">
        <v>527202.16666666663</v>
      </c>
      <c r="D18" s="40">
        <f t="shared" si="0"/>
        <v>681.25</v>
      </c>
      <c r="E18" s="40">
        <f t="shared" si="1"/>
        <v>-2813.5</v>
      </c>
      <c r="F18" s="25">
        <f t="shared" si="2"/>
        <v>1.0240765084740921E-3</v>
      </c>
      <c r="G18" s="25">
        <f t="shared" si="3"/>
        <v>-5.3083336530303825E-3</v>
      </c>
    </row>
    <row r="19" spans="1:7" s="20" customFormat="1" ht="13.5">
      <c r="A19" s="17">
        <v>2002</v>
      </c>
      <c r="B19" s="40">
        <v>651102.83333333337</v>
      </c>
      <c r="C19" s="40">
        <v>507691.25</v>
      </c>
      <c r="D19" s="40">
        <f t="shared" si="0"/>
        <v>-14811.916666666628</v>
      </c>
      <c r="E19" s="40">
        <f t="shared" si="1"/>
        <v>-19510.916666666628</v>
      </c>
      <c r="F19" s="25">
        <f t="shared" si="2"/>
        <v>-2.2242962281082718E-2</v>
      </c>
      <c r="G19" s="25">
        <f t="shared" si="3"/>
        <v>-3.7008415177858647E-2</v>
      </c>
    </row>
    <row r="20" spans="1:7" s="20" customFormat="1" ht="13.5">
      <c r="A20" s="17">
        <v>2003</v>
      </c>
      <c r="B20" s="40">
        <v>645120.5</v>
      </c>
      <c r="C20" s="40">
        <v>501928.58333333331</v>
      </c>
      <c r="D20" s="40">
        <f t="shared" si="0"/>
        <v>-5982.3333333333721</v>
      </c>
      <c r="E20" s="40">
        <f t="shared" si="1"/>
        <v>-5762.6666666666861</v>
      </c>
      <c r="F20" s="25">
        <f t="shared" si="2"/>
        <v>-9.1880007689518137E-3</v>
      </c>
      <c r="G20" s="25">
        <f t="shared" si="3"/>
        <v>-1.1350730718062772E-2</v>
      </c>
    </row>
    <row r="21" spans="1:7" s="20" customFormat="1" ht="13.5">
      <c r="A21" s="17">
        <v>2004</v>
      </c>
      <c r="B21" s="40">
        <v>656263.33333333337</v>
      </c>
      <c r="C21" s="40">
        <v>513352.66666666669</v>
      </c>
      <c r="D21" s="40">
        <f t="shared" si="0"/>
        <v>11142.833333333372</v>
      </c>
      <c r="E21" s="40">
        <f t="shared" si="1"/>
        <v>11424.083333333372</v>
      </c>
      <c r="F21" s="25">
        <f t="shared" si="2"/>
        <v>1.727248371944989E-2</v>
      </c>
      <c r="G21" s="25">
        <f t="shared" si="3"/>
        <v>2.2760376102642834E-2</v>
      </c>
    </row>
    <row r="22" spans="1:7" s="20" customFormat="1" ht="13.5">
      <c r="A22" s="17">
        <v>2005</v>
      </c>
      <c r="B22" s="40">
        <v>686655.75</v>
      </c>
      <c r="C22" s="40">
        <v>540726.08333333337</v>
      </c>
      <c r="D22" s="40">
        <f t="shared" si="0"/>
        <v>30392.416666666628</v>
      </c>
      <c r="E22" s="40">
        <f t="shared" si="1"/>
        <v>27373.416666666686</v>
      </c>
      <c r="F22" s="25">
        <f t="shared" si="2"/>
        <v>4.631131303998897E-2</v>
      </c>
      <c r="G22" s="25">
        <f t="shared" si="3"/>
        <v>5.3322829399931729E-2</v>
      </c>
    </row>
    <row r="23" spans="1:7" s="20" customFormat="1" ht="13.5">
      <c r="A23" s="17">
        <v>2006</v>
      </c>
      <c r="B23" s="40">
        <v>714307.33333333337</v>
      </c>
      <c r="C23" s="40">
        <v>565587.91666666663</v>
      </c>
      <c r="D23" s="40">
        <f t="shared" si="0"/>
        <v>27651.583333333372</v>
      </c>
      <c r="E23" s="40">
        <f t="shared" si="1"/>
        <v>24861.833333333256</v>
      </c>
      <c r="F23" s="25">
        <f t="shared" si="2"/>
        <v>4.026993633029851E-2</v>
      </c>
      <c r="G23" s="25">
        <f t="shared" si="3"/>
        <v>4.5978609317440772E-2</v>
      </c>
    </row>
    <row r="24" spans="1:7" s="20" customFormat="1" ht="13.5">
      <c r="A24" s="17">
        <v>2007</v>
      </c>
      <c r="B24" s="40">
        <v>750695.91666666663</v>
      </c>
      <c r="C24" s="40">
        <v>598421.66666666663</v>
      </c>
      <c r="D24" s="40">
        <f t="shared" si="0"/>
        <v>36388.583333333256</v>
      </c>
      <c r="E24" s="40">
        <f t="shared" si="1"/>
        <v>32833.75</v>
      </c>
      <c r="F24" s="25">
        <f t="shared" si="2"/>
        <v>5.0942474807762372E-2</v>
      </c>
      <c r="G24" s="25">
        <f t="shared" si="3"/>
        <v>5.805242479985797E-2</v>
      </c>
    </row>
    <row r="25" spans="1:7" s="20" customFormat="1" ht="13.5">
      <c r="A25" s="17">
        <v>2008</v>
      </c>
      <c r="B25" s="40">
        <v>764398.66666666663</v>
      </c>
      <c r="C25" s="40">
        <v>606459.25</v>
      </c>
      <c r="D25" s="40">
        <f t="shared" si="0"/>
        <v>13702.75</v>
      </c>
      <c r="E25" s="40">
        <f t="shared" si="1"/>
        <v>8037.5833333333721</v>
      </c>
      <c r="F25" s="25">
        <f t="shared" si="2"/>
        <v>1.8253396209805768E-2</v>
      </c>
      <c r="G25" s="25">
        <f t="shared" si="3"/>
        <v>1.3431304013613655E-2</v>
      </c>
    </row>
    <row r="26" spans="1:7" s="20" customFormat="1" ht="13.5">
      <c r="A26" s="17">
        <v>2009</v>
      </c>
      <c r="B26" s="40">
        <v>743584.16666666663</v>
      </c>
      <c r="C26" s="40">
        <v>580732.5</v>
      </c>
      <c r="D26" s="40">
        <f t="shared" si="0"/>
        <v>-20814.5</v>
      </c>
      <c r="E26" s="40">
        <f t="shared" si="1"/>
        <v>-25726.75</v>
      </c>
      <c r="F26" s="25">
        <f t="shared" si="2"/>
        <v>-2.7229900976628252E-2</v>
      </c>
      <c r="G26" s="25">
        <f t="shared" si="3"/>
        <v>-4.2421234402806124E-2</v>
      </c>
    </row>
    <row r="27" spans="1:7" s="20" customFormat="1" ht="13.5">
      <c r="A27" s="17">
        <v>2010</v>
      </c>
      <c r="B27" s="40">
        <v>754767.58333333337</v>
      </c>
      <c r="C27" s="40">
        <v>589093.5</v>
      </c>
      <c r="D27" s="40">
        <f t="shared" si="0"/>
        <v>11183.416666666744</v>
      </c>
      <c r="E27" s="40">
        <f t="shared" si="1"/>
        <v>8361</v>
      </c>
      <c r="F27" s="25">
        <f t="shared" si="2"/>
        <v>1.5039880040479719E-2</v>
      </c>
      <c r="G27" s="25">
        <f t="shared" si="3"/>
        <v>1.4397334400950524E-2</v>
      </c>
    </row>
    <row r="28" spans="1:7" s="20" customFormat="1" ht="13.5">
      <c r="A28" s="17">
        <v>2011</v>
      </c>
      <c r="B28" s="40">
        <v>782416.75</v>
      </c>
      <c r="C28" s="40">
        <v>616058.83333333337</v>
      </c>
      <c r="D28" s="40">
        <f t="shared" si="0"/>
        <v>27649.166666666628</v>
      </c>
      <c r="E28" s="40">
        <f t="shared" si="1"/>
        <v>26965.333333333372</v>
      </c>
      <c r="F28" s="25">
        <f t="shared" si="2"/>
        <v>3.6632689687807814E-2</v>
      </c>
      <c r="G28" s="25">
        <f t="shared" si="3"/>
        <v>4.5774284274624266E-2</v>
      </c>
    </row>
    <row r="29" spans="1:7" s="20" customFormat="1" ht="13.5">
      <c r="A29" s="17">
        <v>2012</v>
      </c>
      <c r="B29" s="40">
        <v>812602.75</v>
      </c>
      <c r="C29" s="40">
        <v>648233.25</v>
      </c>
      <c r="D29" s="40">
        <f t="shared" si="0"/>
        <v>30186</v>
      </c>
      <c r="E29" s="40">
        <f t="shared" si="1"/>
        <v>32174.416666666628</v>
      </c>
      <c r="F29" s="25">
        <f t="shared" si="2"/>
        <v>3.8580462394241941E-2</v>
      </c>
      <c r="G29" s="25">
        <f t="shared" si="3"/>
        <v>5.2226207832422863E-2</v>
      </c>
    </row>
    <row r="30" spans="1:7" s="20" customFormat="1" ht="13.5">
      <c r="A30" s="17">
        <v>2013</v>
      </c>
      <c r="B30" s="40">
        <v>845805.41666666663</v>
      </c>
      <c r="C30" s="40">
        <v>685765.25</v>
      </c>
      <c r="D30" s="40">
        <f t="shared" si="0"/>
        <v>33202.666666666628</v>
      </c>
      <c r="E30" s="40">
        <f t="shared" si="1"/>
        <v>37532</v>
      </c>
      <c r="F30" s="25">
        <f t="shared" si="2"/>
        <v>4.0859653338198312E-2</v>
      </c>
      <c r="G30" s="25">
        <f t="shared" si="3"/>
        <v>5.7898912158547866E-2</v>
      </c>
    </row>
    <row r="31" spans="1:7" s="20" customFormat="1" ht="13.5">
      <c r="A31" s="17">
        <v>2014</v>
      </c>
      <c r="B31" s="40">
        <v>881613.41666666663</v>
      </c>
      <c r="C31" s="40">
        <v>721546.5</v>
      </c>
      <c r="D31" s="40">
        <f t="shared" si="0"/>
        <v>35808</v>
      </c>
      <c r="E31" s="40">
        <f t="shared" si="1"/>
        <v>35781.25</v>
      </c>
      <c r="F31" s="25">
        <f t="shared" si="2"/>
        <v>4.2335978576632828E-2</v>
      </c>
      <c r="G31" s="25">
        <f t="shared" si="3"/>
        <v>5.2177111628213882E-2</v>
      </c>
    </row>
    <row r="32" spans="1:7" s="20" customFormat="1" ht="13.5">
      <c r="A32" s="17">
        <v>2015</v>
      </c>
      <c r="B32" s="40">
        <v>922922.08333333337</v>
      </c>
      <c r="C32" s="40">
        <v>760643.75</v>
      </c>
      <c r="D32" s="40">
        <f t="shared" si="0"/>
        <v>41308.666666666744</v>
      </c>
      <c r="E32" s="40">
        <f t="shared" si="1"/>
        <v>39097.25</v>
      </c>
      <c r="F32" s="25">
        <f t="shared" si="2"/>
        <v>4.6855760002896298E-2</v>
      </c>
      <c r="G32" s="25">
        <f t="shared" si="3"/>
        <v>5.4185350493696528E-2</v>
      </c>
    </row>
    <row r="33" spans="1:10" s="20" customFormat="1" ht="13.5">
      <c r="A33" s="17">
        <v>2016</v>
      </c>
      <c r="B33" s="40">
        <v>953719.16666666663</v>
      </c>
      <c r="C33" s="40">
        <v>788632.16666666663</v>
      </c>
      <c r="D33" s="40">
        <f t="shared" si="0"/>
        <v>30797.083333333256</v>
      </c>
      <c r="E33" s="40">
        <f t="shared" si="1"/>
        <v>27988.416666666628</v>
      </c>
      <c r="F33" s="25">
        <f t="shared" si="2"/>
        <v>3.3369104379974208E-2</v>
      </c>
      <c r="G33" s="25">
        <f t="shared" si="3"/>
        <v>3.6795696627582399E-2</v>
      </c>
    </row>
    <row r="34" spans="1:10" s="20" customFormat="1" ht="13.5">
      <c r="A34" s="17">
        <v>2017</v>
      </c>
      <c r="B34" s="40">
        <v>984633.83333333337</v>
      </c>
      <c r="C34" s="40">
        <v>817156</v>
      </c>
      <c r="D34" s="40">
        <f t="shared" si="0"/>
        <v>30914.666666666744</v>
      </c>
      <c r="E34" s="40">
        <f t="shared" si="1"/>
        <v>28523.833333333372</v>
      </c>
      <c r="F34" s="25">
        <f t="shared" si="2"/>
        <v>3.2414853079566659E-2</v>
      </c>
      <c r="G34" s="25">
        <f t="shared" si="3"/>
        <v>3.6168741954688263E-2</v>
      </c>
    </row>
    <row r="35" spans="1:10" s="20" customFormat="1" ht="13.5">
      <c r="A35" s="17">
        <v>2018</v>
      </c>
      <c r="B35" s="40">
        <v>1020801.8333333334</v>
      </c>
      <c r="C35" s="40">
        <v>851263.08333333337</v>
      </c>
      <c r="D35" s="40">
        <f t="shared" si="0"/>
        <v>36168</v>
      </c>
      <c r="E35" s="40">
        <f t="shared" si="1"/>
        <v>34107.083333333372</v>
      </c>
      <c r="F35" s="25">
        <f t="shared" si="2"/>
        <v>3.6732436745097963E-2</v>
      </c>
      <c r="G35" s="25">
        <f t="shared" si="3"/>
        <v>4.1738766322872711E-2</v>
      </c>
    </row>
    <row r="36" spans="1:10" s="20" customFormat="1" ht="13.5">
      <c r="A36" s="17">
        <v>2019</v>
      </c>
      <c r="B36" s="40">
        <v>1061199.5</v>
      </c>
      <c r="C36" s="40">
        <v>888914.41666666663</v>
      </c>
      <c r="D36" s="40">
        <f t="shared" ref="D36:E38" si="4">+B36-B35</f>
        <v>40397.666666666628</v>
      </c>
      <c r="E36" s="40">
        <f t="shared" si="4"/>
        <v>37651.333333333256</v>
      </c>
      <c r="F36" s="25">
        <f t="shared" ref="F36:G38" si="5">+D36/B35</f>
        <v>3.9574445644118612E-2</v>
      </c>
      <c r="G36" s="25">
        <f t="shared" si="5"/>
        <v>4.4229961419095083E-2</v>
      </c>
    </row>
    <row r="37" spans="1:10" s="20" customFormat="1" ht="13.5">
      <c r="A37" s="17">
        <v>2020</v>
      </c>
      <c r="B37" s="40">
        <v>1031077.4166666666</v>
      </c>
      <c r="C37" s="40">
        <v>857977.83333333337</v>
      </c>
      <c r="D37" s="40">
        <f t="shared" si="4"/>
        <v>-30122.083333333372</v>
      </c>
      <c r="E37" s="40">
        <f t="shared" si="4"/>
        <v>-30936.583333333256</v>
      </c>
      <c r="F37" s="25">
        <f t="shared" si="5"/>
        <v>-2.8384939244066147E-2</v>
      </c>
      <c r="G37" s="25">
        <f t="shared" si="5"/>
        <v>-3.4802656761201055E-2</v>
      </c>
    </row>
    <row r="38" spans="1:10" s="20" customFormat="1" ht="13.5">
      <c r="A38" s="17">
        <v>2021</v>
      </c>
      <c r="B38" s="40">
        <v>1106309.0833333333</v>
      </c>
      <c r="C38" s="40">
        <v>934424.25</v>
      </c>
      <c r="D38" s="40">
        <f t="shared" si="4"/>
        <v>75231.666666666628</v>
      </c>
      <c r="E38" s="40">
        <f t="shared" si="4"/>
        <v>76446.416666666628</v>
      </c>
      <c r="F38" s="25">
        <f t="shared" si="5"/>
        <v>7.2964129997028157E-2</v>
      </c>
      <c r="G38" s="25">
        <f t="shared" si="5"/>
        <v>8.9100689664282265E-2</v>
      </c>
    </row>
    <row r="39" spans="1:10" s="20" customFormat="1" ht="13.5">
      <c r="A39" s="17">
        <v>2022</v>
      </c>
      <c r="B39" s="40">
        <v>1200014.4166666667</v>
      </c>
      <c r="C39" s="40">
        <v>1027114.0833333334</v>
      </c>
      <c r="D39" s="40">
        <f t="shared" ref="D39" si="6">+B39-B38</f>
        <v>93705.333333333489</v>
      </c>
      <c r="E39" s="40">
        <f t="shared" ref="E39" si="7">+C39-C38</f>
        <v>92689.833333333372</v>
      </c>
      <c r="F39" s="25">
        <f t="shared" ref="F39" si="8">+D39/B38</f>
        <v>8.4700862304228117E-2</v>
      </c>
      <c r="G39" s="25">
        <f t="shared" ref="G39" si="9">+E39/C38</f>
        <v>9.9194593176850213E-2</v>
      </c>
    </row>
    <row r="40" spans="1:10" s="20" customFormat="1" ht="13.5">
      <c r="A40" s="17">
        <v>2023</v>
      </c>
      <c r="B40" s="40">
        <v>1248889.5</v>
      </c>
      <c r="C40" s="40">
        <v>1068106.1666666667</v>
      </c>
      <c r="D40" s="40">
        <f t="shared" ref="D40" si="10">+B40-B39</f>
        <v>48875.083333333256</v>
      </c>
      <c r="E40" s="40">
        <f t="shared" ref="E40" si="11">+C40-C39</f>
        <v>40992.083333333372</v>
      </c>
      <c r="F40" s="25">
        <f t="shared" ref="F40" si="12">+D40/B39</f>
        <v>4.07287468004724E-2</v>
      </c>
      <c r="G40" s="25">
        <f t="shared" ref="G40" si="13">+E40/C39</f>
        <v>3.9909961316371173E-2</v>
      </c>
    </row>
    <row r="41" spans="1:10" s="20" customFormat="1" ht="13.5">
      <c r="A41" s="17"/>
      <c r="B41" s="40"/>
      <c r="C41" s="40"/>
      <c r="D41" s="17"/>
      <c r="E41" s="17"/>
      <c r="F41" s="17"/>
      <c r="G41" s="17"/>
    </row>
    <row r="42" spans="1:10" s="20" customFormat="1" ht="13.5">
      <c r="A42" s="17" t="s">
        <v>24</v>
      </c>
      <c r="B42" s="40"/>
      <c r="C42" s="40"/>
      <c r="D42" s="17"/>
      <c r="E42" s="17"/>
      <c r="F42" s="17"/>
      <c r="G42" s="17"/>
    </row>
    <row r="43" spans="1:10" s="20" customFormat="1" ht="13.5">
      <c r="A43" s="17" t="s">
        <v>394</v>
      </c>
      <c r="B43" s="40"/>
      <c r="C43" s="40"/>
      <c r="D43" s="40"/>
      <c r="E43" s="40"/>
      <c r="F43" s="25"/>
      <c r="G43" s="25"/>
    </row>
    <row r="44" spans="1:10" s="20" customFormat="1" ht="13.5">
      <c r="A44" s="17"/>
      <c r="B44" s="40"/>
      <c r="C44" s="40"/>
      <c r="D44" s="17"/>
      <c r="E44" s="17"/>
      <c r="F44" s="17"/>
      <c r="G44" s="17"/>
    </row>
    <row r="45" spans="1:10" s="20" customFormat="1" ht="13.5">
      <c r="A45" s="17" t="s">
        <v>25</v>
      </c>
      <c r="B45" s="40">
        <v>492570</v>
      </c>
      <c r="C45" s="40">
        <v>364705</v>
      </c>
      <c r="D45" s="17"/>
      <c r="E45" s="17"/>
      <c r="F45" s="17"/>
      <c r="G45" s="17"/>
      <c r="I45" s="41"/>
      <c r="J45" s="42"/>
    </row>
    <row r="46" spans="1:10" s="20" customFormat="1" ht="13.5">
      <c r="A46" s="17" t="s">
        <v>26</v>
      </c>
      <c r="B46" s="40">
        <v>500793</v>
      </c>
      <c r="C46" s="40">
        <v>368237</v>
      </c>
      <c r="D46" s="17"/>
      <c r="E46" s="17"/>
      <c r="F46" s="17"/>
      <c r="G46" s="17"/>
      <c r="I46" s="41"/>
      <c r="J46" s="42"/>
    </row>
    <row r="47" spans="1:10" s="20" customFormat="1" ht="13.5">
      <c r="A47" s="17" t="s">
        <v>27</v>
      </c>
      <c r="B47" s="40">
        <v>504300</v>
      </c>
      <c r="C47" s="40">
        <v>371804</v>
      </c>
      <c r="D47" s="17"/>
      <c r="E47" s="17"/>
      <c r="F47" s="17"/>
      <c r="G47" s="17"/>
      <c r="I47" s="41"/>
      <c r="J47" s="42"/>
    </row>
    <row r="48" spans="1:10" s="20" customFormat="1" ht="13.5">
      <c r="A48" s="17" t="s">
        <v>28</v>
      </c>
      <c r="B48" s="40">
        <v>509822</v>
      </c>
      <c r="C48" s="40">
        <v>375994</v>
      </c>
      <c r="D48" s="17"/>
      <c r="E48" s="17"/>
      <c r="F48" s="17"/>
      <c r="G48" s="17"/>
      <c r="I48" s="41"/>
      <c r="J48" s="42"/>
    </row>
    <row r="49" spans="1:10" s="20" customFormat="1" ht="13.5">
      <c r="A49" s="17" t="s">
        <v>29</v>
      </c>
      <c r="B49" s="40">
        <v>513128</v>
      </c>
      <c r="C49" s="40">
        <v>379912</v>
      </c>
      <c r="D49" s="17"/>
      <c r="E49" s="17"/>
      <c r="F49" s="17"/>
      <c r="G49" s="17"/>
      <c r="I49" s="41"/>
      <c r="J49" s="42"/>
    </row>
    <row r="50" spans="1:10" s="20" customFormat="1" ht="13.5">
      <c r="A50" s="17" t="s">
        <v>30</v>
      </c>
      <c r="B50" s="40">
        <v>515929</v>
      </c>
      <c r="C50" s="40">
        <v>385388</v>
      </c>
      <c r="D50" s="17"/>
      <c r="E50" s="17"/>
      <c r="F50" s="17"/>
      <c r="G50" s="17"/>
      <c r="I50" s="41"/>
      <c r="J50" s="42"/>
    </row>
    <row r="51" spans="1:10" s="20" customFormat="1" ht="13.5">
      <c r="A51" s="17" t="s">
        <v>31</v>
      </c>
      <c r="B51" s="40">
        <v>506031</v>
      </c>
      <c r="C51" s="40">
        <v>387451</v>
      </c>
      <c r="D51" s="17"/>
      <c r="E51" s="17"/>
      <c r="F51" s="17"/>
      <c r="G51" s="17"/>
      <c r="I51" s="41"/>
      <c r="J51" s="42"/>
    </row>
    <row r="52" spans="1:10" s="20" customFormat="1" ht="13.5">
      <c r="A52" s="17" t="s">
        <v>32</v>
      </c>
      <c r="B52" s="40">
        <v>510570</v>
      </c>
      <c r="C52" s="40">
        <v>390427</v>
      </c>
      <c r="D52" s="17"/>
      <c r="E52" s="17"/>
      <c r="F52" s="17"/>
      <c r="G52" s="17"/>
      <c r="I52" s="41"/>
      <c r="J52" s="42"/>
    </row>
    <row r="53" spans="1:10" s="20" customFormat="1" ht="13.5">
      <c r="A53" s="17" t="s">
        <v>33</v>
      </c>
      <c r="B53" s="40">
        <v>519400</v>
      </c>
      <c r="C53" s="40">
        <v>393146</v>
      </c>
      <c r="D53" s="17"/>
      <c r="E53" s="17"/>
      <c r="F53" s="17"/>
      <c r="G53" s="17"/>
      <c r="I53" s="41"/>
      <c r="J53" s="42"/>
    </row>
    <row r="54" spans="1:10" s="20" customFormat="1" ht="13.5">
      <c r="A54" s="17" t="s">
        <v>34</v>
      </c>
      <c r="B54" s="40">
        <v>524476</v>
      </c>
      <c r="C54" s="40">
        <v>395486</v>
      </c>
      <c r="D54" s="17"/>
      <c r="E54" s="17"/>
      <c r="F54" s="17"/>
      <c r="G54" s="17"/>
      <c r="I54" s="41"/>
      <c r="J54" s="42"/>
    </row>
    <row r="55" spans="1:10" s="20" customFormat="1" ht="13.5">
      <c r="A55" s="17" t="s">
        <v>35</v>
      </c>
      <c r="B55" s="40">
        <v>528037</v>
      </c>
      <c r="C55" s="40">
        <v>399022</v>
      </c>
      <c r="D55" s="17"/>
      <c r="E55" s="17"/>
      <c r="F55" s="17"/>
      <c r="G55" s="17"/>
      <c r="I55" s="41"/>
      <c r="J55" s="42"/>
    </row>
    <row r="56" spans="1:10" s="20" customFormat="1" ht="13.5">
      <c r="A56" s="17" t="s">
        <v>36</v>
      </c>
      <c r="B56" s="40">
        <v>529548</v>
      </c>
      <c r="C56" s="40">
        <v>401387</v>
      </c>
      <c r="D56" s="17"/>
      <c r="E56" s="17"/>
      <c r="F56" s="17"/>
      <c r="G56" s="17"/>
      <c r="I56" s="41"/>
      <c r="J56" s="42"/>
    </row>
    <row r="57" spans="1:10" s="20" customFormat="1" ht="13.5">
      <c r="A57" s="17" t="s">
        <v>37</v>
      </c>
      <c r="B57" s="40">
        <v>516776</v>
      </c>
      <c r="C57" s="40">
        <v>393207</v>
      </c>
      <c r="D57" s="43">
        <f>+B57-B45</f>
        <v>24206</v>
      </c>
      <c r="E57" s="43">
        <f t="shared" ref="E57:E120" si="14">+C57-C45</f>
        <v>28502</v>
      </c>
      <c r="F57" s="25">
        <f t="shared" ref="F57:F120" si="15">+D57/B45</f>
        <v>4.9142253892847716E-2</v>
      </c>
      <c r="G57" s="25">
        <f t="shared" ref="G57:G120" si="16">+E57/C45</f>
        <v>7.8150834235889283E-2</v>
      </c>
      <c r="I57" s="41"/>
      <c r="J57" s="42"/>
    </row>
    <row r="58" spans="1:10" s="20" customFormat="1" ht="13.5">
      <c r="A58" s="17" t="s">
        <v>38</v>
      </c>
      <c r="B58" s="40">
        <v>524900</v>
      </c>
      <c r="C58" s="40">
        <v>397004</v>
      </c>
      <c r="D58" s="43">
        <f t="shared" ref="D58:D120" si="17">+B58-B46</f>
        <v>24107</v>
      </c>
      <c r="E58" s="43">
        <f t="shared" si="14"/>
        <v>28767</v>
      </c>
      <c r="F58" s="25">
        <f t="shared" si="15"/>
        <v>4.8137653681261522E-2</v>
      </c>
      <c r="G58" s="25">
        <f t="shared" si="16"/>
        <v>7.8120884104530511E-2</v>
      </c>
      <c r="I58" s="41"/>
      <c r="J58" s="42"/>
    </row>
    <row r="59" spans="1:10" s="20" customFormat="1" ht="13.5">
      <c r="A59" s="17" t="s">
        <v>39</v>
      </c>
      <c r="B59" s="40">
        <v>529259</v>
      </c>
      <c r="C59" s="40">
        <v>401281</v>
      </c>
      <c r="D59" s="43">
        <f t="shared" si="17"/>
        <v>24959</v>
      </c>
      <c r="E59" s="43">
        <f t="shared" si="14"/>
        <v>29477</v>
      </c>
      <c r="F59" s="25">
        <f t="shared" si="15"/>
        <v>4.9492365655363871E-2</v>
      </c>
      <c r="G59" s="25">
        <f t="shared" si="16"/>
        <v>7.9281019031532743E-2</v>
      </c>
      <c r="I59" s="41"/>
      <c r="J59" s="42"/>
    </row>
    <row r="60" spans="1:10" s="20" customFormat="1" ht="13.5">
      <c r="A60" s="17" t="s">
        <v>40</v>
      </c>
      <c r="B60" s="40">
        <v>534021</v>
      </c>
      <c r="C60" s="40">
        <v>404938</v>
      </c>
      <c r="D60" s="43">
        <f t="shared" si="17"/>
        <v>24199</v>
      </c>
      <c r="E60" s="43">
        <f t="shared" si="14"/>
        <v>28944</v>
      </c>
      <c r="F60" s="25">
        <f t="shared" si="15"/>
        <v>4.74655860280647E-2</v>
      </c>
      <c r="G60" s="25">
        <f t="shared" si="16"/>
        <v>7.6979951807741615E-2</v>
      </c>
      <c r="I60" s="41"/>
      <c r="J60" s="42"/>
    </row>
    <row r="61" spans="1:10" s="20" customFormat="1" ht="13.5">
      <c r="A61" s="17" t="s">
        <v>41</v>
      </c>
      <c r="B61" s="40">
        <v>535471</v>
      </c>
      <c r="C61" s="40">
        <v>408080</v>
      </c>
      <c r="D61" s="43">
        <f t="shared" si="17"/>
        <v>22343</v>
      </c>
      <c r="E61" s="43">
        <f t="shared" si="14"/>
        <v>28168</v>
      </c>
      <c r="F61" s="25">
        <f t="shared" si="15"/>
        <v>4.3542741772033489E-2</v>
      </c>
      <c r="G61" s="25">
        <f t="shared" si="16"/>
        <v>7.414348585988334E-2</v>
      </c>
      <c r="I61" s="41"/>
      <c r="J61" s="42"/>
    </row>
    <row r="62" spans="1:10" s="20" customFormat="1" ht="13.5">
      <c r="A62" s="17" t="s">
        <v>42</v>
      </c>
      <c r="B62" s="40">
        <v>535067</v>
      </c>
      <c r="C62" s="40">
        <v>411561</v>
      </c>
      <c r="D62" s="43">
        <f t="shared" si="17"/>
        <v>19138</v>
      </c>
      <c r="E62" s="43">
        <f t="shared" si="14"/>
        <v>26173</v>
      </c>
      <c r="F62" s="25">
        <f t="shared" si="15"/>
        <v>3.7094251340785263E-2</v>
      </c>
      <c r="G62" s="25">
        <f t="shared" si="16"/>
        <v>6.7913375611072482E-2</v>
      </c>
      <c r="I62" s="41"/>
      <c r="J62" s="42"/>
    </row>
    <row r="63" spans="1:10" s="20" customFormat="1" ht="13.5">
      <c r="A63" s="17" t="s">
        <v>43</v>
      </c>
      <c r="B63" s="40">
        <v>532728</v>
      </c>
      <c r="C63" s="40">
        <v>412372</v>
      </c>
      <c r="D63" s="43">
        <f t="shared" si="17"/>
        <v>26697</v>
      </c>
      <c r="E63" s="43">
        <f t="shared" si="14"/>
        <v>24921</v>
      </c>
      <c r="F63" s="25">
        <f t="shared" si="15"/>
        <v>5.2757637377947197E-2</v>
      </c>
      <c r="G63" s="25">
        <f t="shared" si="16"/>
        <v>6.4320391481761566E-2</v>
      </c>
      <c r="I63" s="41"/>
      <c r="J63" s="42"/>
    </row>
    <row r="64" spans="1:10" s="20" customFormat="1" ht="13.5">
      <c r="A64" s="17" t="s">
        <v>44</v>
      </c>
      <c r="B64" s="40">
        <v>535327</v>
      </c>
      <c r="C64" s="40">
        <v>415076</v>
      </c>
      <c r="D64" s="43">
        <f t="shared" si="17"/>
        <v>24757</v>
      </c>
      <c r="E64" s="43">
        <f t="shared" si="14"/>
        <v>24649</v>
      </c>
      <c r="F64" s="25">
        <f t="shared" si="15"/>
        <v>4.8488943729557164E-2</v>
      </c>
      <c r="G64" s="25">
        <f t="shared" si="16"/>
        <v>6.3133441078613933E-2</v>
      </c>
      <c r="I64" s="41"/>
      <c r="J64" s="42"/>
    </row>
    <row r="65" spans="1:10" s="20" customFormat="1" ht="13.5">
      <c r="A65" s="17" t="s">
        <v>45</v>
      </c>
      <c r="B65" s="40">
        <v>537088</v>
      </c>
      <c r="C65" s="40">
        <v>413786</v>
      </c>
      <c r="D65" s="43">
        <f t="shared" si="17"/>
        <v>17688</v>
      </c>
      <c r="E65" s="43">
        <f t="shared" si="14"/>
        <v>20640</v>
      </c>
      <c r="F65" s="25">
        <f t="shared" si="15"/>
        <v>3.4054678475163649E-2</v>
      </c>
      <c r="G65" s="25">
        <f t="shared" si="16"/>
        <v>5.2499580308587653E-2</v>
      </c>
      <c r="I65" s="41"/>
      <c r="J65" s="42"/>
    </row>
    <row r="66" spans="1:10" s="20" customFormat="1" ht="13.5">
      <c r="A66" s="17" t="s">
        <v>46</v>
      </c>
      <c r="B66" s="40">
        <v>543347</v>
      </c>
      <c r="C66" s="40">
        <v>416468</v>
      </c>
      <c r="D66" s="43">
        <f t="shared" si="17"/>
        <v>18871</v>
      </c>
      <c r="E66" s="43">
        <f t="shared" si="14"/>
        <v>20982</v>
      </c>
      <c r="F66" s="25">
        <f t="shared" si="15"/>
        <v>3.5980674044188865E-2</v>
      </c>
      <c r="G66" s="25">
        <f t="shared" si="16"/>
        <v>5.3053711130103216E-2</v>
      </c>
      <c r="I66" s="41"/>
      <c r="J66" s="42"/>
    </row>
    <row r="67" spans="1:10" s="20" customFormat="1" ht="13.5">
      <c r="A67" s="17" t="s">
        <v>47</v>
      </c>
      <c r="B67" s="40">
        <v>547599</v>
      </c>
      <c r="C67" s="40">
        <v>419791</v>
      </c>
      <c r="D67" s="43">
        <f t="shared" si="17"/>
        <v>19562</v>
      </c>
      <c r="E67" s="43">
        <f t="shared" si="14"/>
        <v>20769</v>
      </c>
      <c r="F67" s="25">
        <f t="shared" si="15"/>
        <v>3.7046646352433633E-2</v>
      </c>
      <c r="G67" s="25">
        <f t="shared" si="16"/>
        <v>5.2049761667276491E-2</v>
      </c>
      <c r="I67" s="41"/>
      <c r="J67" s="42"/>
    </row>
    <row r="68" spans="1:10" s="20" customFormat="1" ht="13.5">
      <c r="A68" s="17" t="s">
        <v>48</v>
      </c>
      <c r="B68" s="40">
        <v>548711</v>
      </c>
      <c r="C68" s="40">
        <v>421721</v>
      </c>
      <c r="D68" s="43">
        <f t="shared" si="17"/>
        <v>19163</v>
      </c>
      <c r="E68" s="43">
        <f t="shared" si="14"/>
        <v>20334</v>
      </c>
      <c r="F68" s="25">
        <f t="shared" si="15"/>
        <v>3.6187465536646347E-2</v>
      </c>
      <c r="G68" s="25">
        <f t="shared" si="16"/>
        <v>5.0659338742908962E-2</v>
      </c>
      <c r="I68" s="41"/>
      <c r="J68" s="42"/>
    </row>
    <row r="69" spans="1:10" s="20" customFormat="1" ht="13.5">
      <c r="A69" s="17" t="s">
        <v>49</v>
      </c>
      <c r="B69" s="40">
        <v>538783</v>
      </c>
      <c r="C69" s="40">
        <v>415210</v>
      </c>
      <c r="D69" s="43">
        <f t="shared" si="17"/>
        <v>22007</v>
      </c>
      <c r="E69" s="43">
        <f t="shared" si="14"/>
        <v>22003</v>
      </c>
      <c r="F69" s="25">
        <f t="shared" si="15"/>
        <v>4.2585181974395099E-2</v>
      </c>
      <c r="G69" s="25">
        <f t="shared" si="16"/>
        <v>5.5957803396175551E-2</v>
      </c>
      <c r="I69" s="41"/>
      <c r="J69" s="42"/>
    </row>
    <row r="70" spans="1:10" s="20" customFormat="1" ht="13.5">
      <c r="A70" s="17" t="s">
        <v>50</v>
      </c>
      <c r="B70" s="40">
        <v>549233</v>
      </c>
      <c r="C70" s="40">
        <v>420554</v>
      </c>
      <c r="D70" s="43">
        <f t="shared" si="17"/>
        <v>24333</v>
      </c>
      <c r="E70" s="43">
        <f t="shared" si="14"/>
        <v>23550</v>
      </c>
      <c r="F70" s="25">
        <f t="shared" si="15"/>
        <v>4.6357401409792338E-2</v>
      </c>
      <c r="G70" s="25">
        <f t="shared" si="16"/>
        <v>5.9319301568749934E-2</v>
      </c>
      <c r="I70" s="41"/>
      <c r="J70" s="42"/>
    </row>
    <row r="71" spans="1:10" s="20" customFormat="1" ht="13.5">
      <c r="A71" s="17" t="s">
        <v>51</v>
      </c>
      <c r="B71" s="40">
        <v>552893</v>
      </c>
      <c r="C71" s="40">
        <v>424369</v>
      </c>
      <c r="D71" s="43">
        <f t="shared" si="17"/>
        <v>23634</v>
      </c>
      <c r="E71" s="43">
        <f t="shared" si="14"/>
        <v>23088</v>
      </c>
      <c r="F71" s="25">
        <f t="shared" si="15"/>
        <v>4.4654885415269276E-2</v>
      </c>
      <c r="G71" s="25">
        <f t="shared" si="16"/>
        <v>5.7535741786927365E-2</v>
      </c>
      <c r="I71" s="41"/>
      <c r="J71" s="42"/>
    </row>
    <row r="72" spans="1:10" s="20" customFormat="1" ht="13.5">
      <c r="A72" s="17" t="s">
        <v>52</v>
      </c>
      <c r="B72" s="40">
        <v>556579</v>
      </c>
      <c r="C72" s="40">
        <v>426836</v>
      </c>
      <c r="D72" s="43">
        <f t="shared" si="17"/>
        <v>22558</v>
      </c>
      <c r="E72" s="43">
        <f t="shared" si="14"/>
        <v>21898</v>
      </c>
      <c r="F72" s="25">
        <f t="shared" si="15"/>
        <v>4.2241784499111458E-2</v>
      </c>
      <c r="G72" s="25">
        <f t="shared" si="16"/>
        <v>5.407741432021692E-2</v>
      </c>
      <c r="I72" s="41"/>
      <c r="J72" s="42"/>
    </row>
    <row r="73" spans="1:10" s="20" customFormat="1" ht="13.5">
      <c r="A73" s="17" t="s">
        <v>53</v>
      </c>
      <c r="B73" s="40">
        <v>558071</v>
      </c>
      <c r="C73" s="40">
        <v>430287</v>
      </c>
      <c r="D73" s="43">
        <f t="shared" si="17"/>
        <v>22600</v>
      </c>
      <c r="E73" s="43">
        <f t="shared" si="14"/>
        <v>22207</v>
      </c>
      <c r="F73" s="25">
        <f t="shared" si="15"/>
        <v>4.2205833742630317E-2</v>
      </c>
      <c r="G73" s="25">
        <f t="shared" si="16"/>
        <v>5.4418251323269946E-2</v>
      </c>
      <c r="I73" s="41"/>
      <c r="J73" s="42"/>
    </row>
    <row r="74" spans="1:10" s="20" customFormat="1" ht="13.5">
      <c r="A74" s="17" t="s">
        <v>54</v>
      </c>
      <c r="B74" s="40">
        <v>559564</v>
      </c>
      <c r="C74" s="40">
        <v>435634</v>
      </c>
      <c r="D74" s="43">
        <f t="shared" si="17"/>
        <v>24497</v>
      </c>
      <c r="E74" s="43">
        <f t="shared" si="14"/>
        <v>24073</v>
      </c>
      <c r="F74" s="25">
        <f t="shared" si="15"/>
        <v>4.578305146832079E-2</v>
      </c>
      <c r="G74" s="25">
        <f t="shared" si="16"/>
        <v>5.8491936796732438E-2</v>
      </c>
      <c r="I74" s="41"/>
      <c r="J74" s="42"/>
    </row>
    <row r="75" spans="1:10" s="20" customFormat="1" ht="13.5">
      <c r="A75" s="17" t="s">
        <v>55</v>
      </c>
      <c r="B75" s="40">
        <v>559325</v>
      </c>
      <c r="C75" s="40">
        <v>440584</v>
      </c>
      <c r="D75" s="43">
        <f t="shared" si="17"/>
        <v>26597</v>
      </c>
      <c r="E75" s="43">
        <f t="shared" si="14"/>
        <v>28212</v>
      </c>
      <c r="F75" s="25">
        <f t="shared" si="15"/>
        <v>4.9926041056599244E-2</v>
      </c>
      <c r="G75" s="25">
        <f t="shared" si="16"/>
        <v>6.8413956330691708E-2</v>
      </c>
      <c r="I75" s="41"/>
      <c r="J75" s="42"/>
    </row>
    <row r="76" spans="1:10" s="20" customFormat="1" ht="13.5">
      <c r="A76" s="17" t="s">
        <v>56</v>
      </c>
      <c r="B76" s="40">
        <v>561488</v>
      </c>
      <c r="C76" s="40">
        <v>442145</v>
      </c>
      <c r="D76" s="43">
        <f t="shared" si="17"/>
        <v>26161</v>
      </c>
      <c r="E76" s="43">
        <f t="shared" si="14"/>
        <v>27069</v>
      </c>
      <c r="F76" s="25">
        <f t="shared" si="15"/>
        <v>4.8869195837310656E-2</v>
      </c>
      <c r="G76" s="25">
        <f t="shared" si="16"/>
        <v>6.5214563116152216E-2</v>
      </c>
      <c r="I76" s="41"/>
      <c r="J76" s="42"/>
    </row>
    <row r="77" spans="1:10" s="20" customFormat="1" ht="13.5">
      <c r="A77" s="17" t="s">
        <v>57</v>
      </c>
      <c r="B77" s="40">
        <v>556820</v>
      </c>
      <c r="C77" s="40">
        <v>435478</v>
      </c>
      <c r="D77" s="43">
        <f t="shared" si="17"/>
        <v>19732</v>
      </c>
      <c r="E77" s="43">
        <f t="shared" si="14"/>
        <v>21692</v>
      </c>
      <c r="F77" s="25">
        <f t="shared" si="15"/>
        <v>3.6738858436606292E-2</v>
      </c>
      <c r="G77" s="25">
        <f t="shared" si="16"/>
        <v>5.2423233265504389E-2</v>
      </c>
      <c r="I77" s="41"/>
      <c r="J77" s="42"/>
    </row>
    <row r="78" spans="1:10" s="20" customFormat="1" ht="13.5">
      <c r="A78" s="17" t="s">
        <v>58</v>
      </c>
      <c r="B78" s="40">
        <v>573413</v>
      </c>
      <c r="C78" s="40">
        <v>446431</v>
      </c>
      <c r="D78" s="43">
        <f t="shared" si="17"/>
        <v>30066</v>
      </c>
      <c r="E78" s="43">
        <f t="shared" si="14"/>
        <v>29963</v>
      </c>
      <c r="F78" s="25">
        <f t="shared" si="15"/>
        <v>5.5334804461973655E-2</v>
      </c>
      <c r="G78" s="25">
        <f t="shared" si="16"/>
        <v>7.1945503616124173E-2</v>
      </c>
      <c r="I78" s="41"/>
      <c r="J78" s="42"/>
    </row>
    <row r="79" spans="1:10" s="20" customFormat="1" ht="13.5">
      <c r="A79" s="17" t="s">
        <v>59</v>
      </c>
      <c r="B79" s="40">
        <v>578932</v>
      </c>
      <c r="C79" s="40">
        <v>450682</v>
      </c>
      <c r="D79" s="43">
        <f t="shared" si="17"/>
        <v>31333</v>
      </c>
      <c r="E79" s="43">
        <f t="shared" si="14"/>
        <v>30891</v>
      </c>
      <c r="F79" s="25">
        <f t="shared" si="15"/>
        <v>5.7218877317160917E-2</v>
      </c>
      <c r="G79" s="25">
        <f t="shared" si="16"/>
        <v>7.358661810281783E-2</v>
      </c>
      <c r="I79" s="41"/>
      <c r="J79" s="42"/>
    </row>
    <row r="80" spans="1:10" s="20" customFormat="1" ht="13.5">
      <c r="A80" s="17" t="s">
        <v>60</v>
      </c>
      <c r="B80" s="40">
        <v>581414</v>
      </c>
      <c r="C80" s="40">
        <v>453381</v>
      </c>
      <c r="D80" s="43">
        <f t="shared" si="17"/>
        <v>32703</v>
      </c>
      <c r="E80" s="43">
        <f t="shared" si="14"/>
        <v>31660</v>
      </c>
      <c r="F80" s="25">
        <f t="shared" si="15"/>
        <v>5.9599679977255786E-2</v>
      </c>
      <c r="G80" s="25">
        <f t="shared" si="16"/>
        <v>7.5073330472041941E-2</v>
      </c>
      <c r="I80" s="41"/>
      <c r="J80" s="42"/>
    </row>
    <row r="81" spans="1:10" s="20" customFormat="1" ht="13.5">
      <c r="A81" s="17" t="s">
        <v>61</v>
      </c>
      <c r="B81" s="40">
        <v>569725</v>
      </c>
      <c r="C81" s="40">
        <v>445216</v>
      </c>
      <c r="D81" s="43">
        <f t="shared" si="17"/>
        <v>30942</v>
      </c>
      <c r="E81" s="43">
        <f t="shared" si="14"/>
        <v>30006</v>
      </c>
      <c r="F81" s="25">
        <f t="shared" si="15"/>
        <v>5.7429428916651044E-2</v>
      </c>
      <c r="G81" s="25">
        <f t="shared" si="16"/>
        <v>7.2267045591387497E-2</v>
      </c>
      <c r="I81" s="41"/>
      <c r="J81" s="42"/>
    </row>
    <row r="82" spans="1:10" s="20" customFormat="1" ht="13.5">
      <c r="A82" s="17" t="s">
        <v>62</v>
      </c>
      <c r="B82" s="40">
        <v>577524</v>
      </c>
      <c r="C82" s="40">
        <v>449524</v>
      </c>
      <c r="D82" s="43">
        <f t="shared" si="17"/>
        <v>28291</v>
      </c>
      <c r="E82" s="43">
        <f t="shared" si="14"/>
        <v>28970</v>
      </c>
      <c r="F82" s="25">
        <f t="shared" si="15"/>
        <v>5.1510014875289722E-2</v>
      </c>
      <c r="G82" s="25">
        <f t="shared" si="16"/>
        <v>6.8885327449031517E-2</v>
      </c>
      <c r="I82" s="41"/>
      <c r="J82" s="42"/>
    </row>
    <row r="83" spans="1:10" s="20" customFormat="1" ht="13.5">
      <c r="A83" s="17" t="s">
        <v>63</v>
      </c>
      <c r="B83" s="40">
        <v>583386</v>
      </c>
      <c r="C83" s="40">
        <v>454270</v>
      </c>
      <c r="D83" s="43">
        <f t="shared" si="17"/>
        <v>30493</v>
      </c>
      <c r="E83" s="43">
        <f t="shared" si="14"/>
        <v>29901</v>
      </c>
      <c r="F83" s="25">
        <f t="shared" si="15"/>
        <v>5.5151720133913798E-2</v>
      </c>
      <c r="G83" s="25">
        <f t="shared" si="16"/>
        <v>7.0459906355082494E-2</v>
      </c>
      <c r="I83" s="41"/>
      <c r="J83" s="42"/>
    </row>
    <row r="84" spans="1:10" s="20" customFormat="1" ht="13.5">
      <c r="A84" s="17" t="s">
        <v>64</v>
      </c>
      <c r="B84" s="40">
        <v>590736</v>
      </c>
      <c r="C84" s="40">
        <v>460126</v>
      </c>
      <c r="D84" s="43">
        <f t="shared" si="17"/>
        <v>34157</v>
      </c>
      <c r="E84" s="43">
        <f t="shared" si="14"/>
        <v>33290</v>
      </c>
      <c r="F84" s="25">
        <f t="shared" si="15"/>
        <v>6.1369545024156501E-2</v>
      </c>
      <c r="G84" s="25">
        <f t="shared" si="16"/>
        <v>7.7992484232820097E-2</v>
      </c>
      <c r="I84" s="41"/>
      <c r="J84" s="42"/>
    </row>
    <row r="85" spans="1:10" s="20" customFormat="1" ht="13.5">
      <c r="A85" s="17" t="s">
        <v>65</v>
      </c>
      <c r="B85" s="40">
        <v>594868</v>
      </c>
      <c r="C85" s="40">
        <v>463608</v>
      </c>
      <c r="D85" s="43">
        <f t="shared" si="17"/>
        <v>36797</v>
      </c>
      <c r="E85" s="43">
        <f t="shared" si="14"/>
        <v>33321</v>
      </c>
      <c r="F85" s="25">
        <f t="shared" si="15"/>
        <v>6.5936054731387223E-2</v>
      </c>
      <c r="G85" s="25">
        <f t="shared" si="16"/>
        <v>7.7439011636419419E-2</v>
      </c>
      <c r="I85" s="41"/>
      <c r="J85" s="42"/>
    </row>
    <row r="86" spans="1:10" s="20" customFormat="1" ht="13.5">
      <c r="A86" s="17" t="s">
        <v>66</v>
      </c>
      <c r="B86" s="40">
        <v>596297</v>
      </c>
      <c r="C86" s="40">
        <v>468689</v>
      </c>
      <c r="D86" s="43">
        <f t="shared" si="17"/>
        <v>36733</v>
      </c>
      <c r="E86" s="43">
        <f t="shared" si="14"/>
        <v>33055</v>
      </c>
      <c r="F86" s="25">
        <f t="shared" si="15"/>
        <v>6.5645752764652482E-2</v>
      </c>
      <c r="G86" s="25">
        <f t="shared" si="16"/>
        <v>7.5877915865152856E-2</v>
      </c>
      <c r="I86" s="41"/>
      <c r="J86" s="42"/>
    </row>
    <row r="87" spans="1:10" s="20" customFormat="1" ht="13.5">
      <c r="A87" s="17" t="s">
        <v>67</v>
      </c>
      <c r="B87" s="40">
        <v>590655</v>
      </c>
      <c r="C87" s="40">
        <v>470523</v>
      </c>
      <c r="D87" s="43">
        <f t="shared" si="17"/>
        <v>31330</v>
      </c>
      <c r="E87" s="43">
        <f t="shared" si="14"/>
        <v>29939</v>
      </c>
      <c r="F87" s="25">
        <f t="shared" si="15"/>
        <v>5.6013945380592678E-2</v>
      </c>
      <c r="G87" s="25">
        <f t="shared" si="16"/>
        <v>6.7952989668258496E-2</v>
      </c>
      <c r="I87" s="41"/>
      <c r="J87" s="42"/>
    </row>
    <row r="88" spans="1:10" s="20" customFormat="1" ht="13.5">
      <c r="A88" s="17" t="s">
        <v>68</v>
      </c>
      <c r="B88" s="40">
        <v>597874</v>
      </c>
      <c r="C88" s="40">
        <v>472896</v>
      </c>
      <c r="D88" s="43">
        <f t="shared" si="17"/>
        <v>36386</v>
      </c>
      <c r="E88" s="43">
        <f t="shared" si="14"/>
        <v>30751</v>
      </c>
      <c r="F88" s="25">
        <f t="shared" si="15"/>
        <v>6.4802809677143594E-2</v>
      </c>
      <c r="G88" s="25">
        <f t="shared" si="16"/>
        <v>6.9549582150651934E-2</v>
      </c>
      <c r="I88" s="41"/>
      <c r="J88" s="42"/>
    </row>
    <row r="89" spans="1:10" s="20" customFormat="1" ht="13.5">
      <c r="A89" s="17" t="s">
        <v>69</v>
      </c>
      <c r="B89" s="40">
        <v>604639</v>
      </c>
      <c r="C89" s="40">
        <v>474485</v>
      </c>
      <c r="D89" s="43">
        <f t="shared" si="17"/>
        <v>47819</v>
      </c>
      <c r="E89" s="43">
        <f t="shared" si="14"/>
        <v>39007</v>
      </c>
      <c r="F89" s="25">
        <f t="shared" si="15"/>
        <v>8.5878739987787792E-2</v>
      </c>
      <c r="G89" s="25">
        <f t="shared" si="16"/>
        <v>8.9572837204175637E-2</v>
      </c>
      <c r="I89" s="41"/>
      <c r="J89" s="42"/>
    </row>
    <row r="90" spans="1:10" s="20" customFormat="1" ht="13.5">
      <c r="A90" s="17" t="s">
        <v>70</v>
      </c>
      <c r="B90" s="40">
        <v>608342</v>
      </c>
      <c r="C90" s="40">
        <v>475730</v>
      </c>
      <c r="D90" s="43">
        <f t="shared" si="17"/>
        <v>34929</v>
      </c>
      <c r="E90" s="43">
        <f t="shared" si="14"/>
        <v>29299</v>
      </c>
      <c r="F90" s="25">
        <f t="shared" si="15"/>
        <v>6.0914210176609182E-2</v>
      </c>
      <c r="G90" s="25">
        <f t="shared" si="16"/>
        <v>6.5629402976047815E-2</v>
      </c>
      <c r="I90" s="41"/>
      <c r="J90" s="42"/>
    </row>
    <row r="91" spans="1:10" s="20" customFormat="1" ht="13.5">
      <c r="A91" s="17" t="s">
        <v>71</v>
      </c>
      <c r="B91" s="40">
        <v>612918</v>
      </c>
      <c r="C91" s="40">
        <v>478872</v>
      </c>
      <c r="D91" s="43">
        <f t="shared" si="17"/>
        <v>33986</v>
      </c>
      <c r="E91" s="43">
        <f t="shared" si="14"/>
        <v>28190</v>
      </c>
      <c r="F91" s="25">
        <f t="shared" si="15"/>
        <v>5.8704649250689203E-2</v>
      </c>
      <c r="G91" s="25">
        <f t="shared" si="16"/>
        <v>6.2549646979466675E-2</v>
      </c>
      <c r="I91" s="41"/>
      <c r="J91" s="42"/>
    </row>
    <row r="92" spans="1:10" s="20" customFormat="1" ht="13.5">
      <c r="A92" s="17" t="s">
        <v>72</v>
      </c>
      <c r="B92" s="40">
        <v>615208</v>
      </c>
      <c r="C92" s="40">
        <v>482868</v>
      </c>
      <c r="D92" s="43">
        <f t="shared" si="17"/>
        <v>33794</v>
      </c>
      <c r="E92" s="43">
        <f t="shared" si="14"/>
        <v>29487</v>
      </c>
      <c r="F92" s="25">
        <f t="shared" si="15"/>
        <v>5.8123815388002355E-2</v>
      </c>
      <c r="G92" s="25">
        <f t="shared" si="16"/>
        <v>6.5038014385252141E-2</v>
      </c>
      <c r="I92" s="41"/>
      <c r="J92" s="42"/>
    </row>
    <row r="93" spans="1:10" s="20" customFormat="1" ht="13.5">
      <c r="A93" s="17" t="s">
        <v>73</v>
      </c>
      <c r="B93" s="40">
        <v>603227</v>
      </c>
      <c r="C93" s="40">
        <v>474064</v>
      </c>
      <c r="D93" s="43">
        <f t="shared" si="17"/>
        <v>33502</v>
      </c>
      <c r="E93" s="43">
        <f t="shared" si="14"/>
        <v>28848</v>
      </c>
      <c r="F93" s="25">
        <f t="shared" si="15"/>
        <v>5.8803808855149416E-2</v>
      </c>
      <c r="G93" s="25">
        <f t="shared" si="16"/>
        <v>6.4795514985984334E-2</v>
      </c>
      <c r="I93" s="41"/>
      <c r="J93" s="42"/>
    </row>
    <row r="94" spans="1:10" s="20" customFormat="1" ht="13.5">
      <c r="A94" s="17" t="s">
        <v>74</v>
      </c>
      <c r="B94" s="40">
        <v>613402</v>
      </c>
      <c r="C94" s="40">
        <v>480852</v>
      </c>
      <c r="D94" s="43">
        <f t="shared" si="17"/>
        <v>35878</v>
      </c>
      <c r="E94" s="43">
        <f t="shared" si="14"/>
        <v>31328</v>
      </c>
      <c r="F94" s="25">
        <f t="shared" si="15"/>
        <v>6.2123825157049749E-2</v>
      </c>
      <c r="G94" s="25">
        <f t="shared" si="16"/>
        <v>6.9691495893433944E-2</v>
      </c>
      <c r="I94" s="41"/>
      <c r="J94" s="42"/>
    </row>
    <row r="95" spans="1:10" s="20" customFormat="1" ht="13.5">
      <c r="A95" s="17" t="s">
        <v>75</v>
      </c>
      <c r="B95" s="40">
        <v>619804</v>
      </c>
      <c r="C95" s="40">
        <v>486557</v>
      </c>
      <c r="D95" s="43">
        <f t="shared" si="17"/>
        <v>36418</v>
      </c>
      <c r="E95" s="43">
        <f t="shared" si="14"/>
        <v>32287</v>
      </c>
      <c r="F95" s="25">
        <f t="shared" si="15"/>
        <v>6.2425221037186354E-2</v>
      </c>
      <c r="G95" s="25">
        <f t="shared" si="16"/>
        <v>7.1074471129504477E-2</v>
      </c>
      <c r="I95" s="41"/>
      <c r="J95" s="42"/>
    </row>
    <row r="96" spans="1:10" s="20" customFormat="1" ht="13.5">
      <c r="A96" s="17" t="s">
        <v>76</v>
      </c>
      <c r="B96" s="40">
        <v>621256</v>
      </c>
      <c r="C96" s="40">
        <v>486795</v>
      </c>
      <c r="D96" s="43">
        <f t="shared" si="17"/>
        <v>30520</v>
      </c>
      <c r="E96" s="43">
        <f t="shared" si="14"/>
        <v>26669</v>
      </c>
      <c r="F96" s="25">
        <f t="shared" si="15"/>
        <v>5.1664364453833864E-2</v>
      </c>
      <c r="G96" s="25">
        <f t="shared" si="16"/>
        <v>5.7960210898753819E-2</v>
      </c>
      <c r="I96" s="41"/>
      <c r="J96" s="42"/>
    </row>
    <row r="97" spans="1:10" s="20" customFormat="1" ht="13.5">
      <c r="A97" s="17" t="s">
        <v>77</v>
      </c>
      <c r="B97" s="40">
        <v>624895</v>
      </c>
      <c r="C97" s="40">
        <v>490541</v>
      </c>
      <c r="D97" s="43">
        <f t="shared" si="17"/>
        <v>30027</v>
      </c>
      <c r="E97" s="43">
        <f t="shared" si="14"/>
        <v>26933</v>
      </c>
      <c r="F97" s="25">
        <f t="shared" si="15"/>
        <v>5.047674442061096E-2</v>
      </c>
      <c r="G97" s="25">
        <f t="shared" si="16"/>
        <v>5.8094338320305083E-2</v>
      </c>
      <c r="I97" s="41"/>
      <c r="J97" s="42"/>
    </row>
    <row r="98" spans="1:10" s="20" customFormat="1" ht="13.5">
      <c r="A98" s="17" t="s">
        <v>78</v>
      </c>
      <c r="B98" s="40">
        <v>630103</v>
      </c>
      <c r="C98" s="40">
        <v>498953</v>
      </c>
      <c r="D98" s="43">
        <f t="shared" si="17"/>
        <v>33806</v>
      </c>
      <c r="E98" s="43">
        <f t="shared" si="14"/>
        <v>30264</v>
      </c>
      <c r="F98" s="25">
        <f t="shared" si="15"/>
        <v>5.6693225020417674E-2</v>
      </c>
      <c r="G98" s="25">
        <f t="shared" si="16"/>
        <v>6.457160291792638E-2</v>
      </c>
      <c r="I98" s="41"/>
      <c r="J98" s="42"/>
    </row>
    <row r="99" spans="1:10" s="20" customFormat="1" ht="13.5">
      <c r="A99" s="17" t="s">
        <v>79</v>
      </c>
      <c r="B99" s="40">
        <v>626281</v>
      </c>
      <c r="C99" s="40">
        <v>501994</v>
      </c>
      <c r="D99" s="43">
        <f t="shared" si="17"/>
        <v>35626</v>
      </c>
      <c r="E99" s="43">
        <f t="shared" si="14"/>
        <v>31471</v>
      </c>
      <c r="F99" s="25">
        <f t="shared" si="15"/>
        <v>6.0316089764752688E-2</v>
      </c>
      <c r="G99" s="25">
        <f t="shared" si="16"/>
        <v>6.6885146953496427E-2</v>
      </c>
      <c r="I99" s="41"/>
      <c r="J99" s="42"/>
    </row>
    <row r="100" spans="1:10" s="20" customFormat="1" ht="13.5">
      <c r="A100" s="17" t="s">
        <v>80</v>
      </c>
      <c r="B100" s="40">
        <v>633246</v>
      </c>
      <c r="C100" s="40">
        <v>503864</v>
      </c>
      <c r="D100" s="43">
        <f t="shared" si="17"/>
        <v>35372</v>
      </c>
      <c r="E100" s="43">
        <f t="shared" si="14"/>
        <v>30968</v>
      </c>
      <c r="F100" s="25">
        <f t="shared" si="15"/>
        <v>5.9162967447990711E-2</v>
      </c>
      <c r="G100" s="25">
        <f t="shared" si="16"/>
        <v>6.548585735552849E-2</v>
      </c>
      <c r="I100" s="41"/>
      <c r="J100" s="42"/>
    </row>
    <row r="101" spans="1:10" s="20" customFormat="1" ht="13.5">
      <c r="A101" s="17" t="s">
        <v>81</v>
      </c>
      <c r="B101" s="40">
        <v>637281</v>
      </c>
      <c r="C101" s="40">
        <v>505379</v>
      </c>
      <c r="D101" s="43">
        <f t="shared" si="17"/>
        <v>32642</v>
      </c>
      <c r="E101" s="43">
        <f t="shared" si="14"/>
        <v>30894</v>
      </c>
      <c r="F101" s="25">
        <f t="shared" si="15"/>
        <v>5.3985932101634201E-2</v>
      </c>
      <c r="G101" s="25">
        <f t="shared" si="16"/>
        <v>6.5110593590945967E-2</v>
      </c>
      <c r="I101" s="41"/>
      <c r="J101" s="42"/>
    </row>
    <row r="102" spans="1:10" s="20" customFormat="1" ht="13.5">
      <c r="A102" s="17" t="s">
        <v>82</v>
      </c>
      <c r="B102" s="40">
        <v>641781</v>
      </c>
      <c r="C102" s="40">
        <v>506316</v>
      </c>
      <c r="D102" s="43">
        <f t="shared" si="17"/>
        <v>33439</v>
      </c>
      <c r="E102" s="43">
        <f t="shared" si="14"/>
        <v>30586</v>
      </c>
      <c r="F102" s="25">
        <f t="shared" si="15"/>
        <v>5.496743608036269E-2</v>
      </c>
      <c r="G102" s="25">
        <f t="shared" si="16"/>
        <v>6.4292771109663041E-2</v>
      </c>
      <c r="I102" s="41"/>
      <c r="J102" s="42"/>
    </row>
    <row r="103" spans="1:10" s="20" customFormat="1" ht="13.5">
      <c r="A103" s="17" t="s">
        <v>83</v>
      </c>
      <c r="B103" s="40">
        <v>646209</v>
      </c>
      <c r="C103" s="40">
        <v>510363</v>
      </c>
      <c r="D103" s="43">
        <f t="shared" si="17"/>
        <v>33291</v>
      </c>
      <c r="E103" s="43">
        <f t="shared" si="14"/>
        <v>31491</v>
      </c>
      <c r="F103" s="25">
        <f t="shared" si="15"/>
        <v>5.4315585445361372E-2</v>
      </c>
      <c r="G103" s="25">
        <f t="shared" si="16"/>
        <v>6.5760787851450911E-2</v>
      </c>
      <c r="I103" s="41"/>
      <c r="J103" s="42"/>
    </row>
    <row r="104" spans="1:10" s="20" customFormat="1" ht="13.5">
      <c r="A104" s="17" t="s">
        <v>84</v>
      </c>
      <c r="B104" s="40">
        <v>649507</v>
      </c>
      <c r="C104" s="40">
        <v>515720</v>
      </c>
      <c r="D104" s="43">
        <f t="shared" si="17"/>
        <v>34299</v>
      </c>
      <c r="E104" s="43">
        <f t="shared" si="14"/>
        <v>32852</v>
      </c>
      <c r="F104" s="25">
        <f t="shared" si="15"/>
        <v>5.5751875788351259E-2</v>
      </c>
      <c r="G104" s="25">
        <f t="shared" si="16"/>
        <v>6.803515660594614E-2</v>
      </c>
      <c r="I104" s="41"/>
      <c r="J104" s="42"/>
    </row>
    <row r="105" spans="1:10" s="20" customFormat="1" ht="13.5">
      <c r="A105" s="17" t="s">
        <v>85</v>
      </c>
      <c r="B105" s="40">
        <v>637547</v>
      </c>
      <c r="C105" s="40">
        <v>506163</v>
      </c>
      <c r="D105" s="43">
        <f t="shared" si="17"/>
        <v>34320</v>
      </c>
      <c r="E105" s="43">
        <f t="shared" si="14"/>
        <v>32099</v>
      </c>
      <c r="F105" s="25">
        <f t="shared" si="15"/>
        <v>5.689400507603274E-2</v>
      </c>
      <c r="G105" s="25">
        <f t="shared" si="16"/>
        <v>6.7710266968173075E-2</v>
      </c>
      <c r="I105" s="41"/>
      <c r="J105" s="42"/>
    </row>
    <row r="106" spans="1:10" s="20" customFormat="1" ht="13.5">
      <c r="A106" s="17" t="s">
        <v>86</v>
      </c>
      <c r="B106" s="40">
        <v>649380</v>
      </c>
      <c r="C106" s="40">
        <v>512602</v>
      </c>
      <c r="D106" s="43">
        <f t="shared" si="17"/>
        <v>35978</v>
      </c>
      <c r="E106" s="43">
        <f t="shared" si="14"/>
        <v>31750</v>
      </c>
      <c r="F106" s="25">
        <f t="shared" si="15"/>
        <v>5.8653215998643628E-2</v>
      </c>
      <c r="G106" s="25">
        <f t="shared" si="16"/>
        <v>6.6028632510626975E-2</v>
      </c>
      <c r="I106" s="41"/>
      <c r="J106" s="42"/>
    </row>
    <row r="107" spans="1:10" s="20" customFormat="1" ht="13.5">
      <c r="A107" s="17" t="s">
        <v>87</v>
      </c>
      <c r="B107" s="40">
        <v>656872</v>
      </c>
      <c r="C107" s="40">
        <v>519784</v>
      </c>
      <c r="D107" s="43">
        <f t="shared" si="17"/>
        <v>37068</v>
      </c>
      <c r="E107" s="43">
        <f t="shared" si="14"/>
        <v>33227</v>
      </c>
      <c r="F107" s="25">
        <f t="shared" si="15"/>
        <v>5.9806003188104626E-2</v>
      </c>
      <c r="G107" s="25">
        <f t="shared" si="16"/>
        <v>6.8290046181639558E-2</v>
      </c>
      <c r="I107" s="41"/>
      <c r="J107" s="42"/>
    </row>
    <row r="108" spans="1:10" s="20" customFormat="1" ht="13.5">
      <c r="A108" s="17" t="s">
        <v>88</v>
      </c>
      <c r="B108" s="40">
        <v>656187</v>
      </c>
      <c r="C108" s="40">
        <v>519286</v>
      </c>
      <c r="D108" s="43">
        <f t="shared" si="17"/>
        <v>34931</v>
      </c>
      <c r="E108" s="43">
        <f t="shared" si="14"/>
        <v>32491</v>
      </c>
      <c r="F108" s="25">
        <f t="shared" si="15"/>
        <v>5.6226418738812983E-2</v>
      </c>
      <c r="G108" s="25">
        <f t="shared" si="16"/>
        <v>6.6744728273708642E-2</v>
      </c>
      <c r="I108" s="41"/>
      <c r="J108" s="42"/>
    </row>
    <row r="109" spans="1:10" s="20" customFormat="1" ht="13.5">
      <c r="A109" s="17" t="s">
        <v>89</v>
      </c>
      <c r="B109" s="40">
        <v>662415</v>
      </c>
      <c r="C109" s="40">
        <v>524768</v>
      </c>
      <c r="D109" s="43">
        <f t="shared" si="17"/>
        <v>37520</v>
      </c>
      <c r="E109" s="43">
        <f t="shared" si="14"/>
        <v>34227</v>
      </c>
      <c r="F109" s="25">
        <f t="shared" si="15"/>
        <v>6.0042087070627866E-2</v>
      </c>
      <c r="G109" s="25">
        <f t="shared" si="16"/>
        <v>6.977398423373378E-2</v>
      </c>
      <c r="I109" s="41"/>
      <c r="J109" s="42"/>
    </row>
    <row r="110" spans="1:10" s="20" customFormat="1" ht="13.5">
      <c r="A110" s="17" t="s">
        <v>90</v>
      </c>
      <c r="B110" s="40">
        <v>667968</v>
      </c>
      <c r="C110" s="40">
        <v>534520</v>
      </c>
      <c r="D110" s="43">
        <f t="shared" si="17"/>
        <v>37865</v>
      </c>
      <c r="E110" s="43">
        <f t="shared" si="14"/>
        <v>35567</v>
      </c>
      <c r="F110" s="25">
        <f t="shared" si="15"/>
        <v>6.0093349817410803E-2</v>
      </c>
      <c r="G110" s="25">
        <f t="shared" si="16"/>
        <v>7.1283267161436042E-2</v>
      </c>
      <c r="I110" s="41"/>
      <c r="J110" s="42"/>
    </row>
    <row r="111" spans="1:10" s="20" customFormat="1" ht="13.5">
      <c r="A111" s="17" t="s">
        <v>91</v>
      </c>
      <c r="B111" s="40">
        <v>662220</v>
      </c>
      <c r="C111" s="40">
        <v>534909</v>
      </c>
      <c r="D111" s="43">
        <f t="shared" si="17"/>
        <v>35939</v>
      </c>
      <c r="E111" s="43">
        <f t="shared" si="14"/>
        <v>32915</v>
      </c>
      <c r="F111" s="25">
        <f t="shared" si="15"/>
        <v>5.7384784146413507E-2</v>
      </c>
      <c r="G111" s="25">
        <f t="shared" si="16"/>
        <v>6.5568512771068982E-2</v>
      </c>
      <c r="I111" s="41"/>
      <c r="J111" s="42"/>
    </row>
    <row r="112" spans="1:10" s="20" customFormat="1" ht="13.5">
      <c r="A112" s="17" t="s">
        <v>92</v>
      </c>
      <c r="B112" s="40">
        <v>671491</v>
      </c>
      <c r="C112" s="40">
        <v>538843</v>
      </c>
      <c r="D112" s="43">
        <f t="shared" si="17"/>
        <v>38245</v>
      </c>
      <c r="E112" s="43">
        <f t="shared" si="14"/>
        <v>34979</v>
      </c>
      <c r="F112" s="25">
        <f t="shared" si="15"/>
        <v>6.0395170281375643E-2</v>
      </c>
      <c r="G112" s="25">
        <f t="shared" si="16"/>
        <v>6.9421510566343297E-2</v>
      </c>
      <c r="I112" s="41"/>
      <c r="J112" s="42"/>
    </row>
    <row r="113" spans="1:10" s="20" customFormat="1" ht="13.5">
      <c r="A113" s="17" t="s">
        <v>93</v>
      </c>
      <c r="B113" s="40">
        <v>674597</v>
      </c>
      <c r="C113" s="40">
        <v>539125</v>
      </c>
      <c r="D113" s="43">
        <f t="shared" si="17"/>
        <v>37316</v>
      </c>
      <c r="E113" s="43">
        <f t="shared" si="14"/>
        <v>33746</v>
      </c>
      <c r="F113" s="25">
        <f t="shared" si="15"/>
        <v>5.8555017331444054E-2</v>
      </c>
      <c r="G113" s="25">
        <f t="shared" si="16"/>
        <v>6.6773649083163328E-2</v>
      </c>
      <c r="I113" s="41"/>
      <c r="J113" s="42"/>
    </row>
    <row r="114" spans="1:10" s="20" customFormat="1" ht="13.5">
      <c r="A114" s="17" t="s">
        <v>94</v>
      </c>
      <c r="B114" s="40">
        <v>678032</v>
      </c>
      <c r="C114" s="40">
        <v>540174</v>
      </c>
      <c r="D114" s="43">
        <f t="shared" si="17"/>
        <v>36251</v>
      </c>
      <c r="E114" s="43">
        <f t="shared" si="14"/>
        <v>33858</v>
      </c>
      <c r="F114" s="25">
        <f t="shared" si="15"/>
        <v>5.6485000335005246E-2</v>
      </c>
      <c r="G114" s="25">
        <f t="shared" si="16"/>
        <v>6.6871281966202928E-2</v>
      </c>
      <c r="I114" s="41"/>
      <c r="J114" s="42"/>
    </row>
    <row r="115" spans="1:10" s="20" customFormat="1" ht="13.5">
      <c r="A115" s="17" t="s">
        <v>95</v>
      </c>
      <c r="B115" s="40">
        <v>682773</v>
      </c>
      <c r="C115" s="40">
        <v>543440</v>
      </c>
      <c r="D115" s="43">
        <f t="shared" si="17"/>
        <v>36564</v>
      </c>
      <c r="E115" s="43">
        <f t="shared" si="14"/>
        <v>33077</v>
      </c>
      <c r="F115" s="25">
        <f t="shared" si="15"/>
        <v>5.6582313152555908E-2</v>
      </c>
      <c r="G115" s="25">
        <f t="shared" si="16"/>
        <v>6.4810732752962105E-2</v>
      </c>
      <c r="I115" s="41"/>
      <c r="J115" s="42"/>
    </row>
    <row r="116" spans="1:10" s="20" customFormat="1" ht="13.5">
      <c r="A116" s="17" t="s">
        <v>96</v>
      </c>
      <c r="B116" s="40">
        <v>683320</v>
      </c>
      <c r="C116" s="40">
        <v>546574</v>
      </c>
      <c r="D116" s="43">
        <f t="shared" si="17"/>
        <v>33813</v>
      </c>
      <c r="E116" s="43">
        <f t="shared" si="14"/>
        <v>30854</v>
      </c>
      <c r="F116" s="25">
        <f t="shared" si="15"/>
        <v>5.2059485117173489E-2</v>
      </c>
      <c r="G116" s="25">
        <f t="shared" si="16"/>
        <v>5.9827037927557593E-2</v>
      </c>
      <c r="I116" s="41"/>
      <c r="J116" s="42"/>
    </row>
    <row r="117" spans="1:10" s="20" customFormat="1" ht="13.5">
      <c r="A117" s="17" t="s">
        <v>97</v>
      </c>
      <c r="B117" s="40">
        <v>666446</v>
      </c>
      <c r="C117" s="40">
        <v>532189</v>
      </c>
      <c r="D117" s="43">
        <f t="shared" si="17"/>
        <v>28899</v>
      </c>
      <c r="E117" s="43">
        <f t="shared" si="14"/>
        <v>26026</v>
      </c>
      <c r="F117" s="25">
        <f t="shared" si="15"/>
        <v>4.5328422845688242E-2</v>
      </c>
      <c r="G117" s="25">
        <f t="shared" si="16"/>
        <v>5.1418219032208994E-2</v>
      </c>
      <c r="I117" s="41"/>
      <c r="J117" s="42"/>
    </row>
    <row r="118" spans="1:10" s="20" customFormat="1" ht="13.5">
      <c r="A118" s="17" t="s">
        <v>98</v>
      </c>
      <c r="B118" s="40">
        <v>672404</v>
      </c>
      <c r="C118" s="40">
        <v>533479</v>
      </c>
      <c r="D118" s="43">
        <f t="shared" si="17"/>
        <v>23024</v>
      </c>
      <c r="E118" s="43">
        <f t="shared" si="14"/>
        <v>20877</v>
      </c>
      <c r="F118" s="25">
        <f t="shared" si="15"/>
        <v>3.545535741784471E-2</v>
      </c>
      <c r="G118" s="25">
        <f t="shared" si="16"/>
        <v>4.0727503989449902E-2</v>
      </c>
      <c r="I118" s="41"/>
      <c r="J118" s="42"/>
    </row>
    <row r="119" spans="1:10" s="20" customFormat="1" ht="13.5">
      <c r="A119" s="17" t="s">
        <v>99</v>
      </c>
      <c r="B119" s="40">
        <v>675820</v>
      </c>
      <c r="C119" s="40">
        <v>536018</v>
      </c>
      <c r="D119" s="43">
        <f t="shared" si="17"/>
        <v>18948</v>
      </c>
      <c r="E119" s="43">
        <f t="shared" si="14"/>
        <v>16234</v>
      </c>
      <c r="F119" s="25">
        <f t="shared" si="15"/>
        <v>2.8845802530782252E-2</v>
      </c>
      <c r="G119" s="25">
        <f t="shared" si="16"/>
        <v>3.1232204146337709E-2</v>
      </c>
      <c r="I119" s="41"/>
      <c r="J119" s="42"/>
    </row>
    <row r="120" spans="1:10" s="20" customFormat="1" ht="13.5">
      <c r="A120" s="17" t="s">
        <v>100</v>
      </c>
      <c r="B120" s="40">
        <v>672252</v>
      </c>
      <c r="C120" s="40">
        <v>532048</v>
      </c>
      <c r="D120" s="43">
        <f t="shared" si="17"/>
        <v>16065</v>
      </c>
      <c r="E120" s="43">
        <f t="shared" si="14"/>
        <v>12762</v>
      </c>
      <c r="F120" s="25">
        <f t="shared" si="15"/>
        <v>2.4482350305629341E-2</v>
      </c>
      <c r="G120" s="25">
        <f t="shared" si="16"/>
        <v>2.4576052502859696E-2</v>
      </c>
      <c r="I120" s="41"/>
      <c r="J120" s="42"/>
    </row>
    <row r="121" spans="1:10" s="20" customFormat="1" ht="13.5">
      <c r="A121" s="17" t="s">
        <v>101</v>
      </c>
      <c r="B121" s="40">
        <v>671822</v>
      </c>
      <c r="C121" s="40">
        <v>531653</v>
      </c>
      <c r="D121" s="43">
        <f t="shared" ref="D121:D184" si="18">+B121-B109</f>
        <v>9407</v>
      </c>
      <c r="E121" s="43">
        <f t="shared" ref="E121:E184" si="19">+C121-C109</f>
        <v>6885</v>
      </c>
      <c r="F121" s="25">
        <f t="shared" ref="F121:F184" si="20">+D121/B109</f>
        <v>1.4201067306748791E-2</v>
      </c>
      <c r="G121" s="25">
        <f t="shared" ref="G121:G184" si="21">+E121/C109</f>
        <v>1.3120083541679371E-2</v>
      </c>
      <c r="I121" s="41"/>
      <c r="J121" s="42"/>
    </row>
    <row r="122" spans="1:10" s="20" customFormat="1" ht="13.5">
      <c r="A122" s="17" t="s">
        <v>102</v>
      </c>
      <c r="B122" s="40">
        <v>670795</v>
      </c>
      <c r="C122" s="40">
        <v>534172</v>
      </c>
      <c r="D122" s="43">
        <f t="shared" si="18"/>
        <v>2827</v>
      </c>
      <c r="E122" s="43">
        <f t="shared" si="19"/>
        <v>-348</v>
      </c>
      <c r="F122" s="25">
        <f t="shared" si="20"/>
        <v>4.2322386701159334E-3</v>
      </c>
      <c r="G122" s="25">
        <f t="shared" si="21"/>
        <v>-6.5105141061138965E-4</v>
      </c>
      <c r="I122" s="41"/>
      <c r="J122" s="42"/>
    </row>
    <row r="123" spans="1:10" s="20" customFormat="1" ht="13.5">
      <c r="A123" s="17" t="s">
        <v>103</v>
      </c>
      <c r="B123" s="40">
        <v>657018</v>
      </c>
      <c r="C123" s="40">
        <v>527531</v>
      </c>
      <c r="D123" s="43">
        <f t="shared" si="18"/>
        <v>-5202</v>
      </c>
      <c r="E123" s="43">
        <f t="shared" si="19"/>
        <v>-7378</v>
      </c>
      <c r="F123" s="25">
        <f t="shared" si="20"/>
        <v>-7.8553954879043222E-3</v>
      </c>
      <c r="G123" s="25">
        <f t="shared" si="21"/>
        <v>-1.379300030472473E-2</v>
      </c>
      <c r="I123" s="41"/>
      <c r="J123" s="42"/>
    </row>
    <row r="124" spans="1:10" s="20" customFormat="1" ht="13.5">
      <c r="A124" s="17" t="s">
        <v>104</v>
      </c>
      <c r="B124" s="40">
        <v>661936</v>
      </c>
      <c r="C124" s="40">
        <v>527430</v>
      </c>
      <c r="D124" s="43">
        <f t="shared" si="18"/>
        <v>-9555</v>
      </c>
      <c r="E124" s="43">
        <f t="shared" si="19"/>
        <v>-11413</v>
      </c>
      <c r="F124" s="25">
        <f t="shared" si="20"/>
        <v>-1.4229528020479798E-2</v>
      </c>
      <c r="G124" s="25">
        <f t="shared" si="21"/>
        <v>-2.1180566510096633E-2</v>
      </c>
      <c r="I124" s="41"/>
      <c r="J124" s="42"/>
    </row>
    <row r="125" spans="1:10" s="20" customFormat="1" ht="13.5">
      <c r="A125" s="17" t="s">
        <v>105</v>
      </c>
      <c r="B125" s="40">
        <v>662369</v>
      </c>
      <c r="C125" s="40">
        <v>521598</v>
      </c>
      <c r="D125" s="43">
        <f t="shared" si="18"/>
        <v>-12228</v>
      </c>
      <c r="E125" s="43">
        <f t="shared" si="19"/>
        <v>-17527</v>
      </c>
      <c r="F125" s="25">
        <f t="shared" si="20"/>
        <v>-1.8126377674374479E-2</v>
      </c>
      <c r="G125" s="25">
        <f t="shared" si="21"/>
        <v>-3.2510085787155113E-2</v>
      </c>
      <c r="I125" s="41"/>
      <c r="J125" s="42"/>
    </row>
    <row r="126" spans="1:10" s="20" customFormat="1" ht="13.5">
      <c r="A126" s="17" t="s">
        <v>106</v>
      </c>
      <c r="B126" s="40">
        <v>661214</v>
      </c>
      <c r="C126" s="40">
        <v>518072</v>
      </c>
      <c r="D126" s="43">
        <f t="shared" si="18"/>
        <v>-16818</v>
      </c>
      <c r="E126" s="43">
        <f t="shared" si="19"/>
        <v>-22102</v>
      </c>
      <c r="F126" s="25">
        <f t="shared" si="20"/>
        <v>-2.4804139037685538E-2</v>
      </c>
      <c r="G126" s="25">
        <f t="shared" si="21"/>
        <v>-4.0916445441653987E-2</v>
      </c>
      <c r="I126" s="41"/>
      <c r="J126" s="42"/>
    </row>
    <row r="127" spans="1:10" s="20" customFormat="1" ht="13.5">
      <c r="A127" s="17" t="s">
        <v>107</v>
      </c>
      <c r="B127" s="40">
        <v>660799</v>
      </c>
      <c r="C127" s="40">
        <v>516049</v>
      </c>
      <c r="D127" s="43">
        <f t="shared" si="18"/>
        <v>-21974</v>
      </c>
      <c r="E127" s="43">
        <f t="shared" si="19"/>
        <v>-27391</v>
      </c>
      <c r="F127" s="25">
        <f t="shared" si="20"/>
        <v>-3.2183463610892638E-2</v>
      </c>
      <c r="G127" s="25">
        <f t="shared" si="21"/>
        <v>-5.0402988370381277E-2</v>
      </c>
      <c r="I127" s="41"/>
      <c r="J127" s="42"/>
    </row>
    <row r="128" spans="1:10" s="20" customFormat="1" ht="13.5">
      <c r="A128" s="17" t="s">
        <v>108</v>
      </c>
      <c r="B128" s="40">
        <v>658102</v>
      </c>
      <c r="C128" s="40">
        <v>516187</v>
      </c>
      <c r="D128" s="43">
        <f t="shared" si="18"/>
        <v>-25218</v>
      </c>
      <c r="E128" s="43">
        <f t="shared" si="19"/>
        <v>-30387</v>
      </c>
      <c r="F128" s="25">
        <f t="shared" si="20"/>
        <v>-3.690511034361646E-2</v>
      </c>
      <c r="G128" s="25">
        <f t="shared" si="21"/>
        <v>-5.5595399707999281E-2</v>
      </c>
      <c r="I128" s="41"/>
      <c r="J128" s="42"/>
    </row>
    <row r="129" spans="1:10" s="20" customFormat="1" ht="13.5">
      <c r="A129" s="17" t="s">
        <v>109</v>
      </c>
      <c r="B129" s="40">
        <v>643416</v>
      </c>
      <c r="C129" s="40">
        <v>502993</v>
      </c>
      <c r="D129" s="43">
        <f t="shared" si="18"/>
        <v>-23030</v>
      </c>
      <c r="E129" s="43">
        <f t="shared" si="19"/>
        <v>-29196</v>
      </c>
      <c r="F129" s="25">
        <f t="shared" si="20"/>
        <v>-3.4556438181037923E-2</v>
      </c>
      <c r="G129" s="25">
        <f t="shared" si="21"/>
        <v>-5.4860209436872989E-2</v>
      </c>
      <c r="I129" s="41"/>
      <c r="J129" s="42"/>
    </row>
    <row r="130" spans="1:10" s="20" customFormat="1" ht="13.5">
      <c r="A130" s="17" t="s">
        <v>110</v>
      </c>
      <c r="B130" s="40">
        <v>649067</v>
      </c>
      <c r="C130" s="40">
        <v>504368</v>
      </c>
      <c r="D130" s="43">
        <f t="shared" si="18"/>
        <v>-23337</v>
      </c>
      <c r="E130" s="43">
        <f t="shared" si="19"/>
        <v>-29111</v>
      </c>
      <c r="F130" s="25">
        <f t="shared" si="20"/>
        <v>-3.4706813165894315E-2</v>
      </c>
      <c r="G130" s="25">
        <f t="shared" si="21"/>
        <v>-5.4568221054624458E-2</v>
      </c>
      <c r="I130" s="41"/>
      <c r="J130" s="42"/>
    </row>
    <row r="131" spans="1:10" s="20" customFormat="1" ht="13.5">
      <c r="A131" s="17" t="s">
        <v>111</v>
      </c>
      <c r="B131" s="40">
        <v>652433</v>
      </c>
      <c r="C131" s="40">
        <v>506639</v>
      </c>
      <c r="D131" s="43">
        <f t="shared" si="18"/>
        <v>-23387</v>
      </c>
      <c r="E131" s="43">
        <f t="shared" si="19"/>
        <v>-29379</v>
      </c>
      <c r="F131" s="25">
        <f t="shared" si="20"/>
        <v>-3.4605368293332543E-2</v>
      </c>
      <c r="G131" s="25">
        <f t="shared" si="21"/>
        <v>-5.480972653903414E-2</v>
      </c>
      <c r="I131" s="41"/>
      <c r="J131" s="42"/>
    </row>
    <row r="132" spans="1:10" s="20" customFormat="1" ht="13.5">
      <c r="A132" s="17" t="s">
        <v>112</v>
      </c>
      <c r="B132" s="40">
        <v>653421</v>
      </c>
      <c r="C132" s="40">
        <v>507377</v>
      </c>
      <c r="D132" s="43">
        <f t="shared" si="18"/>
        <v>-18831</v>
      </c>
      <c r="E132" s="43">
        <f t="shared" si="19"/>
        <v>-24671</v>
      </c>
      <c r="F132" s="25">
        <f t="shared" si="20"/>
        <v>-2.8011816997197479E-2</v>
      </c>
      <c r="G132" s="25">
        <f t="shared" si="21"/>
        <v>-4.6369876402129133E-2</v>
      </c>
      <c r="I132" s="41"/>
      <c r="J132" s="42"/>
    </row>
    <row r="133" spans="1:10" s="20" customFormat="1" ht="13.5">
      <c r="A133" s="17" t="s">
        <v>113</v>
      </c>
      <c r="B133" s="40">
        <v>655483</v>
      </c>
      <c r="C133" s="40">
        <v>509866</v>
      </c>
      <c r="D133" s="43">
        <f t="shared" si="18"/>
        <v>-16339</v>
      </c>
      <c r="E133" s="43">
        <f t="shared" si="19"/>
        <v>-21787</v>
      </c>
      <c r="F133" s="25">
        <f t="shared" si="20"/>
        <v>-2.4320430113928988E-2</v>
      </c>
      <c r="G133" s="25">
        <f t="shared" si="21"/>
        <v>-4.0979736783202575E-2</v>
      </c>
      <c r="I133" s="41"/>
      <c r="J133" s="42"/>
    </row>
    <row r="134" spans="1:10" s="20" customFormat="1" ht="13.5">
      <c r="A134" s="17" t="s">
        <v>114</v>
      </c>
      <c r="B134" s="40">
        <v>653802</v>
      </c>
      <c r="C134" s="40">
        <v>512201</v>
      </c>
      <c r="D134" s="43">
        <f t="shared" si="18"/>
        <v>-16993</v>
      </c>
      <c r="E134" s="43">
        <f t="shared" si="19"/>
        <v>-21971</v>
      </c>
      <c r="F134" s="25">
        <f t="shared" si="20"/>
        <v>-2.5332627702949487E-2</v>
      </c>
      <c r="G134" s="25">
        <f t="shared" si="21"/>
        <v>-4.1130946586492738E-2</v>
      </c>
      <c r="I134" s="41"/>
      <c r="J134" s="42"/>
    </row>
    <row r="135" spans="1:10" s="20" customFormat="1" ht="13.5">
      <c r="A135" s="17" t="s">
        <v>115</v>
      </c>
      <c r="B135" s="40">
        <v>643352</v>
      </c>
      <c r="C135" s="40">
        <v>508778</v>
      </c>
      <c r="D135" s="43">
        <f t="shared" si="18"/>
        <v>-13666</v>
      </c>
      <c r="E135" s="43">
        <f t="shared" si="19"/>
        <v>-18753</v>
      </c>
      <c r="F135" s="25">
        <f t="shared" si="20"/>
        <v>-2.0800038963924884E-2</v>
      </c>
      <c r="G135" s="25">
        <f t="shared" si="21"/>
        <v>-3.5548621787155635E-2</v>
      </c>
      <c r="I135" s="41"/>
      <c r="J135" s="42"/>
    </row>
    <row r="136" spans="1:10" s="20" customFormat="1" ht="13.5">
      <c r="A136" s="17" t="s">
        <v>116</v>
      </c>
      <c r="B136" s="40">
        <v>647618</v>
      </c>
      <c r="C136" s="40">
        <v>510637</v>
      </c>
      <c r="D136" s="43">
        <f t="shared" si="18"/>
        <v>-14318</v>
      </c>
      <c r="E136" s="43">
        <f t="shared" si="19"/>
        <v>-16793</v>
      </c>
      <c r="F136" s="25">
        <f t="shared" si="20"/>
        <v>-2.1630489956732977E-2</v>
      </c>
      <c r="G136" s="25">
        <f t="shared" si="21"/>
        <v>-3.1839296209923588E-2</v>
      </c>
      <c r="I136" s="41"/>
      <c r="J136" s="42"/>
    </row>
    <row r="137" spans="1:10" s="20" customFormat="1" ht="13.5">
      <c r="A137" s="17" t="s">
        <v>117</v>
      </c>
      <c r="B137" s="40">
        <v>651369</v>
      </c>
      <c r="C137" s="40">
        <v>509375</v>
      </c>
      <c r="D137" s="43">
        <f t="shared" si="18"/>
        <v>-11000</v>
      </c>
      <c r="E137" s="43">
        <f t="shared" si="19"/>
        <v>-12223</v>
      </c>
      <c r="F137" s="25">
        <f t="shared" si="20"/>
        <v>-1.6607057395500092E-2</v>
      </c>
      <c r="G137" s="25">
        <f t="shared" si="21"/>
        <v>-2.3433755497528748E-2</v>
      </c>
      <c r="I137" s="41"/>
      <c r="J137" s="42"/>
    </row>
    <row r="138" spans="1:10" s="20" customFormat="1" ht="13.5">
      <c r="A138" s="17" t="s">
        <v>118</v>
      </c>
      <c r="B138" s="40">
        <v>652517</v>
      </c>
      <c r="C138" s="40">
        <v>505123</v>
      </c>
      <c r="D138" s="43">
        <f t="shared" si="18"/>
        <v>-8697</v>
      </c>
      <c r="E138" s="43">
        <f t="shared" si="19"/>
        <v>-12949</v>
      </c>
      <c r="F138" s="25">
        <f t="shared" si="20"/>
        <v>-1.3153079033414295E-2</v>
      </c>
      <c r="G138" s="25">
        <f t="shared" si="21"/>
        <v>-2.4994595345820658E-2</v>
      </c>
      <c r="I138" s="41"/>
      <c r="J138" s="42"/>
    </row>
    <row r="139" spans="1:10" s="20" customFormat="1" ht="13.5">
      <c r="A139" s="17" t="s">
        <v>119</v>
      </c>
      <c r="B139" s="40">
        <v>655200</v>
      </c>
      <c r="C139" s="40">
        <v>507094</v>
      </c>
      <c r="D139" s="43">
        <f t="shared" si="18"/>
        <v>-5599</v>
      </c>
      <c r="E139" s="43">
        <f t="shared" si="19"/>
        <v>-8955</v>
      </c>
      <c r="F139" s="25">
        <f t="shared" si="20"/>
        <v>-8.4730757764463933E-3</v>
      </c>
      <c r="G139" s="25">
        <f t="shared" si="21"/>
        <v>-1.7353003300074218E-2</v>
      </c>
      <c r="I139" s="41"/>
      <c r="J139" s="42"/>
    </row>
    <row r="140" spans="1:10" s="20" customFormat="1" ht="13.5">
      <c r="A140" s="17" t="s">
        <v>120</v>
      </c>
      <c r="B140" s="40">
        <v>655556</v>
      </c>
      <c r="C140" s="40">
        <v>507844</v>
      </c>
      <c r="D140" s="43">
        <f t="shared" si="18"/>
        <v>-2546</v>
      </c>
      <c r="E140" s="43">
        <f t="shared" si="19"/>
        <v>-8343</v>
      </c>
      <c r="F140" s="25">
        <f t="shared" si="20"/>
        <v>-3.8687012043725744E-3</v>
      </c>
      <c r="G140" s="25">
        <f t="shared" si="21"/>
        <v>-1.6162747221452691E-2</v>
      </c>
      <c r="I140" s="41"/>
      <c r="J140" s="42"/>
    </row>
    <row r="141" spans="1:10" s="20" customFormat="1" ht="13.5">
      <c r="A141" s="17" t="s">
        <v>121</v>
      </c>
      <c r="B141" s="40">
        <v>637493</v>
      </c>
      <c r="C141" s="40">
        <v>493985</v>
      </c>
      <c r="D141" s="43">
        <f t="shared" si="18"/>
        <v>-5923</v>
      </c>
      <c r="E141" s="43">
        <f t="shared" si="19"/>
        <v>-9008</v>
      </c>
      <c r="F141" s="25">
        <f t="shared" si="20"/>
        <v>-9.2055528616012041E-3</v>
      </c>
      <c r="G141" s="25">
        <f t="shared" si="21"/>
        <v>-1.790879793555775E-2</v>
      </c>
      <c r="I141" s="41"/>
      <c r="J141" s="42"/>
    </row>
    <row r="142" spans="1:10" s="20" customFormat="1" ht="13.5">
      <c r="A142" s="17" t="s">
        <v>122</v>
      </c>
      <c r="B142" s="40">
        <v>641765</v>
      </c>
      <c r="C142" s="40">
        <v>494097</v>
      </c>
      <c r="D142" s="43">
        <f t="shared" si="18"/>
        <v>-7302</v>
      </c>
      <c r="E142" s="43">
        <f t="shared" si="19"/>
        <v>-10271</v>
      </c>
      <c r="F142" s="25">
        <f t="shared" si="20"/>
        <v>-1.1249994222476262E-2</v>
      </c>
      <c r="G142" s="25">
        <f t="shared" si="21"/>
        <v>-2.0364099229134285E-2</v>
      </c>
      <c r="I142" s="41"/>
      <c r="J142" s="42"/>
    </row>
    <row r="143" spans="1:10" s="20" customFormat="1" ht="13.5">
      <c r="A143" s="17" t="s">
        <v>123</v>
      </c>
      <c r="B143" s="40">
        <v>643150</v>
      </c>
      <c r="C143" s="40">
        <v>495987</v>
      </c>
      <c r="D143" s="43">
        <f t="shared" si="18"/>
        <v>-9283</v>
      </c>
      <c r="E143" s="43">
        <f t="shared" si="19"/>
        <v>-10652</v>
      </c>
      <c r="F143" s="25">
        <f t="shared" si="20"/>
        <v>-1.4228280911603183E-2</v>
      </c>
      <c r="G143" s="25">
        <f t="shared" si="21"/>
        <v>-2.1024832277025653E-2</v>
      </c>
      <c r="I143" s="41"/>
      <c r="J143" s="42"/>
    </row>
    <row r="144" spans="1:10" s="20" customFormat="1" ht="13.5">
      <c r="A144" s="17" t="s">
        <v>124</v>
      </c>
      <c r="B144" s="40">
        <v>647073</v>
      </c>
      <c r="C144" s="40">
        <v>498800</v>
      </c>
      <c r="D144" s="43">
        <f t="shared" si="18"/>
        <v>-6348</v>
      </c>
      <c r="E144" s="43">
        <f t="shared" si="19"/>
        <v>-8577</v>
      </c>
      <c r="F144" s="25">
        <f t="shared" si="20"/>
        <v>-9.7150229331472351E-3</v>
      </c>
      <c r="G144" s="25">
        <f t="shared" si="21"/>
        <v>-1.6904589683805139E-2</v>
      </c>
      <c r="I144" s="41"/>
      <c r="J144" s="42"/>
    </row>
    <row r="145" spans="1:10" s="20" customFormat="1" ht="13.5">
      <c r="A145" s="17" t="s">
        <v>125</v>
      </c>
      <c r="B145" s="40">
        <v>649209</v>
      </c>
      <c r="C145" s="40">
        <v>501278</v>
      </c>
      <c r="D145" s="43">
        <f t="shared" si="18"/>
        <v>-6274</v>
      </c>
      <c r="E145" s="43">
        <f t="shared" si="19"/>
        <v>-8588</v>
      </c>
      <c r="F145" s="25">
        <f t="shared" si="20"/>
        <v>-9.5715678362367895E-3</v>
      </c>
      <c r="G145" s="25">
        <f t="shared" si="21"/>
        <v>-1.6843641270451452E-2</v>
      </c>
      <c r="I145" s="41"/>
      <c r="J145" s="42"/>
    </row>
    <row r="146" spans="1:10" s="20" customFormat="1" ht="13.5">
      <c r="A146" s="17" t="s">
        <v>126</v>
      </c>
      <c r="B146" s="40">
        <v>646859</v>
      </c>
      <c r="C146" s="40">
        <v>503610</v>
      </c>
      <c r="D146" s="43">
        <f t="shared" si="18"/>
        <v>-6943</v>
      </c>
      <c r="E146" s="43">
        <f t="shared" si="19"/>
        <v>-8591</v>
      </c>
      <c r="F146" s="25">
        <f t="shared" si="20"/>
        <v>-1.0619423005741799E-2</v>
      </c>
      <c r="G146" s="25">
        <f t="shared" si="21"/>
        <v>-1.677271227506389E-2</v>
      </c>
      <c r="I146" s="41"/>
      <c r="J146" s="42"/>
    </row>
    <row r="147" spans="1:10" s="20" customFormat="1" ht="13.5">
      <c r="A147" s="17" t="s">
        <v>127</v>
      </c>
      <c r="B147" s="40">
        <v>637207</v>
      </c>
      <c r="C147" s="40">
        <v>503147</v>
      </c>
      <c r="D147" s="43">
        <f t="shared" si="18"/>
        <v>-6145</v>
      </c>
      <c r="E147" s="43">
        <f t="shared" si="19"/>
        <v>-5631</v>
      </c>
      <c r="F147" s="25">
        <f t="shared" si="20"/>
        <v>-9.5515363284795884E-3</v>
      </c>
      <c r="G147" s="25">
        <f t="shared" si="21"/>
        <v>-1.1067695537149798E-2</v>
      </c>
      <c r="I147" s="41"/>
      <c r="J147" s="42"/>
    </row>
    <row r="148" spans="1:10" s="20" customFormat="1" ht="13.5">
      <c r="A148" s="17" t="s">
        <v>128</v>
      </c>
      <c r="B148" s="40">
        <v>643205</v>
      </c>
      <c r="C148" s="40">
        <v>506175</v>
      </c>
      <c r="D148" s="43">
        <f t="shared" si="18"/>
        <v>-4413</v>
      </c>
      <c r="E148" s="43">
        <f t="shared" si="19"/>
        <v>-4462</v>
      </c>
      <c r="F148" s="25">
        <f t="shared" si="20"/>
        <v>-6.8142021994447343E-3</v>
      </c>
      <c r="G148" s="25">
        <f t="shared" si="21"/>
        <v>-8.7381055426849208E-3</v>
      </c>
      <c r="I148" s="41"/>
      <c r="J148" s="42"/>
    </row>
    <row r="149" spans="1:10" s="20" customFormat="1" ht="13.5">
      <c r="A149" s="17" t="s">
        <v>129</v>
      </c>
      <c r="B149" s="40">
        <v>645953</v>
      </c>
      <c r="C149" s="40">
        <v>505239</v>
      </c>
      <c r="D149" s="43">
        <f t="shared" si="18"/>
        <v>-5416</v>
      </c>
      <c r="E149" s="43">
        <f t="shared" si="19"/>
        <v>-4136</v>
      </c>
      <c r="F149" s="25">
        <f t="shared" si="20"/>
        <v>-8.3147954538825147E-3</v>
      </c>
      <c r="G149" s="25">
        <f t="shared" si="21"/>
        <v>-8.1197546012269934E-3</v>
      </c>
      <c r="I149" s="41"/>
      <c r="J149" s="42"/>
    </row>
    <row r="150" spans="1:10" s="20" customFormat="1" ht="13.5">
      <c r="A150" s="17" t="s">
        <v>130</v>
      </c>
      <c r="B150" s="40">
        <v>647987</v>
      </c>
      <c r="C150" s="40">
        <v>505046</v>
      </c>
      <c r="D150" s="43">
        <f t="shared" si="18"/>
        <v>-4530</v>
      </c>
      <c r="E150" s="43">
        <f t="shared" si="19"/>
        <v>-77</v>
      </c>
      <c r="F150" s="25">
        <f t="shared" si="20"/>
        <v>-6.942347862201291E-3</v>
      </c>
      <c r="G150" s="25">
        <f t="shared" si="21"/>
        <v>-1.524381190323941E-4</v>
      </c>
      <c r="I150" s="41"/>
      <c r="J150" s="42"/>
    </row>
    <row r="151" spans="1:10" s="20" customFormat="1" ht="13.5">
      <c r="A151" s="17" t="s">
        <v>131</v>
      </c>
      <c r="B151" s="40">
        <v>649722</v>
      </c>
      <c r="C151" s="40">
        <v>506556</v>
      </c>
      <c r="D151" s="43">
        <f t="shared" si="18"/>
        <v>-5478</v>
      </c>
      <c r="E151" s="43">
        <f t="shared" si="19"/>
        <v>-538</v>
      </c>
      <c r="F151" s="25">
        <f t="shared" si="20"/>
        <v>-8.3608058608058613E-3</v>
      </c>
      <c r="G151" s="25">
        <f t="shared" si="21"/>
        <v>-1.060947279991481E-3</v>
      </c>
      <c r="I151" s="41"/>
      <c r="J151" s="42"/>
    </row>
    <row r="152" spans="1:10" s="20" customFormat="1" ht="13.5">
      <c r="A152" s="17" t="s">
        <v>132</v>
      </c>
      <c r="B152" s="40">
        <v>651823</v>
      </c>
      <c r="C152" s="40">
        <v>509223</v>
      </c>
      <c r="D152" s="43">
        <f t="shared" si="18"/>
        <v>-3733</v>
      </c>
      <c r="E152" s="43">
        <f t="shared" si="19"/>
        <v>1379</v>
      </c>
      <c r="F152" s="25">
        <f t="shared" si="20"/>
        <v>-5.6944029190488686E-3</v>
      </c>
      <c r="G152" s="25">
        <f t="shared" si="21"/>
        <v>2.7154007923693101E-3</v>
      </c>
      <c r="I152" s="41"/>
      <c r="J152" s="42"/>
    </row>
    <row r="153" spans="1:10" s="20" customFormat="1" ht="13.5">
      <c r="A153" s="17" t="s">
        <v>133</v>
      </c>
      <c r="B153" s="40">
        <v>637322</v>
      </c>
      <c r="C153" s="40">
        <v>496616</v>
      </c>
      <c r="D153" s="43">
        <f t="shared" si="18"/>
        <v>-171</v>
      </c>
      <c r="E153" s="43">
        <f t="shared" si="19"/>
        <v>2631</v>
      </c>
      <c r="F153" s="25">
        <f t="shared" si="20"/>
        <v>-2.6823823947870798E-4</v>
      </c>
      <c r="G153" s="25">
        <f t="shared" si="21"/>
        <v>5.3260726540279562E-3</v>
      </c>
      <c r="I153" s="41"/>
      <c r="J153" s="42"/>
    </row>
    <row r="154" spans="1:10" s="20" customFormat="1" ht="13.5">
      <c r="A154" s="17" t="s">
        <v>134</v>
      </c>
      <c r="B154" s="40">
        <v>645286</v>
      </c>
      <c r="C154" s="40">
        <v>500029</v>
      </c>
      <c r="D154" s="43">
        <f t="shared" si="18"/>
        <v>3521</v>
      </c>
      <c r="E154" s="43">
        <f t="shared" si="19"/>
        <v>5932</v>
      </c>
      <c r="F154" s="25">
        <f t="shared" si="20"/>
        <v>5.4864319493895738E-3</v>
      </c>
      <c r="G154" s="25">
        <f t="shared" si="21"/>
        <v>1.2005739763649648E-2</v>
      </c>
      <c r="I154" s="41"/>
      <c r="J154" s="42"/>
    </row>
    <row r="155" spans="1:10" s="20" customFormat="1" ht="13.5">
      <c r="A155" s="17" t="s">
        <v>135</v>
      </c>
      <c r="B155" s="40">
        <v>650360</v>
      </c>
      <c r="C155" s="40">
        <v>504367</v>
      </c>
      <c r="D155" s="43">
        <f t="shared" si="18"/>
        <v>7210</v>
      </c>
      <c r="E155" s="43">
        <f t="shared" si="19"/>
        <v>8380</v>
      </c>
      <c r="F155" s="25">
        <f t="shared" si="20"/>
        <v>1.1210448573427661E-2</v>
      </c>
      <c r="G155" s="25">
        <f t="shared" si="21"/>
        <v>1.6895604118656336E-2</v>
      </c>
      <c r="I155" s="41"/>
      <c r="J155" s="42"/>
    </row>
    <row r="156" spans="1:10" s="20" customFormat="1" ht="13.5">
      <c r="A156" s="17" t="s">
        <v>136</v>
      </c>
      <c r="B156" s="40">
        <v>654850</v>
      </c>
      <c r="C156" s="40">
        <v>508248</v>
      </c>
      <c r="D156" s="43">
        <f t="shared" si="18"/>
        <v>7777</v>
      </c>
      <c r="E156" s="43">
        <f t="shared" si="19"/>
        <v>9448</v>
      </c>
      <c r="F156" s="25">
        <f t="shared" si="20"/>
        <v>1.2018736680405456E-2</v>
      </c>
      <c r="G156" s="25">
        <f t="shared" si="21"/>
        <v>1.8941459502806735E-2</v>
      </c>
      <c r="I156" s="41"/>
      <c r="J156" s="42"/>
    </row>
    <row r="157" spans="1:10" s="20" customFormat="1" ht="13.5">
      <c r="A157" s="17" t="s">
        <v>137</v>
      </c>
      <c r="B157" s="40">
        <v>656895</v>
      </c>
      <c r="C157" s="40">
        <v>510650</v>
      </c>
      <c r="D157" s="43">
        <f t="shared" si="18"/>
        <v>7686</v>
      </c>
      <c r="E157" s="43">
        <f t="shared" si="19"/>
        <v>9372</v>
      </c>
      <c r="F157" s="25">
        <f t="shared" si="20"/>
        <v>1.1839022564382195E-2</v>
      </c>
      <c r="G157" s="25">
        <f t="shared" si="21"/>
        <v>1.8696212480898821E-2</v>
      </c>
      <c r="I157" s="41"/>
      <c r="J157" s="42"/>
    </row>
    <row r="158" spans="1:10" s="20" customFormat="1" ht="13.5">
      <c r="A158" s="17" t="s">
        <v>138</v>
      </c>
      <c r="B158" s="40">
        <v>657146</v>
      </c>
      <c r="C158" s="40">
        <v>514826</v>
      </c>
      <c r="D158" s="43">
        <f t="shared" si="18"/>
        <v>10287</v>
      </c>
      <c r="E158" s="43">
        <f t="shared" si="19"/>
        <v>11216</v>
      </c>
      <c r="F158" s="25">
        <f t="shared" si="20"/>
        <v>1.590300204526798E-2</v>
      </c>
      <c r="G158" s="25">
        <f t="shared" si="21"/>
        <v>2.2271201922122279E-2</v>
      </c>
      <c r="I158" s="41"/>
      <c r="J158" s="42"/>
    </row>
    <row r="159" spans="1:10" s="20" customFormat="1" ht="13.5">
      <c r="A159" s="17" t="s">
        <v>139</v>
      </c>
      <c r="B159" s="40">
        <v>652956</v>
      </c>
      <c r="C159" s="40">
        <v>519212</v>
      </c>
      <c r="D159" s="43">
        <f t="shared" si="18"/>
        <v>15749</v>
      </c>
      <c r="E159" s="43">
        <f t="shared" si="19"/>
        <v>16065</v>
      </c>
      <c r="F159" s="25">
        <f t="shared" si="20"/>
        <v>2.4715673242760985E-2</v>
      </c>
      <c r="G159" s="25">
        <f t="shared" si="21"/>
        <v>3.1929038630857387E-2</v>
      </c>
      <c r="I159" s="41"/>
      <c r="J159" s="42"/>
    </row>
    <row r="160" spans="1:10" s="20" customFormat="1" ht="13.5">
      <c r="A160" s="17" t="s">
        <v>140</v>
      </c>
      <c r="B160" s="40">
        <v>656816</v>
      </c>
      <c r="C160" s="40">
        <v>521261</v>
      </c>
      <c r="D160" s="43">
        <f t="shared" si="18"/>
        <v>13611</v>
      </c>
      <c r="E160" s="43">
        <f t="shared" si="19"/>
        <v>15086</v>
      </c>
      <c r="F160" s="25">
        <f t="shared" si="20"/>
        <v>2.1161216097511679E-2</v>
      </c>
      <c r="G160" s="25">
        <f t="shared" si="21"/>
        <v>2.9803921568627451E-2</v>
      </c>
      <c r="I160" s="41"/>
      <c r="J160" s="42"/>
    </row>
    <row r="161" spans="1:10" s="20" customFormat="1" ht="13.5">
      <c r="A161" s="17" t="s">
        <v>141</v>
      </c>
      <c r="B161" s="40">
        <v>660192</v>
      </c>
      <c r="C161" s="40">
        <v>519664</v>
      </c>
      <c r="D161" s="43">
        <f t="shared" si="18"/>
        <v>14239</v>
      </c>
      <c r="E161" s="43">
        <f t="shared" si="19"/>
        <v>14425</v>
      </c>
      <c r="F161" s="25">
        <f t="shared" si="20"/>
        <v>2.2043399442374292E-2</v>
      </c>
      <c r="G161" s="25">
        <f t="shared" si="21"/>
        <v>2.8550844253907557E-2</v>
      </c>
      <c r="I161" s="41"/>
      <c r="J161" s="42"/>
    </row>
    <row r="162" spans="1:10" s="20" customFormat="1" ht="13.5">
      <c r="A162" s="17" t="s">
        <v>142</v>
      </c>
      <c r="B162" s="40">
        <v>664865</v>
      </c>
      <c r="C162" s="40">
        <v>519328</v>
      </c>
      <c r="D162" s="43">
        <f t="shared" si="18"/>
        <v>16878</v>
      </c>
      <c r="E162" s="43">
        <f t="shared" si="19"/>
        <v>14282</v>
      </c>
      <c r="F162" s="25">
        <f t="shared" si="20"/>
        <v>2.6046818840501428E-2</v>
      </c>
      <c r="G162" s="25">
        <f t="shared" si="21"/>
        <v>2.8278612245221227E-2</v>
      </c>
      <c r="I162" s="41"/>
      <c r="J162" s="42"/>
    </row>
    <row r="163" spans="1:10" s="20" customFormat="1" ht="13.5">
      <c r="A163" s="17" t="s">
        <v>143</v>
      </c>
      <c r="B163" s="40">
        <v>668422</v>
      </c>
      <c r="C163" s="40">
        <v>521430</v>
      </c>
      <c r="D163" s="43">
        <f t="shared" si="18"/>
        <v>18700</v>
      </c>
      <c r="E163" s="43">
        <f t="shared" si="19"/>
        <v>14874</v>
      </c>
      <c r="F163" s="25">
        <f t="shared" si="20"/>
        <v>2.8781540412668803E-2</v>
      </c>
      <c r="G163" s="25">
        <f t="shared" si="21"/>
        <v>2.9362992443086253E-2</v>
      </c>
      <c r="I163" s="41"/>
      <c r="J163" s="42"/>
    </row>
    <row r="164" spans="1:10" s="20" customFormat="1" ht="13.5">
      <c r="A164" s="17" t="s">
        <v>144</v>
      </c>
      <c r="B164" s="40">
        <v>670050</v>
      </c>
      <c r="C164" s="40">
        <v>524601</v>
      </c>
      <c r="D164" s="43">
        <f t="shared" si="18"/>
        <v>18227</v>
      </c>
      <c r="E164" s="43">
        <f t="shared" si="19"/>
        <v>15378</v>
      </c>
      <c r="F164" s="25">
        <f t="shared" si="20"/>
        <v>2.7963112685498979E-2</v>
      </c>
      <c r="G164" s="25">
        <f t="shared" si="21"/>
        <v>3.0198950165251766E-2</v>
      </c>
      <c r="I164" s="41"/>
      <c r="J164" s="42"/>
    </row>
    <row r="165" spans="1:10" s="20" customFormat="1" ht="13.5">
      <c r="A165" s="17" t="s">
        <v>145</v>
      </c>
      <c r="B165" s="40">
        <v>664292</v>
      </c>
      <c r="C165" s="40">
        <v>521754</v>
      </c>
      <c r="D165" s="43">
        <f t="shared" si="18"/>
        <v>26970</v>
      </c>
      <c r="E165" s="43">
        <f t="shared" si="19"/>
        <v>25138</v>
      </c>
      <c r="F165" s="25">
        <f t="shared" si="20"/>
        <v>4.2317698118062769E-2</v>
      </c>
      <c r="G165" s="25">
        <f t="shared" si="21"/>
        <v>5.0618586594068656E-2</v>
      </c>
      <c r="I165" s="41"/>
      <c r="J165" s="42"/>
    </row>
    <row r="166" spans="1:10" s="20" customFormat="1" ht="13.5">
      <c r="A166" s="17" t="s">
        <v>146</v>
      </c>
      <c r="B166" s="40">
        <v>673427</v>
      </c>
      <c r="C166" s="40">
        <v>525240</v>
      </c>
      <c r="D166" s="43">
        <f t="shared" si="18"/>
        <v>28141</v>
      </c>
      <c r="E166" s="43">
        <f t="shared" si="19"/>
        <v>25211</v>
      </c>
      <c r="F166" s="25">
        <f t="shared" si="20"/>
        <v>4.3610120163772345E-2</v>
      </c>
      <c r="G166" s="25">
        <f t="shared" si="21"/>
        <v>5.0419075693609768E-2</v>
      </c>
      <c r="I166" s="41"/>
      <c r="J166" s="42"/>
    </row>
    <row r="167" spans="1:10" s="20" customFormat="1" ht="13.5">
      <c r="A167" s="17" t="s">
        <v>147</v>
      </c>
      <c r="B167" s="40">
        <v>678660</v>
      </c>
      <c r="C167" s="40">
        <v>530209</v>
      </c>
      <c r="D167" s="43">
        <f t="shared" si="18"/>
        <v>28300</v>
      </c>
      <c r="E167" s="43">
        <f t="shared" si="19"/>
        <v>25842</v>
      </c>
      <c r="F167" s="25">
        <f t="shared" si="20"/>
        <v>4.3514361276831295E-2</v>
      </c>
      <c r="G167" s="25">
        <f t="shared" si="21"/>
        <v>5.1236500405458726E-2</v>
      </c>
      <c r="I167" s="41"/>
      <c r="J167" s="42"/>
    </row>
    <row r="168" spans="1:10" s="20" customFormat="1" ht="13.5">
      <c r="A168" s="17" t="s">
        <v>148</v>
      </c>
      <c r="B168" s="40">
        <v>684732</v>
      </c>
      <c r="C168" s="40">
        <v>535747</v>
      </c>
      <c r="D168" s="43">
        <f t="shared" si="18"/>
        <v>29882</v>
      </c>
      <c r="E168" s="43">
        <f t="shared" si="19"/>
        <v>27499</v>
      </c>
      <c r="F168" s="25">
        <f t="shared" si="20"/>
        <v>4.5631824081850805E-2</v>
      </c>
      <c r="G168" s="25">
        <f t="shared" si="21"/>
        <v>5.4105476066802036E-2</v>
      </c>
      <c r="I168" s="41"/>
      <c r="J168" s="42"/>
    </row>
    <row r="169" spans="1:10" s="20" customFormat="1" ht="13.5">
      <c r="A169" s="17" t="s">
        <v>149</v>
      </c>
      <c r="B169" s="40">
        <v>687772</v>
      </c>
      <c r="C169" s="40">
        <v>538302</v>
      </c>
      <c r="D169" s="43">
        <f t="shared" si="18"/>
        <v>30877</v>
      </c>
      <c r="E169" s="43">
        <f t="shared" si="19"/>
        <v>27652</v>
      </c>
      <c r="F169" s="25">
        <f t="shared" si="20"/>
        <v>4.7004467989556931E-2</v>
      </c>
      <c r="G169" s="25">
        <f t="shared" si="21"/>
        <v>5.4150592382257903E-2</v>
      </c>
      <c r="I169" s="41"/>
      <c r="J169" s="42"/>
    </row>
    <row r="170" spans="1:10" s="20" customFormat="1" ht="13.5">
      <c r="A170" s="17" t="s">
        <v>150</v>
      </c>
      <c r="B170" s="40">
        <v>689385</v>
      </c>
      <c r="C170" s="40">
        <v>543291</v>
      </c>
      <c r="D170" s="43">
        <f t="shared" si="18"/>
        <v>32239</v>
      </c>
      <c r="E170" s="43">
        <f t="shared" si="19"/>
        <v>28465</v>
      </c>
      <c r="F170" s="25">
        <f t="shared" si="20"/>
        <v>4.9059113195545588E-2</v>
      </c>
      <c r="G170" s="25">
        <f t="shared" si="21"/>
        <v>5.5290525342542918E-2</v>
      </c>
      <c r="I170" s="41"/>
      <c r="J170" s="42"/>
    </row>
    <row r="171" spans="1:10" s="20" customFormat="1" ht="13.5">
      <c r="A171" s="17" t="s">
        <v>151</v>
      </c>
      <c r="B171" s="40">
        <v>684081</v>
      </c>
      <c r="C171" s="40">
        <v>545235</v>
      </c>
      <c r="D171" s="43">
        <f t="shared" si="18"/>
        <v>31125</v>
      </c>
      <c r="E171" s="43">
        <f t="shared" si="19"/>
        <v>26023</v>
      </c>
      <c r="F171" s="25">
        <f t="shared" si="20"/>
        <v>4.7667836730193154E-2</v>
      </c>
      <c r="G171" s="25">
        <f t="shared" si="21"/>
        <v>5.012018212213893E-2</v>
      </c>
      <c r="I171" s="41"/>
      <c r="J171" s="42"/>
    </row>
    <row r="172" spans="1:10" s="20" customFormat="1" ht="13.5">
      <c r="A172" s="17" t="s">
        <v>152</v>
      </c>
      <c r="B172" s="40">
        <v>687341</v>
      </c>
      <c r="C172" s="40">
        <v>547970</v>
      </c>
      <c r="D172" s="43">
        <f t="shared" si="18"/>
        <v>30525</v>
      </c>
      <c r="E172" s="43">
        <f t="shared" si="19"/>
        <v>26709</v>
      </c>
      <c r="F172" s="25">
        <f t="shared" si="20"/>
        <v>4.6474202820881341E-2</v>
      </c>
      <c r="G172" s="25">
        <f t="shared" si="21"/>
        <v>5.1239206462789275E-2</v>
      </c>
      <c r="I172" s="41"/>
      <c r="J172" s="42"/>
    </row>
    <row r="173" spans="1:10" s="20" customFormat="1" ht="13.5">
      <c r="A173" s="17" t="s">
        <v>153</v>
      </c>
      <c r="B173" s="40">
        <v>693108</v>
      </c>
      <c r="C173" s="40">
        <v>548605</v>
      </c>
      <c r="D173" s="43">
        <f t="shared" si="18"/>
        <v>32916</v>
      </c>
      <c r="E173" s="43">
        <f t="shared" si="19"/>
        <v>28941</v>
      </c>
      <c r="F173" s="25">
        <f t="shared" si="20"/>
        <v>4.985822306238185E-2</v>
      </c>
      <c r="G173" s="25">
        <f t="shared" si="21"/>
        <v>5.5691754672249759E-2</v>
      </c>
      <c r="I173" s="41"/>
      <c r="J173" s="42"/>
    </row>
    <row r="174" spans="1:10" s="20" customFormat="1" ht="13.5">
      <c r="A174" s="17" t="s">
        <v>154</v>
      </c>
      <c r="B174" s="40">
        <v>694243</v>
      </c>
      <c r="C174" s="40">
        <v>546434</v>
      </c>
      <c r="D174" s="43">
        <f t="shared" si="18"/>
        <v>29378</v>
      </c>
      <c r="E174" s="43">
        <f t="shared" si="19"/>
        <v>27106</v>
      </c>
      <c r="F174" s="25">
        <f t="shared" si="20"/>
        <v>4.418641378324923E-2</v>
      </c>
      <c r="G174" s="25">
        <f t="shared" si="21"/>
        <v>5.2194374268285167E-2</v>
      </c>
      <c r="I174" s="41"/>
      <c r="J174" s="42"/>
    </row>
    <row r="175" spans="1:10" s="20" customFormat="1" ht="13.5">
      <c r="A175" s="17" t="s">
        <v>155</v>
      </c>
      <c r="B175" s="40">
        <v>700643</v>
      </c>
      <c r="C175" s="40">
        <v>551122</v>
      </c>
      <c r="D175" s="43">
        <f t="shared" si="18"/>
        <v>32221</v>
      </c>
      <c r="E175" s="43">
        <f t="shared" si="19"/>
        <v>29692</v>
      </c>
      <c r="F175" s="25">
        <f t="shared" si="20"/>
        <v>4.8204577347843128E-2</v>
      </c>
      <c r="G175" s="25">
        <f t="shared" si="21"/>
        <v>5.6943405634505111E-2</v>
      </c>
      <c r="I175" s="41"/>
      <c r="J175" s="42"/>
    </row>
    <row r="176" spans="1:10" s="20" customFormat="1" ht="13.5">
      <c r="A176" s="17" t="s">
        <v>156</v>
      </c>
      <c r="B176" s="40">
        <v>702185</v>
      </c>
      <c r="C176" s="40">
        <v>554804</v>
      </c>
      <c r="D176" s="43">
        <f t="shared" si="18"/>
        <v>32135</v>
      </c>
      <c r="E176" s="43">
        <f t="shared" si="19"/>
        <v>30203</v>
      </c>
      <c r="F176" s="25">
        <f t="shared" si="20"/>
        <v>4.7959107529288857E-2</v>
      </c>
      <c r="G176" s="25">
        <f t="shared" si="21"/>
        <v>5.7573279501945289E-2</v>
      </c>
      <c r="I176" s="41"/>
      <c r="J176" s="42"/>
    </row>
    <row r="177" spans="1:10" s="20" customFormat="1" ht="13.5">
      <c r="A177" s="17" t="s">
        <v>157</v>
      </c>
      <c r="B177" s="40">
        <v>688294</v>
      </c>
      <c r="C177" s="40">
        <v>542859</v>
      </c>
      <c r="D177" s="43">
        <f t="shared" si="18"/>
        <v>24002</v>
      </c>
      <c r="E177" s="43">
        <f t="shared" si="19"/>
        <v>21105</v>
      </c>
      <c r="F177" s="25">
        <f t="shared" si="20"/>
        <v>3.6131701119387259E-2</v>
      </c>
      <c r="G177" s="25">
        <f t="shared" si="21"/>
        <v>4.0450097172230588E-2</v>
      </c>
      <c r="I177" s="41"/>
      <c r="J177" s="42"/>
    </row>
    <row r="178" spans="1:10" s="20" customFormat="1" ht="13.5">
      <c r="A178" s="17" t="s">
        <v>158</v>
      </c>
      <c r="B178" s="40">
        <v>695757</v>
      </c>
      <c r="C178" s="40">
        <v>546836</v>
      </c>
      <c r="D178" s="43">
        <f t="shared" si="18"/>
        <v>22330</v>
      </c>
      <c r="E178" s="43">
        <f t="shared" si="19"/>
        <v>21596</v>
      </c>
      <c r="F178" s="25">
        <f t="shared" si="20"/>
        <v>3.3158753658525719E-2</v>
      </c>
      <c r="G178" s="25">
        <f t="shared" si="21"/>
        <v>4.1116442007463255E-2</v>
      </c>
      <c r="I178" s="41"/>
      <c r="J178" s="42"/>
    </row>
    <row r="179" spans="1:10" s="20" customFormat="1" ht="13.5">
      <c r="A179" s="17" t="s">
        <v>159</v>
      </c>
      <c r="B179" s="40">
        <v>702698</v>
      </c>
      <c r="C179" s="40">
        <v>553214</v>
      </c>
      <c r="D179" s="43">
        <f t="shared" si="18"/>
        <v>24038</v>
      </c>
      <c r="E179" s="43">
        <f t="shared" si="19"/>
        <v>23005</v>
      </c>
      <c r="F179" s="25">
        <f t="shared" si="20"/>
        <v>3.5419797836913916E-2</v>
      </c>
      <c r="G179" s="25">
        <f t="shared" si="21"/>
        <v>4.3388550552706573E-2</v>
      </c>
      <c r="I179" s="41"/>
      <c r="J179" s="42"/>
    </row>
    <row r="180" spans="1:10" s="20" customFormat="1" ht="13.5">
      <c r="A180" s="17" t="s">
        <v>160</v>
      </c>
      <c r="B180" s="40">
        <v>710562</v>
      </c>
      <c r="C180" s="40">
        <v>557034</v>
      </c>
      <c r="D180" s="43">
        <f t="shared" si="18"/>
        <v>25830</v>
      </c>
      <c r="E180" s="43">
        <f t="shared" si="19"/>
        <v>21287</v>
      </c>
      <c r="F180" s="25">
        <f t="shared" si="20"/>
        <v>3.7722787893657662E-2</v>
      </c>
      <c r="G180" s="25">
        <f t="shared" si="21"/>
        <v>3.9733306952722085E-2</v>
      </c>
      <c r="I180" s="41"/>
      <c r="J180" s="42"/>
    </row>
    <row r="181" spans="1:10" s="20" customFormat="1" ht="13.5">
      <c r="A181" s="17" t="s">
        <v>161</v>
      </c>
      <c r="B181" s="40">
        <v>714447</v>
      </c>
      <c r="C181" s="40">
        <v>561439</v>
      </c>
      <c r="D181" s="43">
        <f t="shared" si="18"/>
        <v>26675</v>
      </c>
      <c r="E181" s="43">
        <f t="shared" si="19"/>
        <v>23137</v>
      </c>
      <c r="F181" s="25">
        <f t="shared" si="20"/>
        <v>3.8784655379980576E-2</v>
      </c>
      <c r="G181" s="25">
        <f t="shared" si="21"/>
        <v>4.2981449075054523E-2</v>
      </c>
      <c r="I181" s="41"/>
      <c r="J181" s="42"/>
    </row>
    <row r="182" spans="1:10" s="20" customFormat="1" ht="13.5">
      <c r="A182" s="17" t="s">
        <v>162</v>
      </c>
      <c r="B182" s="40">
        <v>717627</v>
      </c>
      <c r="C182" s="40">
        <v>568128</v>
      </c>
      <c r="D182" s="43">
        <f t="shared" si="18"/>
        <v>28242</v>
      </c>
      <c r="E182" s="43">
        <f t="shared" si="19"/>
        <v>24837</v>
      </c>
      <c r="F182" s="25">
        <f t="shared" si="20"/>
        <v>4.0966948802193259E-2</v>
      </c>
      <c r="G182" s="25">
        <f t="shared" si="21"/>
        <v>4.5715831847021209E-2</v>
      </c>
      <c r="I182" s="41"/>
      <c r="J182" s="42"/>
    </row>
    <row r="183" spans="1:10" s="20" customFormat="1" ht="13.5">
      <c r="A183" s="17" t="s">
        <v>163</v>
      </c>
      <c r="B183" s="40">
        <v>707148</v>
      </c>
      <c r="C183" s="40">
        <v>568373</v>
      </c>
      <c r="D183" s="43">
        <f t="shared" si="18"/>
        <v>23067</v>
      </c>
      <c r="E183" s="43">
        <f t="shared" si="19"/>
        <v>23138</v>
      </c>
      <c r="F183" s="25">
        <f t="shared" si="20"/>
        <v>3.3719691089213119E-2</v>
      </c>
      <c r="G183" s="25">
        <f t="shared" si="21"/>
        <v>4.2436747457518319E-2</v>
      </c>
      <c r="I183" s="41"/>
      <c r="J183" s="42"/>
    </row>
    <row r="184" spans="1:10" s="20" customFormat="1" ht="13.5">
      <c r="A184" s="17" t="s">
        <v>164</v>
      </c>
      <c r="B184" s="40">
        <v>714569</v>
      </c>
      <c r="C184" s="40">
        <v>572059</v>
      </c>
      <c r="D184" s="43">
        <f t="shared" si="18"/>
        <v>27228</v>
      </c>
      <c r="E184" s="43">
        <f t="shared" si="19"/>
        <v>24089</v>
      </c>
      <c r="F184" s="25">
        <f t="shared" si="20"/>
        <v>3.9613525164365289E-2</v>
      </c>
      <c r="G184" s="25">
        <f t="shared" si="21"/>
        <v>4.3960435790280493E-2</v>
      </c>
      <c r="I184" s="41"/>
      <c r="J184" s="42"/>
    </row>
    <row r="185" spans="1:10" s="20" customFormat="1" ht="13.5">
      <c r="A185" s="17" t="s">
        <v>165</v>
      </c>
      <c r="B185" s="40">
        <v>724155</v>
      </c>
      <c r="C185" s="40">
        <v>573718</v>
      </c>
      <c r="D185" s="43">
        <f t="shared" ref="D185:D248" si="22">+B185-B173</f>
        <v>31047</v>
      </c>
      <c r="E185" s="43">
        <f t="shared" ref="E185:E248" si="23">+C185-C173</f>
        <v>25113</v>
      </c>
      <c r="F185" s="25">
        <f t="shared" ref="F185:F248" si="24">+D185/B173</f>
        <v>4.4793884935681018E-2</v>
      </c>
      <c r="G185" s="25">
        <f t="shared" ref="G185:G248" si="25">+E185/C173</f>
        <v>4.5776104847750201E-2</v>
      </c>
      <c r="I185" s="41"/>
      <c r="J185" s="42"/>
    </row>
    <row r="186" spans="1:10" s="20" customFormat="1" ht="13.5">
      <c r="A186" s="17" t="s">
        <v>166</v>
      </c>
      <c r="B186" s="40">
        <v>726705</v>
      </c>
      <c r="C186" s="40">
        <v>575172</v>
      </c>
      <c r="D186" s="43">
        <f t="shared" si="22"/>
        <v>32462</v>
      </c>
      <c r="E186" s="43">
        <f t="shared" si="23"/>
        <v>28738</v>
      </c>
      <c r="F186" s="25">
        <f t="shared" si="24"/>
        <v>4.6758843805411072E-2</v>
      </c>
      <c r="G186" s="25">
        <f t="shared" si="25"/>
        <v>5.2591895819074218E-2</v>
      </c>
      <c r="I186" s="41"/>
      <c r="J186" s="42"/>
    </row>
    <row r="187" spans="1:10" s="20" customFormat="1" ht="13.5">
      <c r="A187" s="17" t="s">
        <v>167</v>
      </c>
      <c r="B187" s="40">
        <v>732964</v>
      </c>
      <c r="C187" s="40">
        <v>581490</v>
      </c>
      <c r="D187" s="43">
        <f t="shared" si="22"/>
        <v>32321</v>
      </c>
      <c r="E187" s="43">
        <f t="shared" si="23"/>
        <v>30368</v>
      </c>
      <c r="F187" s="25">
        <f t="shared" si="24"/>
        <v>4.6130482999187886E-2</v>
      </c>
      <c r="G187" s="25">
        <f t="shared" si="25"/>
        <v>5.5102137094871918E-2</v>
      </c>
      <c r="I187" s="41"/>
      <c r="J187" s="42"/>
    </row>
    <row r="188" spans="1:10" s="20" customFormat="1" ht="13.5">
      <c r="A188" s="17" t="s">
        <v>168</v>
      </c>
      <c r="B188" s="40">
        <v>736762</v>
      </c>
      <c r="C188" s="40">
        <v>586733</v>
      </c>
      <c r="D188" s="43">
        <f t="shared" si="22"/>
        <v>34577</v>
      </c>
      <c r="E188" s="43">
        <f t="shared" si="23"/>
        <v>31929</v>
      </c>
      <c r="F188" s="25">
        <f t="shared" si="24"/>
        <v>4.9242008872305731E-2</v>
      </c>
      <c r="G188" s="25">
        <f t="shared" si="25"/>
        <v>5.7550053712662488E-2</v>
      </c>
      <c r="I188" s="41"/>
      <c r="J188" s="42"/>
    </row>
    <row r="189" spans="1:10" s="20" customFormat="1" ht="13.5">
      <c r="A189" s="17" t="s">
        <v>169</v>
      </c>
      <c r="B189" s="40">
        <v>723379</v>
      </c>
      <c r="C189" s="40">
        <v>573577</v>
      </c>
      <c r="D189" s="43">
        <f t="shared" si="22"/>
        <v>35085</v>
      </c>
      <c r="E189" s="43">
        <f t="shared" si="23"/>
        <v>30718</v>
      </c>
      <c r="F189" s="25">
        <f t="shared" si="24"/>
        <v>5.0973857101761749E-2</v>
      </c>
      <c r="G189" s="25">
        <f t="shared" si="25"/>
        <v>5.6585595891382477E-2</v>
      </c>
      <c r="I189" s="41"/>
      <c r="J189" s="42"/>
    </row>
    <row r="190" spans="1:10" s="20" customFormat="1" ht="13.5">
      <c r="A190" s="17" t="s">
        <v>170</v>
      </c>
      <c r="B190" s="40">
        <v>734501</v>
      </c>
      <c r="C190" s="40">
        <v>581455</v>
      </c>
      <c r="D190" s="43">
        <f t="shared" si="22"/>
        <v>38744</v>
      </c>
      <c r="E190" s="43">
        <f t="shared" si="23"/>
        <v>34619</v>
      </c>
      <c r="F190" s="25">
        <f t="shared" si="24"/>
        <v>5.5686108799480279E-2</v>
      </c>
      <c r="G190" s="25">
        <f t="shared" si="25"/>
        <v>6.3307829038322272E-2</v>
      </c>
      <c r="I190" s="41"/>
      <c r="J190" s="42"/>
    </row>
    <row r="191" spans="1:10" s="20" customFormat="1" ht="13.5">
      <c r="A191" s="17" t="s">
        <v>171</v>
      </c>
      <c r="B191" s="40">
        <v>742841</v>
      </c>
      <c r="C191" s="40">
        <v>588587</v>
      </c>
      <c r="D191" s="43">
        <f t="shared" si="22"/>
        <v>40143</v>
      </c>
      <c r="E191" s="43">
        <f t="shared" si="23"/>
        <v>35373</v>
      </c>
      <c r="F191" s="25">
        <f t="shared" si="24"/>
        <v>5.7126959234265647E-2</v>
      </c>
      <c r="G191" s="25">
        <f t="shared" si="25"/>
        <v>6.3940898097300497E-2</v>
      </c>
      <c r="I191" s="41"/>
      <c r="J191" s="42"/>
    </row>
    <row r="192" spans="1:10" s="20" customFormat="1" ht="13.5">
      <c r="A192" s="17" t="s">
        <v>172</v>
      </c>
      <c r="B192" s="40">
        <v>746717</v>
      </c>
      <c r="C192" s="40">
        <v>592305</v>
      </c>
      <c r="D192" s="43">
        <f t="shared" si="22"/>
        <v>36155</v>
      </c>
      <c r="E192" s="43">
        <f t="shared" si="23"/>
        <v>35271</v>
      </c>
      <c r="F192" s="25">
        <f t="shared" si="24"/>
        <v>5.0882259394676325E-2</v>
      </c>
      <c r="G192" s="25">
        <f t="shared" si="25"/>
        <v>6.3319294692963088E-2</v>
      </c>
      <c r="I192" s="41"/>
      <c r="J192" s="42"/>
    </row>
    <row r="193" spans="1:10" s="20" customFormat="1" ht="13.5">
      <c r="A193" s="17" t="s">
        <v>173</v>
      </c>
      <c r="B193" s="40">
        <v>751035</v>
      </c>
      <c r="C193" s="40">
        <v>596738</v>
      </c>
      <c r="D193" s="43">
        <f t="shared" si="22"/>
        <v>36588</v>
      </c>
      <c r="E193" s="43">
        <f t="shared" si="23"/>
        <v>35299</v>
      </c>
      <c r="F193" s="25">
        <f t="shared" si="24"/>
        <v>5.1211636412498061E-2</v>
      </c>
      <c r="G193" s="25">
        <f t="shared" si="25"/>
        <v>6.2872369037419912E-2</v>
      </c>
      <c r="I193" s="41"/>
      <c r="J193" s="42"/>
    </row>
    <row r="194" spans="1:10" s="20" customFormat="1" ht="13.5">
      <c r="A194" s="17" t="s">
        <v>174</v>
      </c>
      <c r="B194" s="40">
        <v>754258</v>
      </c>
      <c r="C194" s="40">
        <v>602814</v>
      </c>
      <c r="D194" s="43">
        <f t="shared" si="22"/>
        <v>36631</v>
      </c>
      <c r="E194" s="43">
        <f t="shared" si="23"/>
        <v>34686</v>
      </c>
      <c r="F194" s="25">
        <f t="shared" si="24"/>
        <v>5.1044623460377046E-2</v>
      </c>
      <c r="G194" s="25">
        <f t="shared" si="25"/>
        <v>6.1053142953700575E-2</v>
      </c>
      <c r="I194" s="41"/>
      <c r="J194" s="42"/>
    </row>
    <row r="195" spans="1:10" s="20" customFormat="1" ht="13.5">
      <c r="A195" s="17" t="s">
        <v>175</v>
      </c>
      <c r="B195" s="40">
        <v>746354</v>
      </c>
      <c r="C195" s="40">
        <v>601239</v>
      </c>
      <c r="D195" s="43">
        <f t="shared" si="22"/>
        <v>39206</v>
      </c>
      <c r="E195" s="43">
        <f t="shared" si="23"/>
        <v>32866</v>
      </c>
      <c r="F195" s="25">
        <f t="shared" si="24"/>
        <v>5.5442425065191446E-2</v>
      </c>
      <c r="G195" s="25">
        <f t="shared" si="25"/>
        <v>5.7824703143886144E-2</v>
      </c>
      <c r="I195" s="41"/>
      <c r="J195" s="42"/>
    </row>
    <row r="196" spans="1:10" s="20" customFormat="1" ht="13.5">
      <c r="A196" s="17" t="s">
        <v>176</v>
      </c>
      <c r="B196" s="40">
        <v>750539</v>
      </c>
      <c r="C196" s="40">
        <v>603651</v>
      </c>
      <c r="D196" s="43">
        <f t="shared" si="22"/>
        <v>35970</v>
      </c>
      <c r="E196" s="43">
        <f t="shared" si="23"/>
        <v>31592</v>
      </c>
      <c r="F196" s="25">
        <f t="shared" si="24"/>
        <v>5.0338035934948198E-2</v>
      </c>
      <c r="G196" s="25">
        <f t="shared" si="25"/>
        <v>5.5225072938280842E-2</v>
      </c>
      <c r="I196" s="41"/>
      <c r="J196" s="42"/>
    </row>
    <row r="197" spans="1:10" s="20" customFormat="1" ht="13.5">
      <c r="A197" s="17" t="s">
        <v>177</v>
      </c>
      <c r="B197" s="40">
        <v>755193</v>
      </c>
      <c r="C197" s="40">
        <v>603488</v>
      </c>
      <c r="D197" s="43">
        <f t="shared" si="22"/>
        <v>31038</v>
      </c>
      <c r="E197" s="43">
        <f t="shared" si="23"/>
        <v>29770</v>
      </c>
      <c r="F197" s="25">
        <f t="shared" si="24"/>
        <v>4.2860989705242665E-2</v>
      </c>
      <c r="G197" s="25">
        <f t="shared" si="25"/>
        <v>5.1889604300370568E-2</v>
      </c>
      <c r="I197" s="41"/>
      <c r="J197" s="42"/>
    </row>
    <row r="198" spans="1:10" s="20" customFormat="1" ht="13.5">
      <c r="A198" s="17" t="s">
        <v>178</v>
      </c>
      <c r="B198" s="40">
        <v>764331</v>
      </c>
      <c r="C198" s="40">
        <v>608953</v>
      </c>
      <c r="D198" s="43">
        <f t="shared" si="22"/>
        <v>37626</v>
      </c>
      <c r="E198" s="43">
        <f t="shared" si="23"/>
        <v>33781</v>
      </c>
      <c r="F198" s="25">
        <f t="shared" si="24"/>
        <v>5.1776167770966212E-2</v>
      </c>
      <c r="G198" s="25">
        <f t="shared" si="25"/>
        <v>5.8731996689685866E-2</v>
      </c>
      <c r="I198" s="41"/>
      <c r="J198" s="42"/>
    </row>
    <row r="199" spans="1:10" s="20" customFormat="1" ht="13.5">
      <c r="A199" s="17" t="s">
        <v>179</v>
      </c>
      <c r="B199" s="40">
        <v>769406</v>
      </c>
      <c r="C199" s="40">
        <v>612832</v>
      </c>
      <c r="D199" s="43">
        <f t="shared" si="22"/>
        <v>36442</v>
      </c>
      <c r="E199" s="43">
        <f t="shared" si="23"/>
        <v>31342</v>
      </c>
      <c r="F199" s="25">
        <f t="shared" si="24"/>
        <v>4.9718676497072165E-2</v>
      </c>
      <c r="G199" s="25">
        <f t="shared" si="25"/>
        <v>5.3899465167070802E-2</v>
      </c>
      <c r="I199" s="41"/>
      <c r="J199" s="42"/>
    </row>
    <row r="200" spans="1:10" s="20" customFormat="1" ht="13.5">
      <c r="A200" s="17" t="s">
        <v>180</v>
      </c>
      <c r="B200" s="40">
        <v>769797</v>
      </c>
      <c r="C200" s="40">
        <v>615421</v>
      </c>
      <c r="D200" s="43">
        <f t="shared" si="22"/>
        <v>33035</v>
      </c>
      <c r="E200" s="43">
        <f t="shared" si="23"/>
        <v>28688</v>
      </c>
      <c r="F200" s="25">
        <f t="shared" si="24"/>
        <v>4.4838088826513856E-2</v>
      </c>
      <c r="G200" s="25">
        <f t="shared" si="25"/>
        <v>4.8894471590996247E-2</v>
      </c>
      <c r="I200" s="41"/>
      <c r="J200" s="42"/>
    </row>
    <row r="201" spans="1:10" s="20" customFormat="1" ht="13.5">
      <c r="A201" s="17" t="s">
        <v>181</v>
      </c>
      <c r="B201" s="40">
        <v>752400</v>
      </c>
      <c r="C201" s="40">
        <v>597542</v>
      </c>
      <c r="D201" s="43">
        <f t="shared" si="22"/>
        <v>29021</v>
      </c>
      <c r="E201" s="43">
        <f t="shared" si="23"/>
        <v>23965</v>
      </c>
      <c r="F201" s="25">
        <f t="shared" si="24"/>
        <v>4.0118665319286297E-2</v>
      </c>
      <c r="G201" s="25">
        <f t="shared" si="25"/>
        <v>4.1781661398556776E-2</v>
      </c>
      <c r="I201" s="41"/>
      <c r="J201" s="42"/>
    </row>
    <row r="202" spans="1:10" s="20" customFormat="1" ht="13.5">
      <c r="A202" s="17" t="s">
        <v>182</v>
      </c>
      <c r="B202" s="40">
        <v>759387</v>
      </c>
      <c r="C202" s="40">
        <v>602030</v>
      </c>
      <c r="D202" s="43">
        <f t="shared" si="22"/>
        <v>24886</v>
      </c>
      <c r="E202" s="43">
        <f t="shared" si="23"/>
        <v>20575</v>
      </c>
      <c r="F202" s="25">
        <f t="shared" si="24"/>
        <v>3.3881505947575295E-2</v>
      </c>
      <c r="G202" s="25">
        <f t="shared" si="25"/>
        <v>3.5385369461093288E-2</v>
      </c>
      <c r="I202" s="41"/>
      <c r="J202" s="42"/>
    </row>
    <row r="203" spans="1:10" s="20" customFormat="1" ht="13.5">
      <c r="A203" s="17" t="s">
        <v>183</v>
      </c>
      <c r="B203" s="40">
        <v>761800</v>
      </c>
      <c r="C203" s="40">
        <v>601798</v>
      </c>
      <c r="D203" s="43">
        <f t="shared" si="22"/>
        <v>18959</v>
      </c>
      <c r="E203" s="43">
        <f t="shared" si="23"/>
        <v>13211</v>
      </c>
      <c r="F203" s="25">
        <f t="shared" si="24"/>
        <v>2.5522285388124781E-2</v>
      </c>
      <c r="G203" s="25">
        <f t="shared" si="25"/>
        <v>2.2445279967107667E-2</v>
      </c>
      <c r="I203" s="41"/>
      <c r="J203" s="42"/>
    </row>
    <row r="204" spans="1:10" s="20" customFormat="1" ht="13.5">
      <c r="A204" s="17" t="s">
        <v>184</v>
      </c>
      <c r="B204" s="40">
        <v>766652</v>
      </c>
      <c r="C204" s="40">
        <v>606898</v>
      </c>
      <c r="D204" s="43">
        <f t="shared" si="22"/>
        <v>19935</v>
      </c>
      <c r="E204" s="43">
        <f t="shared" si="23"/>
        <v>14593</v>
      </c>
      <c r="F204" s="25">
        <f t="shared" si="24"/>
        <v>2.6696861059812487E-2</v>
      </c>
      <c r="G204" s="25">
        <f t="shared" si="25"/>
        <v>2.4637644456825453E-2</v>
      </c>
      <c r="I204" s="41"/>
      <c r="J204" s="42"/>
    </row>
    <row r="205" spans="1:10" s="20" customFormat="1" ht="13.5">
      <c r="A205" s="17" t="s">
        <v>185</v>
      </c>
      <c r="B205" s="40">
        <v>769350</v>
      </c>
      <c r="C205" s="40">
        <v>609776</v>
      </c>
      <c r="D205" s="43">
        <f t="shared" si="22"/>
        <v>18315</v>
      </c>
      <c r="E205" s="43">
        <f t="shared" si="23"/>
        <v>13038</v>
      </c>
      <c r="F205" s="25">
        <f t="shared" si="24"/>
        <v>2.4386346841358923E-2</v>
      </c>
      <c r="G205" s="25">
        <f t="shared" si="25"/>
        <v>2.1848784558717561E-2</v>
      </c>
      <c r="I205" s="41"/>
      <c r="J205" s="42"/>
    </row>
    <row r="206" spans="1:10" s="20" customFormat="1" ht="13.5">
      <c r="A206" s="17" t="s">
        <v>186</v>
      </c>
      <c r="B206" s="40">
        <v>769046</v>
      </c>
      <c r="C206" s="40">
        <v>611251</v>
      </c>
      <c r="D206" s="43">
        <f t="shared" si="22"/>
        <v>14788</v>
      </c>
      <c r="E206" s="43">
        <f t="shared" si="23"/>
        <v>8437</v>
      </c>
      <c r="F206" s="25">
        <f t="shared" si="24"/>
        <v>1.9606023403132614E-2</v>
      </c>
      <c r="G206" s="25">
        <f t="shared" si="25"/>
        <v>1.3996025307972277E-2</v>
      </c>
      <c r="I206" s="41"/>
      <c r="J206" s="42"/>
    </row>
    <row r="207" spans="1:10" s="20" customFormat="1" ht="13.5">
      <c r="A207" s="17" t="s">
        <v>187</v>
      </c>
      <c r="B207" s="40">
        <v>760107</v>
      </c>
      <c r="C207" s="40">
        <v>608571</v>
      </c>
      <c r="D207" s="43">
        <f t="shared" si="22"/>
        <v>13753</v>
      </c>
      <c r="E207" s="43">
        <f t="shared" si="23"/>
        <v>7332</v>
      </c>
      <c r="F207" s="25">
        <f t="shared" si="24"/>
        <v>1.8426912698263825E-2</v>
      </c>
      <c r="G207" s="25">
        <f t="shared" si="25"/>
        <v>1.2194817701446512E-2</v>
      </c>
      <c r="I207" s="41"/>
      <c r="J207" s="42"/>
    </row>
    <row r="208" spans="1:10" s="20" customFormat="1" ht="13.5">
      <c r="A208" s="17" t="s">
        <v>188</v>
      </c>
      <c r="B208" s="40">
        <v>763893</v>
      </c>
      <c r="C208" s="40">
        <v>611235</v>
      </c>
      <c r="D208" s="43">
        <f t="shared" si="22"/>
        <v>13354</v>
      </c>
      <c r="E208" s="43">
        <f t="shared" si="23"/>
        <v>7584</v>
      </c>
      <c r="F208" s="25">
        <f t="shared" si="24"/>
        <v>1.7792546423303787E-2</v>
      </c>
      <c r="G208" s="25">
        <f t="shared" si="25"/>
        <v>1.2563550793422027E-2</v>
      </c>
      <c r="I208" s="41"/>
      <c r="J208" s="42"/>
    </row>
    <row r="209" spans="1:10" s="20" customFormat="1" ht="13.5">
      <c r="A209" s="17" t="s">
        <v>189</v>
      </c>
      <c r="B209" s="40">
        <v>766982</v>
      </c>
      <c r="C209" s="40">
        <v>607715</v>
      </c>
      <c r="D209" s="43">
        <f t="shared" si="22"/>
        <v>11789</v>
      </c>
      <c r="E209" s="43">
        <f t="shared" si="23"/>
        <v>4227</v>
      </c>
      <c r="F209" s="25">
        <f t="shared" si="24"/>
        <v>1.5610579017549156E-2</v>
      </c>
      <c r="G209" s="25">
        <f t="shared" si="25"/>
        <v>7.004281775279707E-3</v>
      </c>
      <c r="I209" s="41"/>
      <c r="J209" s="42"/>
    </row>
    <row r="210" spans="1:10" s="20" customFormat="1" ht="13.5">
      <c r="A210" s="17" t="s">
        <v>190</v>
      </c>
      <c r="B210" s="40">
        <v>767786</v>
      </c>
      <c r="C210" s="40">
        <v>607786</v>
      </c>
      <c r="D210" s="43">
        <f t="shared" si="22"/>
        <v>3455</v>
      </c>
      <c r="E210" s="43">
        <f t="shared" si="23"/>
        <v>-1167</v>
      </c>
      <c r="F210" s="25">
        <f t="shared" si="24"/>
        <v>4.5202929097472172E-3</v>
      </c>
      <c r="G210" s="25">
        <f t="shared" si="25"/>
        <v>-1.9164040574559942E-3</v>
      </c>
      <c r="I210" s="41"/>
      <c r="J210" s="42"/>
    </row>
    <row r="211" spans="1:10" s="20" customFormat="1" ht="13.5">
      <c r="A211" s="17" t="s">
        <v>191</v>
      </c>
      <c r="B211" s="40">
        <v>769979</v>
      </c>
      <c r="C211" s="40">
        <v>607798</v>
      </c>
      <c r="D211" s="43">
        <f t="shared" si="22"/>
        <v>573</v>
      </c>
      <c r="E211" s="43">
        <f t="shared" si="23"/>
        <v>-5034</v>
      </c>
      <c r="F211" s="25">
        <f t="shared" si="24"/>
        <v>7.4473035042617287E-4</v>
      </c>
      <c r="G211" s="25">
        <f t="shared" si="25"/>
        <v>-8.2143230118531668E-3</v>
      </c>
      <c r="I211" s="41"/>
      <c r="J211" s="42"/>
    </row>
    <row r="212" spans="1:10" s="20" customFormat="1" ht="13.5">
      <c r="A212" s="17" t="s">
        <v>192</v>
      </c>
      <c r="B212" s="40">
        <v>765402</v>
      </c>
      <c r="C212" s="40">
        <v>605111</v>
      </c>
      <c r="D212" s="43">
        <f t="shared" si="22"/>
        <v>-4395</v>
      </c>
      <c r="E212" s="43">
        <f t="shared" si="23"/>
        <v>-10310</v>
      </c>
      <c r="F212" s="25">
        <f t="shared" si="24"/>
        <v>-5.7092973861940224E-3</v>
      </c>
      <c r="G212" s="25">
        <f t="shared" si="25"/>
        <v>-1.675275949309497E-2</v>
      </c>
      <c r="I212" s="41"/>
      <c r="J212" s="42"/>
    </row>
    <row r="213" spans="1:10" s="20" customFormat="1" ht="13.5">
      <c r="A213" s="17" t="s">
        <v>193</v>
      </c>
      <c r="B213" s="40">
        <v>745711</v>
      </c>
      <c r="C213" s="40">
        <v>585544</v>
      </c>
      <c r="D213" s="43">
        <f t="shared" si="22"/>
        <v>-6689</v>
      </c>
      <c r="E213" s="43">
        <f t="shared" si="23"/>
        <v>-11998</v>
      </c>
      <c r="F213" s="25">
        <f t="shared" si="24"/>
        <v>-8.8902179691653371E-3</v>
      </c>
      <c r="G213" s="25">
        <f t="shared" si="25"/>
        <v>-2.0078923322544691E-2</v>
      </c>
      <c r="I213" s="41"/>
      <c r="J213" s="42"/>
    </row>
    <row r="214" spans="1:10" s="20" customFormat="1" ht="13.5">
      <c r="A214" s="17" t="s">
        <v>194</v>
      </c>
      <c r="B214" s="40">
        <v>746066</v>
      </c>
      <c r="C214" s="40">
        <v>582758</v>
      </c>
      <c r="D214" s="43">
        <f t="shared" si="22"/>
        <v>-13321</v>
      </c>
      <c r="E214" s="43">
        <f t="shared" si="23"/>
        <v>-19272</v>
      </c>
      <c r="F214" s="25">
        <f t="shared" si="24"/>
        <v>-1.7541780409725212E-2</v>
      </c>
      <c r="G214" s="25">
        <f t="shared" si="25"/>
        <v>-3.2011693769413485E-2</v>
      </c>
      <c r="I214" s="41"/>
      <c r="J214" s="42"/>
    </row>
    <row r="215" spans="1:10" s="20" customFormat="1" ht="13.5">
      <c r="A215" s="17" t="s">
        <v>195</v>
      </c>
      <c r="B215" s="40">
        <v>746656</v>
      </c>
      <c r="C215" s="40">
        <v>582405</v>
      </c>
      <c r="D215" s="43">
        <f t="shared" si="22"/>
        <v>-15144</v>
      </c>
      <c r="E215" s="43">
        <f t="shared" si="23"/>
        <v>-19393</v>
      </c>
      <c r="F215" s="25">
        <f t="shared" si="24"/>
        <v>-1.9879233394591755E-2</v>
      </c>
      <c r="G215" s="25">
        <f t="shared" si="25"/>
        <v>-3.2225098787300725E-2</v>
      </c>
      <c r="I215" s="41"/>
      <c r="J215" s="42"/>
    </row>
    <row r="216" spans="1:10" s="20" customFormat="1" ht="13.5">
      <c r="A216" s="17" t="s">
        <v>196</v>
      </c>
      <c r="B216" s="40">
        <v>746479</v>
      </c>
      <c r="C216" s="40">
        <v>580404</v>
      </c>
      <c r="D216" s="43">
        <f t="shared" si="22"/>
        <v>-20173</v>
      </c>
      <c r="E216" s="43">
        <f t="shared" si="23"/>
        <v>-26494</v>
      </c>
      <c r="F216" s="25">
        <f t="shared" si="24"/>
        <v>-2.631311207692669E-2</v>
      </c>
      <c r="G216" s="25">
        <f t="shared" si="25"/>
        <v>-4.3654782187451599E-2</v>
      </c>
      <c r="I216" s="41"/>
      <c r="J216" s="42"/>
    </row>
    <row r="217" spans="1:10" s="20" customFormat="1" ht="13.5">
      <c r="A217" s="17" t="s">
        <v>197</v>
      </c>
      <c r="B217" s="40">
        <v>747877</v>
      </c>
      <c r="C217" s="40">
        <v>581941</v>
      </c>
      <c r="D217" s="43">
        <f t="shared" si="22"/>
        <v>-21473</v>
      </c>
      <c r="E217" s="43">
        <f t="shared" si="23"/>
        <v>-27835</v>
      </c>
      <c r="F217" s="25">
        <f t="shared" si="24"/>
        <v>-2.7910573861051537E-2</v>
      </c>
      <c r="G217" s="25">
        <f t="shared" si="25"/>
        <v>-4.5647910052215898E-2</v>
      </c>
      <c r="I217" s="41"/>
      <c r="J217" s="42"/>
    </row>
    <row r="218" spans="1:10" s="20" customFormat="1" ht="13.5">
      <c r="A218" s="17" t="s">
        <v>198</v>
      </c>
      <c r="B218" s="40">
        <v>745633</v>
      </c>
      <c r="C218" s="40">
        <v>581824</v>
      </c>
      <c r="D218" s="43">
        <f t="shared" si="22"/>
        <v>-23413</v>
      </c>
      <c r="E218" s="43">
        <f t="shared" si="23"/>
        <v>-29427</v>
      </c>
      <c r="F218" s="25">
        <f t="shared" si="24"/>
        <v>-3.0444212699890515E-2</v>
      </c>
      <c r="G218" s="25">
        <f t="shared" si="25"/>
        <v>-4.8142252528012221E-2</v>
      </c>
      <c r="I218" s="41"/>
      <c r="J218" s="42"/>
    </row>
    <row r="219" spans="1:10" s="20" customFormat="1" ht="13.5">
      <c r="A219" s="17" t="s">
        <v>199</v>
      </c>
      <c r="B219" s="40">
        <v>735265</v>
      </c>
      <c r="C219" s="40">
        <v>579592</v>
      </c>
      <c r="D219" s="43">
        <f t="shared" si="22"/>
        <v>-24842</v>
      </c>
      <c r="E219" s="43">
        <f t="shared" si="23"/>
        <v>-28979</v>
      </c>
      <c r="F219" s="25">
        <f t="shared" si="24"/>
        <v>-3.2682240789783545E-2</v>
      </c>
      <c r="G219" s="25">
        <f t="shared" si="25"/>
        <v>-4.7618108651250227E-2</v>
      </c>
      <c r="I219" s="41"/>
      <c r="J219" s="42"/>
    </row>
    <row r="220" spans="1:10" s="20" customFormat="1" ht="13.5">
      <c r="A220" s="17" t="s">
        <v>200</v>
      </c>
      <c r="B220" s="40">
        <v>736667</v>
      </c>
      <c r="C220" s="40">
        <v>580606</v>
      </c>
      <c r="D220" s="43">
        <f t="shared" si="22"/>
        <v>-27226</v>
      </c>
      <c r="E220" s="43">
        <f t="shared" si="23"/>
        <v>-30629</v>
      </c>
      <c r="F220" s="25">
        <f t="shared" si="24"/>
        <v>-3.564111727689611E-2</v>
      </c>
      <c r="G220" s="25">
        <f t="shared" si="25"/>
        <v>-5.0110023149852349E-2</v>
      </c>
      <c r="I220" s="41"/>
      <c r="J220" s="42"/>
    </row>
    <row r="221" spans="1:10" s="20" customFormat="1" ht="13.5">
      <c r="A221" s="17" t="s">
        <v>201</v>
      </c>
      <c r="B221" s="40">
        <v>738309</v>
      </c>
      <c r="C221" s="40">
        <v>576255</v>
      </c>
      <c r="D221" s="43">
        <f t="shared" si="22"/>
        <v>-28673</v>
      </c>
      <c r="E221" s="43">
        <f t="shared" si="23"/>
        <v>-31460</v>
      </c>
      <c r="F221" s="25">
        <f t="shared" si="24"/>
        <v>-3.7384188937941175E-2</v>
      </c>
      <c r="G221" s="25">
        <f t="shared" si="25"/>
        <v>-5.1767687155985946E-2</v>
      </c>
      <c r="I221" s="41"/>
      <c r="J221" s="42"/>
    </row>
    <row r="222" spans="1:10" s="20" customFormat="1" ht="13.5">
      <c r="A222" s="17" t="s">
        <v>202</v>
      </c>
      <c r="B222" s="40">
        <v>742605</v>
      </c>
      <c r="C222" s="40">
        <v>577841</v>
      </c>
      <c r="D222" s="43">
        <f t="shared" si="22"/>
        <v>-25181</v>
      </c>
      <c r="E222" s="43">
        <f t="shared" si="23"/>
        <v>-29945</v>
      </c>
      <c r="F222" s="25">
        <f t="shared" si="24"/>
        <v>-3.2796899135957153E-2</v>
      </c>
      <c r="G222" s="25">
        <f t="shared" si="25"/>
        <v>-4.926898612340528E-2</v>
      </c>
      <c r="I222" s="41"/>
      <c r="J222" s="42"/>
    </row>
    <row r="223" spans="1:10" s="20" customFormat="1" ht="13.5">
      <c r="A223" s="17" t="s">
        <v>203</v>
      </c>
      <c r="B223" s="40">
        <v>746523</v>
      </c>
      <c r="C223" s="40">
        <v>579339</v>
      </c>
      <c r="D223" s="43">
        <f t="shared" si="22"/>
        <v>-23456</v>
      </c>
      <c r="E223" s="43">
        <f t="shared" si="23"/>
        <v>-28459</v>
      </c>
      <c r="F223" s="25">
        <f t="shared" si="24"/>
        <v>-3.0463168476023372E-2</v>
      </c>
      <c r="G223" s="25">
        <f t="shared" si="25"/>
        <v>-4.6823122155716206E-2</v>
      </c>
      <c r="I223" s="41"/>
      <c r="J223" s="42"/>
    </row>
    <row r="224" spans="1:10" s="20" customFormat="1" ht="13.5">
      <c r="A224" s="17" t="s">
        <v>204</v>
      </c>
      <c r="B224" s="40">
        <v>745219</v>
      </c>
      <c r="C224" s="40">
        <v>580281</v>
      </c>
      <c r="D224" s="43">
        <f t="shared" si="22"/>
        <v>-20183</v>
      </c>
      <c r="E224" s="43">
        <f t="shared" si="23"/>
        <v>-24830</v>
      </c>
      <c r="F224" s="25">
        <f t="shared" si="24"/>
        <v>-2.6369149806245606E-2</v>
      </c>
      <c r="G224" s="25">
        <f t="shared" si="25"/>
        <v>-4.1033793799815241E-2</v>
      </c>
      <c r="I224" s="41"/>
      <c r="J224" s="42"/>
    </row>
    <row r="225" spans="1:10" s="20" customFormat="1" ht="13.5">
      <c r="A225" s="17" t="s">
        <v>205</v>
      </c>
      <c r="B225" s="40">
        <v>734988</v>
      </c>
      <c r="C225" s="40">
        <v>570866</v>
      </c>
      <c r="D225" s="43">
        <f t="shared" si="22"/>
        <v>-10723</v>
      </c>
      <c r="E225" s="43">
        <f t="shared" si="23"/>
        <v>-14678</v>
      </c>
      <c r="F225" s="25">
        <f t="shared" si="24"/>
        <v>-1.4379565273946609E-2</v>
      </c>
      <c r="G225" s="25">
        <f t="shared" si="25"/>
        <v>-2.5067287855396008E-2</v>
      </c>
      <c r="I225" s="41"/>
      <c r="J225" s="42"/>
    </row>
    <row r="226" spans="1:10" s="20" customFormat="1" ht="13.5">
      <c r="A226" s="17" t="s">
        <v>206</v>
      </c>
      <c r="B226" s="40">
        <v>740375</v>
      </c>
      <c r="C226" s="40">
        <v>574106</v>
      </c>
      <c r="D226" s="43">
        <f t="shared" si="22"/>
        <v>-5691</v>
      </c>
      <c r="E226" s="43">
        <f t="shared" si="23"/>
        <v>-8652</v>
      </c>
      <c r="F226" s="25">
        <f t="shared" si="24"/>
        <v>-7.6280114627928358E-3</v>
      </c>
      <c r="G226" s="25">
        <f t="shared" si="25"/>
        <v>-1.484664303192749E-2</v>
      </c>
      <c r="I226" s="41"/>
      <c r="J226" s="42"/>
    </row>
    <row r="227" spans="1:10" s="20" customFormat="1" ht="13.5">
      <c r="A227" s="17" t="s">
        <v>207</v>
      </c>
      <c r="B227" s="40">
        <v>748865</v>
      </c>
      <c r="C227" s="40">
        <v>579553</v>
      </c>
      <c r="D227" s="43">
        <f t="shared" si="22"/>
        <v>2209</v>
      </c>
      <c r="E227" s="43">
        <f t="shared" si="23"/>
        <v>-2852</v>
      </c>
      <c r="F227" s="25">
        <f t="shared" si="24"/>
        <v>2.9585244074915354E-3</v>
      </c>
      <c r="G227" s="25">
        <f t="shared" si="25"/>
        <v>-4.8969359809754379E-3</v>
      </c>
      <c r="I227" s="41"/>
      <c r="J227" s="42"/>
    </row>
    <row r="228" spans="1:10" s="20" customFormat="1" ht="13.5">
      <c r="A228" s="17" t="s">
        <v>208</v>
      </c>
      <c r="B228" s="40">
        <v>754408</v>
      </c>
      <c r="C228" s="40">
        <v>585447</v>
      </c>
      <c r="D228" s="43">
        <f t="shared" si="22"/>
        <v>7929</v>
      </c>
      <c r="E228" s="43">
        <f t="shared" si="23"/>
        <v>5043</v>
      </c>
      <c r="F228" s="25">
        <f t="shared" si="24"/>
        <v>1.0621866120815187E-2</v>
      </c>
      <c r="G228" s="25">
        <f t="shared" si="25"/>
        <v>8.6887754047180934E-3</v>
      </c>
      <c r="I228" s="41"/>
      <c r="J228" s="42"/>
    </row>
    <row r="229" spans="1:10" s="20" customFormat="1" ht="13.5">
      <c r="A229" s="17" t="s">
        <v>209</v>
      </c>
      <c r="B229" s="40">
        <v>758475</v>
      </c>
      <c r="C229" s="40">
        <v>588140</v>
      </c>
      <c r="D229" s="43">
        <f t="shared" si="22"/>
        <v>10598</v>
      </c>
      <c r="E229" s="43">
        <f t="shared" si="23"/>
        <v>6199</v>
      </c>
      <c r="F229" s="25">
        <f t="shared" si="24"/>
        <v>1.4170779419610443E-2</v>
      </c>
      <c r="G229" s="25">
        <f t="shared" si="25"/>
        <v>1.0652282619715745E-2</v>
      </c>
      <c r="I229" s="41"/>
      <c r="J229" s="42"/>
    </row>
    <row r="230" spans="1:10" s="20" customFormat="1" ht="13.5">
      <c r="A230" s="17" t="s">
        <v>210</v>
      </c>
      <c r="B230" s="40">
        <v>758300</v>
      </c>
      <c r="C230" s="40">
        <v>589550</v>
      </c>
      <c r="D230" s="43">
        <f t="shared" si="22"/>
        <v>12667</v>
      </c>
      <c r="E230" s="43">
        <f t="shared" si="23"/>
        <v>7726</v>
      </c>
      <c r="F230" s="25">
        <f t="shared" si="24"/>
        <v>1.6988250251799477E-2</v>
      </c>
      <c r="G230" s="25">
        <f t="shared" si="25"/>
        <v>1.3278929710702892E-2</v>
      </c>
      <c r="I230" s="41"/>
      <c r="J230" s="42"/>
    </row>
    <row r="231" spans="1:10" s="20" customFormat="1" ht="13.5">
      <c r="A231" s="17" t="s">
        <v>211</v>
      </c>
      <c r="B231" s="40">
        <v>750265</v>
      </c>
      <c r="C231" s="40">
        <v>591068</v>
      </c>
      <c r="D231" s="43">
        <f t="shared" si="22"/>
        <v>15000</v>
      </c>
      <c r="E231" s="43">
        <f t="shared" si="23"/>
        <v>11476</v>
      </c>
      <c r="F231" s="25">
        <f t="shared" si="24"/>
        <v>2.0400807871991732E-2</v>
      </c>
      <c r="G231" s="25">
        <f t="shared" si="25"/>
        <v>1.9800135267567531E-2</v>
      </c>
      <c r="I231" s="41"/>
      <c r="J231" s="42"/>
    </row>
    <row r="232" spans="1:10" s="20" customFormat="1" ht="13.5">
      <c r="A232" s="17" t="s">
        <v>212</v>
      </c>
      <c r="B232" s="40">
        <v>753663</v>
      </c>
      <c r="C232" s="40">
        <v>593927</v>
      </c>
      <c r="D232" s="43">
        <f t="shared" si="22"/>
        <v>16996</v>
      </c>
      <c r="E232" s="43">
        <f t="shared" si="23"/>
        <v>13321</v>
      </c>
      <c r="F232" s="25">
        <f t="shared" si="24"/>
        <v>2.3071482773084719E-2</v>
      </c>
      <c r="G232" s="25">
        <f t="shared" si="25"/>
        <v>2.2943269618295369E-2</v>
      </c>
      <c r="I232" s="41"/>
      <c r="J232" s="42"/>
    </row>
    <row r="233" spans="1:10" s="20" customFormat="1" ht="13.5">
      <c r="A233" s="17" t="s">
        <v>213</v>
      </c>
      <c r="B233" s="40">
        <v>755287</v>
      </c>
      <c r="C233" s="40">
        <v>592573</v>
      </c>
      <c r="D233" s="43">
        <f t="shared" si="22"/>
        <v>16978</v>
      </c>
      <c r="E233" s="43">
        <f t="shared" si="23"/>
        <v>16318</v>
      </c>
      <c r="F233" s="25">
        <f t="shared" si="24"/>
        <v>2.2995791734896905E-2</v>
      </c>
      <c r="G233" s="25">
        <f t="shared" si="25"/>
        <v>2.831732479544646E-2</v>
      </c>
      <c r="I233" s="41"/>
      <c r="J233" s="42"/>
    </row>
    <row r="234" spans="1:10" s="20" customFormat="1" ht="13.5">
      <c r="A234" s="17" t="s">
        <v>214</v>
      </c>
      <c r="B234" s="40">
        <v>764285</v>
      </c>
      <c r="C234" s="40">
        <v>598286</v>
      </c>
      <c r="D234" s="43">
        <f t="shared" si="22"/>
        <v>21680</v>
      </c>
      <c r="E234" s="43">
        <f t="shared" si="23"/>
        <v>20445</v>
      </c>
      <c r="F234" s="25">
        <f t="shared" si="24"/>
        <v>2.9194524680011581E-2</v>
      </c>
      <c r="G234" s="25">
        <f t="shared" si="25"/>
        <v>3.538170534801096E-2</v>
      </c>
      <c r="I234" s="41"/>
      <c r="J234" s="42"/>
    </row>
    <row r="235" spans="1:10" s="20" customFormat="1" ht="13.5">
      <c r="A235" s="17" t="s">
        <v>215</v>
      </c>
      <c r="B235" s="40">
        <v>769815</v>
      </c>
      <c r="C235" s="40">
        <v>602038</v>
      </c>
      <c r="D235" s="43">
        <f t="shared" si="22"/>
        <v>23292</v>
      </c>
      <c r="E235" s="43">
        <f t="shared" si="23"/>
        <v>22699</v>
      </c>
      <c r="F235" s="25">
        <f t="shared" si="24"/>
        <v>3.120064619576356E-2</v>
      </c>
      <c r="G235" s="25">
        <f t="shared" si="25"/>
        <v>3.9180859565815525E-2</v>
      </c>
      <c r="I235" s="41"/>
      <c r="J235" s="42"/>
    </row>
    <row r="236" spans="1:10" s="20" customFormat="1" ht="13.5">
      <c r="A236" s="17" t="s">
        <v>216</v>
      </c>
      <c r="B236" s="40">
        <v>768485</v>
      </c>
      <c r="C236" s="40">
        <v>603568</v>
      </c>
      <c r="D236" s="43">
        <f t="shared" si="22"/>
        <v>23266</v>
      </c>
      <c r="E236" s="43">
        <f t="shared" si="23"/>
        <v>23287</v>
      </c>
      <c r="F236" s="25">
        <f t="shared" si="24"/>
        <v>3.1220352674851286E-2</v>
      </c>
      <c r="G236" s="25">
        <f t="shared" si="25"/>
        <v>4.0130557436828022E-2</v>
      </c>
      <c r="I236" s="41"/>
      <c r="J236" s="42"/>
    </row>
    <row r="237" spans="1:10" s="20" customFormat="1" ht="13.5">
      <c r="A237" s="17" t="s">
        <v>217</v>
      </c>
      <c r="B237" s="40">
        <v>763575</v>
      </c>
      <c r="C237" s="40">
        <v>595080</v>
      </c>
      <c r="D237" s="43">
        <f t="shared" si="22"/>
        <v>28587</v>
      </c>
      <c r="E237" s="43">
        <f t="shared" si="23"/>
        <v>24214</v>
      </c>
      <c r="F237" s="25">
        <f t="shared" si="24"/>
        <v>3.8894512563470422E-2</v>
      </c>
      <c r="G237" s="25">
        <f t="shared" si="25"/>
        <v>4.2416258806795289E-2</v>
      </c>
      <c r="I237" s="41"/>
      <c r="J237" s="42"/>
    </row>
    <row r="238" spans="1:10" s="20" customFormat="1" ht="13.5">
      <c r="A238" s="17" t="s">
        <v>218</v>
      </c>
      <c r="B238" s="40">
        <v>769556</v>
      </c>
      <c r="C238" s="40">
        <v>599477</v>
      </c>
      <c r="D238" s="43">
        <f t="shared" si="22"/>
        <v>29181</v>
      </c>
      <c r="E238" s="43">
        <f t="shared" si="23"/>
        <v>25371</v>
      </c>
      <c r="F238" s="25">
        <f t="shared" si="24"/>
        <v>3.9413810568968428E-2</v>
      </c>
      <c r="G238" s="25">
        <f t="shared" si="25"/>
        <v>4.4192187505443244E-2</v>
      </c>
      <c r="I238" s="41"/>
      <c r="J238" s="42"/>
    </row>
    <row r="239" spans="1:10" s="20" customFormat="1" ht="13.5">
      <c r="A239" s="17" t="s">
        <v>219</v>
      </c>
      <c r="B239" s="40">
        <v>777140</v>
      </c>
      <c r="C239" s="40">
        <v>605983</v>
      </c>
      <c r="D239" s="43">
        <f t="shared" si="22"/>
        <v>28275</v>
      </c>
      <c r="E239" s="43">
        <f t="shared" si="23"/>
        <v>26430</v>
      </c>
      <c r="F239" s="25">
        <f t="shared" si="24"/>
        <v>3.7757139137227669E-2</v>
      </c>
      <c r="G239" s="25">
        <f t="shared" si="25"/>
        <v>4.5604112134696916E-2</v>
      </c>
      <c r="I239" s="41"/>
      <c r="J239" s="42"/>
    </row>
    <row r="240" spans="1:10" s="20" customFormat="1" ht="13.5">
      <c r="A240" s="17" t="s">
        <v>220</v>
      </c>
      <c r="B240" s="40">
        <v>784464</v>
      </c>
      <c r="C240" s="40">
        <v>612547</v>
      </c>
      <c r="D240" s="43">
        <f t="shared" si="22"/>
        <v>30056</v>
      </c>
      <c r="E240" s="43">
        <f t="shared" si="23"/>
        <v>27100</v>
      </c>
      <c r="F240" s="25">
        <f t="shared" si="24"/>
        <v>3.9840510705082662E-2</v>
      </c>
      <c r="G240" s="25">
        <f t="shared" si="25"/>
        <v>4.628941646297615E-2</v>
      </c>
      <c r="I240" s="41"/>
      <c r="J240" s="42"/>
    </row>
    <row r="241" spans="1:10" s="20" customFormat="1" ht="13.5">
      <c r="A241" s="17" t="s">
        <v>221</v>
      </c>
      <c r="B241" s="40">
        <v>785634</v>
      </c>
      <c r="C241" s="40">
        <v>613933</v>
      </c>
      <c r="D241" s="43">
        <f t="shared" si="22"/>
        <v>27159</v>
      </c>
      <c r="E241" s="43">
        <f t="shared" si="23"/>
        <v>25793</v>
      </c>
      <c r="F241" s="25">
        <f t="shared" si="24"/>
        <v>3.5807376643923659E-2</v>
      </c>
      <c r="G241" s="25">
        <f t="shared" si="25"/>
        <v>4.3855204543135989E-2</v>
      </c>
      <c r="I241" s="41"/>
      <c r="J241" s="42"/>
    </row>
    <row r="242" spans="1:10" s="20" customFormat="1" ht="13.5">
      <c r="A242" s="17" t="s">
        <v>222</v>
      </c>
      <c r="B242" s="40">
        <v>786261</v>
      </c>
      <c r="C242" s="40">
        <v>616258</v>
      </c>
      <c r="D242" s="43">
        <f t="shared" si="22"/>
        <v>27961</v>
      </c>
      <c r="E242" s="43">
        <f t="shared" si="23"/>
        <v>26708</v>
      </c>
      <c r="F242" s="25">
        <f t="shared" si="24"/>
        <v>3.6873269154688117E-2</v>
      </c>
      <c r="G242" s="25">
        <f t="shared" si="25"/>
        <v>4.5302349249427533E-2</v>
      </c>
      <c r="I242" s="41"/>
      <c r="J242" s="42"/>
    </row>
    <row r="243" spans="1:10" s="20" customFormat="1" ht="13.5">
      <c r="A243" s="17" t="s">
        <v>223</v>
      </c>
      <c r="B243" s="40">
        <v>776915</v>
      </c>
      <c r="C243" s="40">
        <v>617906</v>
      </c>
      <c r="D243" s="43">
        <f t="shared" si="22"/>
        <v>26650</v>
      </c>
      <c r="E243" s="43">
        <f t="shared" si="23"/>
        <v>26838</v>
      </c>
      <c r="F243" s="25">
        <f t="shared" si="24"/>
        <v>3.5520782656794599E-2</v>
      </c>
      <c r="G243" s="25">
        <f t="shared" si="25"/>
        <v>4.5405943140213983E-2</v>
      </c>
      <c r="I243" s="41"/>
      <c r="J243" s="42"/>
    </row>
    <row r="244" spans="1:10" s="20" customFormat="1" ht="13.5">
      <c r="A244" s="17" t="s">
        <v>224</v>
      </c>
      <c r="B244" s="40">
        <v>781613</v>
      </c>
      <c r="C244" s="40">
        <v>622637</v>
      </c>
      <c r="D244" s="43">
        <f t="shared" si="22"/>
        <v>27950</v>
      </c>
      <c r="E244" s="43">
        <f t="shared" si="23"/>
        <v>28710</v>
      </c>
      <c r="F244" s="25">
        <f t="shared" si="24"/>
        <v>3.7085540884984405E-2</v>
      </c>
      <c r="G244" s="25">
        <f t="shared" si="25"/>
        <v>4.8339274018524163E-2</v>
      </c>
      <c r="I244" s="41"/>
      <c r="J244" s="42"/>
    </row>
    <row r="245" spans="1:10" s="20" customFormat="1" ht="13.5">
      <c r="A245" s="17" t="s">
        <v>225</v>
      </c>
      <c r="B245" s="40">
        <v>785074</v>
      </c>
      <c r="C245" s="40">
        <v>623165</v>
      </c>
      <c r="D245" s="43">
        <f t="shared" si="22"/>
        <v>29787</v>
      </c>
      <c r="E245" s="43">
        <f t="shared" si="23"/>
        <v>30592</v>
      </c>
      <c r="F245" s="25">
        <f t="shared" si="24"/>
        <v>3.9437988473255858E-2</v>
      </c>
      <c r="G245" s="25">
        <f t="shared" si="25"/>
        <v>5.162570687493355E-2</v>
      </c>
      <c r="I245" s="41"/>
      <c r="J245" s="42"/>
    </row>
    <row r="246" spans="1:10" s="20" customFormat="1" ht="13.5">
      <c r="A246" s="17" t="s">
        <v>226</v>
      </c>
      <c r="B246" s="40">
        <v>788411</v>
      </c>
      <c r="C246" s="40">
        <v>624647</v>
      </c>
      <c r="D246" s="43">
        <f t="shared" si="22"/>
        <v>24126</v>
      </c>
      <c r="E246" s="43">
        <f t="shared" si="23"/>
        <v>26361</v>
      </c>
      <c r="F246" s="25">
        <f t="shared" si="24"/>
        <v>3.1566758473606051E-2</v>
      </c>
      <c r="G246" s="25">
        <f t="shared" si="25"/>
        <v>4.4060867210665135E-2</v>
      </c>
      <c r="I246" s="41"/>
      <c r="J246" s="42"/>
    </row>
    <row r="247" spans="1:10" s="20" customFormat="1" ht="13.5">
      <c r="A247" s="17" t="s">
        <v>227</v>
      </c>
      <c r="B247" s="40">
        <v>794566</v>
      </c>
      <c r="C247" s="40">
        <v>629252</v>
      </c>
      <c r="D247" s="43">
        <f t="shared" si="22"/>
        <v>24751</v>
      </c>
      <c r="E247" s="43">
        <f t="shared" si="23"/>
        <v>27214</v>
      </c>
      <c r="F247" s="25">
        <f t="shared" si="24"/>
        <v>3.2151880646648867E-2</v>
      </c>
      <c r="G247" s="25">
        <f t="shared" si="25"/>
        <v>4.5203126712931745E-2</v>
      </c>
      <c r="I247" s="41"/>
      <c r="J247" s="42"/>
    </row>
    <row r="248" spans="1:10" s="20" customFormat="1" ht="13.5">
      <c r="A248" s="17" t="s">
        <v>228</v>
      </c>
      <c r="B248" s="40">
        <v>795792</v>
      </c>
      <c r="C248" s="40">
        <v>631821</v>
      </c>
      <c r="D248" s="43">
        <f t="shared" si="22"/>
        <v>27307</v>
      </c>
      <c r="E248" s="43">
        <f t="shared" si="23"/>
        <v>28253</v>
      </c>
      <c r="F248" s="25">
        <f t="shared" si="24"/>
        <v>3.5533549776508327E-2</v>
      </c>
      <c r="G248" s="25">
        <f t="shared" si="25"/>
        <v>4.6809970044800253E-2</v>
      </c>
      <c r="I248" s="41"/>
      <c r="J248" s="42"/>
    </row>
    <row r="249" spans="1:10" s="20" customFormat="1" ht="13.5">
      <c r="A249" s="17" t="s">
        <v>229</v>
      </c>
      <c r="B249" s="40">
        <v>789241</v>
      </c>
      <c r="C249" s="40">
        <v>625081</v>
      </c>
      <c r="D249" s="43">
        <f t="shared" ref="D249:D312" si="26">+B249-B237</f>
        <v>25666</v>
      </c>
      <c r="E249" s="43">
        <f t="shared" ref="E249:E312" si="27">+C249-C237</f>
        <v>30001</v>
      </c>
      <c r="F249" s="25">
        <f t="shared" ref="F249:F312" si="28">+D249/B237</f>
        <v>3.3612939134990014E-2</v>
      </c>
      <c r="G249" s="25">
        <f t="shared" ref="G249:G312" si="29">+E249/C237</f>
        <v>5.041507024265645E-2</v>
      </c>
      <c r="I249" s="41"/>
      <c r="J249" s="42"/>
    </row>
    <row r="250" spans="1:10" s="20" customFormat="1" ht="13.5">
      <c r="A250" s="17" t="s">
        <v>230</v>
      </c>
      <c r="B250" s="40">
        <v>794748</v>
      </c>
      <c r="C250" s="40">
        <v>628992</v>
      </c>
      <c r="D250" s="43">
        <f t="shared" si="26"/>
        <v>25192</v>
      </c>
      <c r="E250" s="43">
        <f t="shared" si="27"/>
        <v>29515</v>
      </c>
      <c r="F250" s="25">
        <f t="shared" si="28"/>
        <v>3.2735759320959096E-2</v>
      </c>
      <c r="G250" s="25">
        <f t="shared" si="29"/>
        <v>4.9234582811350562E-2</v>
      </c>
      <c r="I250" s="41"/>
      <c r="J250" s="42"/>
    </row>
    <row r="251" spans="1:10" s="20" customFormat="1" ht="13.5">
      <c r="A251" s="17" t="s">
        <v>231</v>
      </c>
      <c r="B251" s="40">
        <v>801371</v>
      </c>
      <c r="C251" s="40">
        <v>635244</v>
      </c>
      <c r="D251" s="43">
        <f t="shared" si="26"/>
        <v>24231</v>
      </c>
      <c r="E251" s="43">
        <f t="shared" si="27"/>
        <v>29261</v>
      </c>
      <c r="F251" s="25">
        <f t="shared" si="28"/>
        <v>3.1179710219522865E-2</v>
      </c>
      <c r="G251" s="25">
        <f t="shared" si="29"/>
        <v>4.8286833128982166E-2</v>
      </c>
      <c r="I251" s="41"/>
      <c r="J251" s="42"/>
    </row>
    <row r="252" spans="1:10" s="20" customFormat="1" ht="13.5">
      <c r="A252" s="17" t="s">
        <v>232</v>
      </c>
      <c r="B252" s="40">
        <v>806596</v>
      </c>
      <c r="C252" s="40">
        <v>639580</v>
      </c>
      <c r="D252" s="43">
        <f t="shared" si="26"/>
        <v>22132</v>
      </c>
      <c r="E252" s="43">
        <f t="shared" si="27"/>
        <v>27033</v>
      </c>
      <c r="F252" s="25">
        <f t="shared" si="28"/>
        <v>2.8212894409431154E-2</v>
      </c>
      <c r="G252" s="25">
        <f t="shared" si="29"/>
        <v>4.4132123739076351E-2</v>
      </c>
      <c r="I252" s="41"/>
      <c r="J252" s="42"/>
    </row>
    <row r="253" spans="1:10" s="20" customFormat="1" ht="13.5">
      <c r="A253" s="17" t="s">
        <v>233</v>
      </c>
      <c r="B253" s="40">
        <v>811305</v>
      </c>
      <c r="C253" s="40">
        <v>644016</v>
      </c>
      <c r="D253" s="43">
        <f t="shared" si="26"/>
        <v>25671</v>
      </c>
      <c r="E253" s="43">
        <f t="shared" si="27"/>
        <v>30083</v>
      </c>
      <c r="F253" s="25">
        <f t="shared" si="28"/>
        <v>3.267552066229313E-2</v>
      </c>
      <c r="G253" s="25">
        <f t="shared" si="29"/>
        <v>4.9000460962352568E-2</v>
      </c>
      <c r="I253" s="41"/>
      <c r="J253" s="42"/>
    </row>
    <row r="254" spans="1:10" s="20" customFormat="1" ht="13.5">
      <c r="A254" s="17" t="s">
        <v>234</v>
      </c>
      <c r="B254" s="40">
        <v>815706</v>
      </c>
      <c r="C254" s="40">
        <v>649656</v>
      </c>
      <c r="D254" s="43">
        <f t="shared" si="26"/>
        <v>29445</v>
      </c>
      <c r="E254" s="43">
        <f t="shared" si="27"/>
        <v>33398</v>
      </c>
      <c r="F254" s="25">
        <f t="shared" si="28"/>
        <v>3.7449396574419945E-2</v>
      </c>
      <c r="G254" s="25">
        <f t="shared" si="29"/>
        <v>5.4194833981871228E-2</v>
      </c>
      <c r="I254" s="41"/>
      <c r="J254" s="42"/>
    </row>
    <row r="255" spans="1:10" s="20" customFormat="1" ht="13.5">
      <c r="A255" s="17" t="s">
        <v>235</v>
      </c>
      <c r="B255" s="40">
        <v>806547</v>
      </c>
      <c r="C255" s="40">
        <v>648942</v>
      </c>
      <c r="D255" s="43">
        <f t="shared" si="26"/>
        <v>29632</v>
      </c>
      <c r="E255" s="43">
        <f t="shared" si="27"/>
        <v>31036</v>
      </c>
      <c r="F255" s="25">
        <f t="shared" si="28"/>
        <v>3.8140594530933242E-2</v>
      </c>
      <c r="G255" s="25">
        <f t="shared" si="29"/>
        <v>5.0227704537583386E-2</v>
      </c>
      <c r="I255" s="41"/>
      <c r="J255" s="42"/>
    </row>
    <row r="256" spans="1:10" s="20" customFormat="1" ht="13.5">
      <c r="A256" s="17" t="s">
        <v>236</v>
      </c>
      <c r="B256" s="40">
        <v>814358</v>
      </c>
      <c r="C256" s="40">
        <v>655048</v>
      </c>
      <c r="D256" s="43">
        <f t="shared" si="26"/>
        <v>32745</v>
      </c>
      <c r="E256" s="43">
        <f t="shared" si="27"/>
        <v>32411</v>
      </c>
      <c r="F256" s="25">
        <f t="shared" si="28"/>
        <v>4.1894134309434464E-2</v>
      </c>
      <c r="G256" s="25">
        <f t="shared" si="29"/>
        <v>5.2054407303131683E-2</v>
      </c>
      <c r="I256" s="41"/>
      <c r="J256" s="42"/>
    </row>
    <row r="257" spans="1:10" s="20" customFormat="1" ht="13.5">
      <c r="A257" s="17" t="s">
        <v>237</v>
      </c>
      <c r="B257" s="40">
        <v>817399</v>
      </c>
      <c r="C257" s="40">
        <v>655145</v>
      </c>
      <c r="D257" s="43">
        <f t="shared" si="26"/>
        <v>32325</v>
      </c>
      <c r="E257" s="43">
        <f t="shared" si="27"/>
        <v>31980</v>
      </c>
      <c r="F257" s="25">
        <f t="shared" si="28"/>
        <v>4.1174462534741947E-2</v>
      </c>
      <c r="G257" s="25">
        <f t="shared" si="29"/>
        <v>5.1318671619875952E-2</v>
      </c>
      <c r="I257" s="41"/>
      <c r="J257" s="42"/>
    </row>
    <row r="258" spans="1:10" s="20" customFormat="1" ht="13.5">
      <c r="A258" s="17" t="s">
        <v>238</v>
      </c>
      <c r="B258" s="40">
        <v>824520</v>
      </c>
      <c r="C258" s="40">
        <v>660098</v>
      </c>
      <c r="D258" s="43">
        <f t="shared" si="26"/>
        <v>36109</v>
      </c>
      <c r="E258" s="43">
        <f t="shared" si="27"/>
        <v>35451</v>
      </c>
      <c r="F258" s="25">
        <f t="shared" si="28"/>
        <v>4.5799716137902693E-2</v>
      </c>
      <c r="G258" s="25">
        <f t="shared" si="29"/>
        <v>5.6753654464041292E-2</v>
      </c>
      <c r="I258" s="41"/>
      <c r="J258" s="42"/>
    </row>
    <row r="259" spans="1:10" s="20" customFormat="1" ht="13.5">
      <c r="A259" s="17" t="s">
        <v>239</v>
      </c>
      <c r="B259" s="40">
        <v>835064</v>
      </c>
      <c r="C259" s="40">
        <v>668001</v>
      </c>
      <c r="D259" s="43">
        <f t="shared" si="26"/>
        <v>40498</v>
      </c>
      <c r="E259" s="43">
        <f t="shared" si="27"/>
        <v>38749</v>
      </c>
      <c r="F259" s="25">
        <f t="shared" si="28"/>
        <v>5.0968704928224966E-2</v>
      </c>
      <c r="G259" s="25">
        <f t="shared" si="29"/>
        <v>6.1579462600039409E-2</v>
      </c>
      <c r="I259" s="41"/>
      <c r="J259" s="42"/>
    </row>
    <row r="260" spans="1:10" s="20" customFormat="1" ht="13.5">
      <c r="A260" s="17" t="s">
        <v>240</v>
      </c>
      <c r="B260" s="40">
        <v>834378</v>
      </c>
      <c r="C260" s="40">
        <v>668996</v>
      </c>
      <c r="D260" s="43">
        <f t="shared" si="26"/>
        <v>38586</v>
      </c>
      <c r="E260" s="43">
        <f t="shared" si="27"/>
        <v>37175</v>
      </c>
      <c r="F260" s="25">
        <f t="shared" si="28"/>
        <v>4.8487544483985762E-2</v>
      </c>
      <c r="G260" s="25">
        <f t="shared" si="29"/>
        <v>5.8837867054118177E-2</v>
      </c>
      <c r="I260" s="41"/>
      <c r="J260" s="42"/>
    </row>
    <row r="261" spans="1:10" s="20" customFormat="1" ht="13.5">
      <c r="A261" s="17" t="s">
        <v>241</v>
      </c>
      <c r="B261" s="40">
        <v>819419</v>
      </c>
      <c r="C261" s="40">
        <v>659331</v>
      </c>
      <c r="D261" s="43">
        <f t="shared" si="26"/>
        <v>30178</v>
      </c>
      <c r="E261" s="43">
        <f t="shared" si="27"/>
        <v>34250</v>
      </c>
      <c r="F261" s="25">
        <f t="shared" si="28"/>
        <v>3.8236736307414337E-2</v>
      </c>
      <c r="G261" s="25">
        <f t="shared" si="29"/>
        <v>5.4792898840310293E-2</v>
      </c>
      <c r="I261" s="41"/>
      <c r="J261" s="42"/>
    </row>
    <row r="262" spans="1:10" s="20" customFormat="1" ht="13.5">
      <c r="A262" s="17" t="s">
        <v>242</v>
      </c>
      <c r="B262" s="40">
        <v>827618</v>
      </c>
      <c r="C262" s="40">
        <v>665991</v>
      </c>
      <c r="D262" s="43">
        <f t="shared" si="26"/>
        <v>32870</v>
      </c>
      <c r="E262" s="43">
        <f t="shared" si="27"/>
        <v>36999</v>
      </c>
      <c r="F262" s="25">
        <f t="shared" si="28"/>
        <v>4.1359021979294065E-2</v>
      </c>
      <c r="G262" s="25">
        <f t="shared" si="29"/>
        <v>5.8822687728937728E-2</v>
      </c>
      <c r="I262" s="41"/>
      <c r="J262" s="42"/>
    </row>
    <row r="263" spans="1:10" s="20" customFormat="1" ht="13.5">
      <c r="A263" s="17" t="s">
        <v>243</v>
      </c>
      <c r="B263" s="40">
        <v>834165</v>
      </c>
      <c r="C263" s="40">
        <v>671498</v>
      </c>
      <c r="D263" s="43">
        <f t="shared" si="26"/>
        <v>32794</v>
      </c>
      <c r="E263" s="43">
        <f t="shared" si="27"/>
        <v>36254</v>
      </c>
      <c r="F263" s="25">
        <f t="shared" si="28"/>
        <v>4.0922369289629897E-2</v>
      </c>
      <c r="G263" s="25">
        <f t="shared" si="29"/>
        <v>5.7070983747977158E-2</v>
      </c>
      <c r="I263" s="41"/>
      <c r="J263" s="42"/>
    </row>
    <row r="264" spans="1:10" s="20" customFormat="1" ht="13.5">
      <c r="A264" s="17" t="s">
        <v>244</v>
      </c>
      <c r="B264" s="40">
        <v>841158</v>
      </c>
      <c r="C264" s="40">
        <v>677712</v>
      </c>
      <c r="D264" s="43">
        <f t="shared" si="26"/>
        <v>34562</v>
      </c>
      <c r="E264" s="43">
        <f t="shared" si="27"/>
        <v>38132</v>
      </c>
      <c r="F264" s="25">
        <f t="shared" si="28"/>
        <v>4.2849208277749955E-2</v>
      </c>
      <c r="G264" s="25">
        <f t="shared" si="29"/>
        <v>5.9620375871665778E-2</v>
      </c>
      <c r="I264" s="41"/>
      <c r="J264" s="42"/>
    </row>
    <row r="265" spans="1:10" s="20" customFormat="1" ht="13.5">
      <c r="A265" s="17" t="s">
        <v>245</v>
      </c>
      <c r="B265" s="40">
        <v>846267</v>
      </c>
      <c r="C265" s="40">
        <v>682467</v>
      </c>
      <c r="D265" s="43">
        <f t="shared" si="26"/>
        <v>34962</v>
      </c>
      <c r="E265" s="43">
        <f t="shared" si="27"/>
        <v>38451</v>
      </c>
      <c r="F265" s="25">
        <f t="shared" si="28"/>
        <v>4.3093534490727899E-2</v>
      </c>
      <c r="G265" s="25">
        <f t="shared" si="29"/>
        <v>5.9705038384139528E-2</v>
      </c>
      <c r="I265" s="41"/>
      <c r="J265" s="42"/>
    </row>
    <row r="266" spans="1:10" s="20" customFormat="1" ht="13.5">
      <c r="A266" s="17" t="s">
        <v>246</v>
      </c>
      <c r="B266" s="40">
        <v>851303</v>
      </c>
      <c r="C266" s="40">
        <v>687968</v>
      </c>
      <c r="D266" s="43">
        <f t="shared" si="26"/>
        <v>35597</v>
      </c>
      <c r="E266" s="43">
        <f t="shared" si="27"/>
        <v>38312</v>
      </c>
      <c r="F266" s="25">
        <f t="shared" si="28"/>
        <v>4.3639497564073329E-2</v>
      </c>
      <c r="G266" s="25">
        <f t="shared" si="29"/>
        <v>5.8972748654672627E-2</v>
      </c>
      <c r="I266" s="41"/>
      <c r="J266" s="42"/>
    </row>
    <row r="267" spans="1:10" s="20" customFormat="1" ht="13.5">
      <c r="A267" s="17" t="s">
        <v>247</v>
      </c>
      <c r="B267" s="40">
        <v>840546</v>
      </c>
      <c r="C267" s="40">
        <v>688091</v>
      </c>
      <c r="D267" s="43">
        <f t="shared" si="26"/>
        <v>33999</v>
      </c>
      <c r="E267" s="43">
        <f t="shared" si="27"/>
        <v>39149</v>
      </c>
      <c r="F267" s="25">
        <f t="shared" si="28"/>
        <v>4.2153774051605176E-2</v>
      </c>
      <c r="G267" s="25">
        <f t="shared" si="29"/>
        <v>6.0327425255261642E-2</v>
      </c>
      <c r="I267" s="41"/>
      <c r="J267" s="42"/>
    </row>
    <row r="268" spans="1:10" s="20" customFormat="1" ht="13.5">
      <c r="A268" s="17" t="s">
        <v>248</v>
      </c>
      <c r="B268" s="40">
        <v>845951</v>
      </c>
      <c r="C268" s="40">
        <v>693466</v>
      </c>
      <c r="D268" s="43">
        <f t="shared" si="26"/>
        <v>31593</v>
      </c>
      <c r="E268" s="43">
        <f t="shared" si="27"/>
        <v>38418</v>
      </c>
      <c r="F268" s="25">
        <f t="shared" si="28"/>
        <v>3.8794977147642684E-2</v>
      </c>
      <c r="G268" s="25">
        <f t="shared" si="29"/>
        <v>5.8649137162467481E-2</v>
      </c>
      <c r="I268" s="41"/>
      <c r="J268" s="42"/>
    </row>
    <row r="269" spans="1:10" s="20" customFormat="1" ht="13.5">
      <c r="A269" s="17" t="s">
        <v>249</v>
      </c>
      <c r="B269" s="40">
        <v>851569</v>
      </c>
      <c r="C269" s="40">
        <v>693698</v>
      </c>
      <c r="D269" s="43">
        <f t="shared" si="26"/>
        <v>34170</v>
      </c>
      <c r="E269" s="43">
        <f t="shared" si="27"/>
        <v>38553</v>
      </c>
      <c r="F269" s="25">
        <f t="shared" si="28"/>
        <v>4.1803329830352128E-2</v>
      </c>
      <c r="G269" s="25">
        <f t="shared" si="29"/>
        <v>5.8846514893649497E-2</v>
      </c>
      <c r="I269" s="41"/>
      <c r="J269" s="42"/>
    </row>
    <row r="270" spans="1:10" s="20" customFormat="1" ht="13.5">
      <c r="A270" s="17" t="s">
        <v>250</v>
      </c>
      <c r="B270" s="40">
        <v>857343</v>
      </c>
      <c r="C270" s="40">
        <v>697764</v>
      </c>
      <c r="D270" s="43">
        <f t="shared" si="26"/>
        <v>32823</v>
      </c>
      <c r="E270" s="43">
        <f t="shared" si="27"/>
        <v>37666</v>
      </c>
      <c r="F270" s="25">
        <f t="shared" si="28"/>
        <v>3.9808615921990975E-2</v>
      </c>
      <c r="G270" s="25">
        <f t="shared" si="29"/>
        <v>5.7061224242460969E-2</v>
      </c>
      <c r="I270" s="41"/>
      <c r="J270" s="42"/>
    </row>
    <row r="271" spans="1:10" s="20" customFormat="1" ht="13.5">
      <c r="A271" s="17" t="s">
        <v>251</v>
      </c>
      <c r="B271" s="40">
        <v>867441</v>
      </c>
      <c r="C271" s="40">
        <v>705179</v>
      </c>
      <c r="D271" s="43">
        <f t="shared" si="26"/>
        <v>32377</v>
      </c>
      <c r="E271" s="43">
        <f t="shared" si="27"/>
        <v>37178</v>
      </c>
      <c r="F271" s="25">
        <f t="shared" si="28"/>
        <v>3.8771878562601191E-2</v>
      </c>
      <c r="G271" s="25">
        <f t="shared" si="29"/>
        <v>5.5655605305980078E-2</v>
      </c>
      <c r="I271" s="41"/>
      <c r="J271" s="42"/>
    </row>
    <row r="272" spans="1:10" s="20" customFormat="1" ht="13.5">
      <c r="A272" s="17" t="s">
        <v>252</v>
      </c>
      <c r="B272" s="40">
        <v>866885</v>
      </c>
      <c r="C272" s="40">
        <v>706018</v>
      </c>
      <c r="D272" s="43">
        <f t="shared" si="26"/>
        <v>32507</v>
      </c>
      <c r="E272" s="43">
        <f t="shared" si="27"/>
        <v>37022</v>
      </c>
      <c r="F272" s="25">
        <f t="shared" si="28"/>
        <v>3.895956029521392E-2</v>
      </c>
      <c r="G272" s="25">
        <f t="shared" si="29"/>
        <v>5.5339643286357466E-2</v>
      </c>
      <c r="I272" s="41"/>
      <c r="J272" s="42"/>
    </row>
    <row r="273" spans="1:10" s="20" customFormat="1" ht="13.5">
      <c r="A273" s="17" t="s">
        <v>253</v>
      </c>
      <c r="B273" s="40">
        <v>856412</v>
      </c>
      <c r="C273" s="40">
        <v>695734</v>
      </c>
      <c r="D273" s="43">
        <f t="shared" si="26"/>
        <v>36993</v>
      </c>
      <c r="E273" s="43">
        <f t="shared" si="27"/>
        <v>36403</v>
      </c>
      <c r="F273" s="25">
        <f t="shared" si="28"/>
        <v>4.5145401802984798E-2</v>
      </c>
      <c r="G273" s="25">
        <f t="shared" si="29"/>
        <v>5.5212025522840574E-2</v>
      </c>
      <c r="I273" s="41"/>
      <c r="J273" s="42"/>
    </row>
    <row r="274" spans="1:10" s="20" customFormat="1" ht="13.5">
      <c r="A274" s="17" t="s">
        <v>254</v>
      </c>
      <c r="B274" s="40">
        <v>865221</v>
      </c>
      <c r="C274" s="40">
        <v>703259</v>
      </c>
      <c r="D274" s="43">
        <f t="shared" si="26"/>
        <v>37603</v>
      </c>
      <c r="E274" s="43">
        <f t="shared" si="27"/>
        <v>37268</v>
      </c>
      <c r="F274" s="25">
        <f t="shared" si="28"/>
        <v>4.5435212863905811E-2</v>
      </c>
      <c r="G274" s="25">
        <f t="shared" si="29"/>
        <v>5.5958714156797915E-2</v>
      </c>
      <c r="I274" s="41"/>
      <c r="J274" s="42"/>
    </row>
    <row r="275" spans="1:10" s="20" customFormat="1" ht="13.5">
      <c r="A275" s="17" t="s">
        <v>255</v>
      </c>
      <c r="B275" s="40">
        <v>872243</v>
      </c>
      <c r="C275" s="40">
        <v>709161</v>
      </c>
      <c r="D275" s="43">
        <f t="shared" si="26"/>
        <v>38078</v>
      </c>
      <c r="E275" s="43">
        <f t="shared" si="27"/>
        <v>37663</v>
      </c>
      <c r="F275" s="25">
        <f t="shared" si="28"/>
        <v>4.564804325283367E-2</v>
      </c>
      <c r="G275" s="25">
        <f t="shared" si="29"/>
        <v>5.6088030046254789E-2</v>
      </c>
      <c r="I275" s="41"/>
      <c r="J275" s="42"/>
    </row>
    <row r="276" spans="1:10" s="20" customFormat="1" ht="13.5">
      <c r="A276" s="17" t="s">
        <v>256</v>
      </c>
      <c r="B276" s="40">
        <v>877160</v>
      </c>
      <c r="C276" s="40">
        <v>714860</v>
      </c>
      <c r="D276" s="43">
        <f t="shared" si="26"/>
        <v>36002</v>
      </c>
      <c r="E276" s="43">
        <f t="shared" si="27"/>
        <v>37148</v>
      </c>
      <c r="F276" s="25">
        <f t="shared" si="28"/>
        <v>4.280052023519957E-2</v>
      </c>
      <c r="G276" s="25">
        <f t="shared" si="29"/>
        <v>5.4813844228816959E-2</v>
      </c>
      <c r="I276" s="41"/>
      <c r="J276" s="42"/>
    </row>
    <row r="277" spans="1:10" s="20" customFormat="1" ht="13.5">
      <c r="A277" s="17" t="s">
        <v>257</v>
      </c>
      <c r="B277" s="40">
        <v>881575</v>
      </c>
      <c r="C277" s="40">
        <v>718748</v>
      </c>
      <c r="D277" s="43">
        <f t="shared" si="26"/>
        <v>35308</v>
      </c>
      <c r="E277" s="43">
        <f t="shared" si="27"/>
        <v>36281</v>
      </c>
      <c r="F277" s="25">
        <f t="shared" si="28"/>
        <v>4.1722056986742952E-2</v>
      </c>
      <c r="G277" s="25">
        <f t="shared" si="29"/>
        <v>5.3161544807294708E-2</v>
      </c>
      <c r="I277" s="41"/>
      <c r="J277" s="42"/>
    </row>
    <row r="278" spans="1:10" s="20" customFormat="1" ht="13.5">
      <c r="A278" s="17" t="s">
        <v>258</v>
      </c>
      <c r="B278" s="40">
        <v>886420</v>
      </c>
      <c r="C278" s="40">
        <v>724735</v>
      </c>
      <c r="D278" s="43">
        <f t="shared" si="26"/>
        <v>35117</v>
      </c>
      <c r="E278" s="43">
        <f t="shared" si="27"/>
        <v>36767</v>
      </c>
      <c r="F278" s="25">
        <f t="shared" si="28"/>
        <v>4.1250882470753654E-2</v>
      </c>
      <c r="G278" s="25">
        <f t="shared" si="29"/>
        <v>5.3442892692683382E-2</v>
      </c>
      <c r="I278" s="41"/>
      <c r="J278" s="42"/>
    </row>
    <row r="279" spans="1:10" s="20" customFormat="1" ht="13.5">
      <c r="A279" s="17" t="s">
        <v>259</v>
      </c>
      <c r="B279" s="40">
        <v>875462</v>
      </c>
      <c r="C279" s="40">
        <v>724470</v>
      </c>
      <c r="D279" s="43">
        <f t="shared" si="26"/>
        <v>34916</v>
      </c>
      <c r="E279" s="43">
        <f t="shared" si="27"/>
        <v>36379</v>
      </c>
      <c r="F279" s="25">
        <f t="shared" si="28"/>
        <v>4.153966588384217E-2</v>
      </c>
      <c r="G279" s="25">
        <f t="shared" si="29"/>
        <v>5.2869460580068625E-2</v>
      </c>
      <c r="I279" s="41"/>
      <c r="J279" s="42"/>
    </row>
    <row r="280" spans="1:10" s="20" customFormat="1" ht="13.5">
      <c r="A280" s="17" t="s">
        <v>260</v>
      </c>
      <c r="B280" s="40">
        <v>880105</v>
      </c>
      <c r="C280" s="40">
        <v>728669</v>
      </c>
      <c r="D280" s="43">
        <f t="shared" si="26"/>
        <v>34154</v>
      </c>
      <c r="E280" s="43">
        <f t="shared" si="27"/>
        <v>35203</v>
      </c>
      <c r="F280" s="25">
        <f t="shared" si="28"/>
        <v>4.0373496810098927E-2</v>
      </c>
      <c r="G280" s="25">
        <f t="shared" si="29"/>
        <v>5.0763844225960607E-2</v>
      </c>
      <c r="I280" s="41"/>
      <c r="J280" s="42"/>
    </row>
    <row r="281" spans="1:10" s="20" customFormat="1" ht="13.5">
      <c r="A281" s="17" t="s">
        <v>261</v>
      </c>
      <c r="B281" s="40">
        <v>885755</v>
      </c>
      <c r="C281" s="40">
        <v>727237</v>
      </c>
      <c r="D281" s="43">
        <f t="shared" si="26"/>
        <v>34186</v>
      </c>
      <c r="E281" s="43">
        <f t="shared" si="27"/>
        <v>33539</v>
      </c>
      <c r="F281" s="25">
        <f t="shared" si="28"/>
        <v>4.0144721097174742E-2</v>
      </c>
      <c r="G281" s="25">
        <f t="shared" si="29"/>
        <v>4.8348128436293603E-2</v>
      </c>
      <c r="I281" s="41"/>
      <c r="J281" s="42"/>
    </row>
    <row r="282" spans="1:10" s="20" customFormat="1" ht="13.5">
      <c r="A282" s="17" t="s">
        <v>262</v>
      </c>
      <c r="B282" s="40">
        <v>894418</v>
      </c>
      <c r="C282" s="40">
        <v>732689</v>
      </c>
      <c r="D282" s="43">
        <f t="shared" si="26"/>
        <v>37075</v>
      </c>
      <c r="E282" s="43">
        <f t="shared" si="27"/>
        <v>34925</v>
      </c>
      <c r="F282" s="25">
        <f t="shared" si="28"/>
        <v>4.3244069176513952E-2</v>
      </c>
      <c r="G282" s="25">
        <f t="shared" si="29"/>
        <v>5.0052739894864168E-2</v>
      </c>
      <c r="I282" s="41"/>
      <c r="J282" s="42"/>
    </row>
    <row r="283" spans="1:10" s="20" customFormat="1" ht="13.5">
      <c r="A283" s="17" t="s">
        <v>263</v>
      </c>
      <c r="B283" s="40">
        <v>901521</v>
      </c>
      <c r="C283" s="40">
        <v>738774</v>
      </c>
      <c r="D283" s="43">
        <f t="shared" si="26"/>
        <v>34080</v>
      </c>
      <c r="E283" s="43">
        <f t="shared" si="27"/>
        <v>33595</v>
      </c>
      <c r="F283" s="25">
        <f t="shared" si="28"/>
        <v>3.9287974628822019E-2</v>
      </c>
      <c r="G283" s="25">
        <f t="shared" si="29"/>
        <v>4.7640386341623903E-2</v>
      </c>
      <c r="I283" s="41"/>
      <c r="J283" s="42"/>
    </row>
    <row r="284" spans="1:10" s="20" customFormat="1" ht="13.5">
      <c r="A284" s="17" t="s">
        <v>264</v>
      </c>
      <c r="B284" s="40">
        <v>903069</v>
      </c>
      <c r="C284" s="40">
        <v>740222</v>
      </c>
      <c r="D284" s="43">
        <f t="shared" si="26"/>
        <v>36184</v>
      </c>
      <c r="E284" s="43">
        <f t="shared" si="27"/>
        <v>34204</v>
      </c>
      <c r="F284" s="25">
        <f t="shared" si="28"/>
        <v>4.1740253897575803E-2</v>
      </c>
      <c r="G284" s="25">
        <f t="shared" si="29"/>
        <v>4.8446356891750635E-2</v>
      </c>
      <c r="I284" s="41"/>
      <c r="J284" s="42"/>
    </row>
    <row r="285" spans="1:10" s="20" customFormat="1" ht="13.5">
      <c r="A285" s="17" t="s">
        <v>265</v>
      </c>
      <c r="B285" s="40">
        <v>893314</v>
      </c>
      <c r="C285" s="40">
        <v>730797</v>
      </c>
      <c r="D285" s="43">
        <f t="shared" si="26"/>
        <v>36902</v>
      </c>
      <c r="E285" s="43">
        <f t="shared" si="27"/>
        <v>35063</v>
      </c>
      <c r="F285" s="25">
        <f t="shared" si="28"/>
        <v>4.3089073950388364E-2</v>
      </c>
      <c r="G285" s="25">
        <f t="shared" si="29"/>
        <v>5.0397134537050081E-2</v>
      </c>
      <c r="I285" s="41"/>
      <c r="J285" s="42"/>
    </row>
    <row r="286" spans="1:10" s="20" customFormat="1" ht="13.5">
      <c r="A286" s="17" t="s">
        <v>266</v>
      </c>
      <c r="B286" s="40">
        <v>902156</v>
      </c>
      <c r="C286" s="40">
        <v>738629</v>
      </c>
      <c r="D286" s="43">
        <f t="shared" si="26"/>
        <v>36935</v>
      </c>
      <c r="E286" s="43">
        <f t="shared" si="27"/>
        <v>35370</v>
      </c>
      <c r="F286" s="25">
        <f t="shared" si="28"/>
        <v>4.2688515419759807E-2</v>
      </c>
      <c r="G286" s="25">
        <f t="shared" si="29"/>
        <v>5.0294415002154258E-2</v>
      </c>
      <c r="I286" s="41"/>
      <c r="J286" s="42"/>
    </row>
    <row r="287" spans="1:10" s="20" customFormat="1" ht="13.5">
      <c r="A287" s="17" t="s">
        <v>267</v>
      </c>
      <c r="B287" s="40">
        <v>908797</v>
      </c>
      <c r="C287" s="40">
        <v>744171</v>
      </c>
      <c r="D287" s="43">
        <f t="shared" si="26"/>
        <v>36554</v>
      </c>
      <c r="E287" s="43">
        <f t="shared" si="27"/>
        <v>35010</v>
      </c>
      <c r="F287" s="25">
        <f t="shared" si="28"/>
        <v>4.1908046266923321E-2</v>
      </c>
      <c r="G287" s="25">
        <f t="shared" si="29"/>
        <v>4.9368197066674564E-2</v>
      </c>
      <c r="I287" s="41"/>
      <c r="J287" s="42"/>
    </row>
    <row r="288" spans="1:10" s="20" customFormat="1" ht="13.5">
      <c r="A288" s="17" t="s">
        <v>268</v>
      </c>
      <c r="B288" s="40">
        <v>915256</v>
      </c>
      <c r="C288" s="40">
        <v>750490</v>
      </c>
      <c r="D288" s="43">
        <f t="shared" si="26"/>
        <v>38096</v>
      </c>
      <c r="E288" s="43">
        <f t="shared" si="27"/>
        <v>35630</v>
      </c>
      <c r="F288" s="25">
        <f t="shared" si="28"/>
        <v>4.3431073008345117E-2</v>
      </c>
      <c r="G288" s="25">
        <f t="shared" si="29"/>
        <v>4.9841927090619145E-2</v>
      </c>
      <c r="I288" s="41"/>
      <c r="J288" s="42"/>
    </row>
    <row r="289" spans="1:10" s="20" customFormat="1" ht="13.5">
      <c r="A289" s="17" t="s">
        <v>269</v>
      </c>
      <c r="B289" s="40">
        <v>921466</v>
      </c>
      <c r="C289" s="40">
        <v>756383</v>
      </c>
      <c r="D289" s="43">
        <f t="shared" si="26"/>
        <v>39891</v>
      </c>
      <c r="E289" s="43">
        <f t="shared" si="27"/>
        <v>37635</v>
      </c>
      <c r="F289" s="25">
        <f t="shared" si="28"/>
        <v>4.5249695147888722E-2</v>
      </c>
      <c r="G289" s="25">
        <f t="shared" si="29"/>
        <v>5.2361884833070839E-2</v>
      </c>
      <c r="I289" s="41"/>
      <c r="J289" s="42"/>
    </row>
    <row r="290" spans="1:10" s="20" customFormat="1" ht="13.5">
      <c r="A290" s="17" t="s">
        <v>270</v>
      </c>
      <c r="B290" s="40">
        <v>928542</v>
      </c>
      <c r="C290" s="40">
        <v>763934</v>
      </c>
      <c r="D290" s="43">
        <f t="shared" si="26"/>
        <v>42122</v>
      </c>
      <c r="E290" s="43">
        <f t="shared" si="27"/>
        <v>39199</v>
      </c>
      <c r="F290" s="25">
        <f t="shared" si="28"/>
        <v>4.7519234674307888E-2</v>
      </c>
      <c r="G290" s="25">
        <f t="shared" si="29"/>
        <v>5.4087356068080059E-2</v>
      </c>
      <c r="I290" s="41"/>
      <c r="J290" s="42"/>
    </row>
    <row r="291" spans="1:10" s="20" customFormat="1" ht="13.5">
      <c r="A291" s="17" t="s">
        <v>271</v>
      </c>
      <c r="B291" s="40">
        <v>920349</v>
      </c>
      <c r="C291" s="40">
        <v>766580</v>
      </c>
      <c r="D291" s="43">
        <f t="shared" si="26"/>
        <v>44887</v>
      </c>
      <c r="E291" s="43">
        <f t="shared" si="27"/>
        <v>42110</v>
      </c>
      <c r="F291" s="25">
        <f t="shared" si="28"/>
        <v>5.1272356767055563E-2</v>
      </c>
      <c r="G291" s="25">
        <f t="shared" si="29"/>
        <v>5.8125250182892323E-2</v>
      </c>
      <c r="I291" s="41"/>
      <c r="J291" s="42"/>
    </row>
    <row r="292" spans="1:10" s="20" customFormat="1" ht="13.5">
      <c r="A292" s="17" t="s">
        <v>272</v>
      </c>
      <c r="B292" s="40">
        <v>924544</v>
      </c>
      <c r="C292" s="40">
        <v>770523</v>
      </c>
      <c r="D292" s="43">
        <f t="shared" si="26"/>
        <v>44439</v>
      </c>
      <c r="E292" s="43">
        <f t="shared" si="27"/>
        <v>41854</v>
      </c>
      <c r="F292" s="25">
        <f t="shared" si="28"/>
        <v>5.0492838922628548E-2</v>
      </c>
      <c r="G292" s="25">
        <f t="shared" si="29"/>
        <v>5.7438974349121479E-2</v>
      </c>
      <c r="I292" s="41"/>
      <c r="J292" s="42"/>
    </row>
    <row r="293" spans="1:10" s="20" customFormat="1" ht="13.5">
      <c r="A293" s="17" t="s">
        <v>273</v>
      </c>
      <c r="B293" s="40">
        <v>930432</v>
      </c>
      <c r="C293" s="40">
        <v>768959</v>
      </c>
      <c r="D293" s="43">
        <f t="shared" si="26"/>
        <v>44677</v>
      </c>
      <c r="E293" s="43">
        <f t="shared" si="27"/>
        <v>41722</v>
      </c>
      <c r="F293" s="25">
        <f t="shared" si="28"/>
        <v>5.0439455605669738E-2</v>
      </c>
      <c r="G293" s="25">
        <f t="shared" si="29"/>
        <v>5.7370568329169168E-2</v>
      </c>
      <c r="I293" s="41"/>
      <c r="J293" s="42"/>
    </row>
    <row r="294" spans="1:10" s="20" customFormat="1" ht="13.5">
      <c r="A294" s="17" t="s">
        <v>274</v>
      </c>
      <c r="B294" s="40">
        <v>938853</v>
      </c>
      <c r="C294" s="40">
        <v>774992</v>
      </c>
      <c r="D294" s="43">
        <f t="shared" si="26"/>
        <v>44435</v>
      </c>
      <c r="E294" s="43">
        <f t="shared" si="27"/>
        <v>42303</v>
      </c>
      <c r="F294" s="25">
        <f t="shared" si="28"/>
        <v>4.9680350797949059E-2</v>
      </c>
      <c r="G294" s="25">
        <f t="shared" si="29"/>
        <v>5.7736638601098143E-2</v>
      </c>
      <c r="I294" s="41"/>
      <c r="J294" s="42"/>
    </row>
    <row r="295" spans="1:10" s="20" customFormat="1" ht="13.5">
      <c r="A295" s="17" t="s">
        <v>275</v>
      </c>
      <c r="B295" s="40">
        <v>944841</v>
      </c>
      <c r="C295" s="40">
        <v>780292</v>
      </c>
      <c r="D295" s="43">
        <f t="shared" si="26"/>
        <v>43320</v>
      </c>
      <c r="E295" s="43">
        <f t="shared" si="27"/>
        <v>41518</v>
      </c>
      <c r="F295" s="25">
        <f t="shared" si="28"/>
        <v>4.8052125241674903E-2</v>
      </c>
      <c r="G295" s="25">
        <f t="shared" si="29"/>
        <v>5.6198512670992753E-2</v>
      </c>
      <c r="I295" s="41"/>
      <c r="J295" s="42"/>
    </row>
    <row r="296" spans="1:10" s="20" customFormat="1" ht="13.5">
      <c r="A296" s="17" t="s">
        <v>276</v>
      </c>
      <c r="B296" s="40">
        <v>946515</v>
      </c>
      <c r="C296" s="40">
        <v>781975</v>
      </c>
      <c r="D296" s="43">
        <f t="shared" si="26"/>
        <v>43446</v>
      </c>
      <c r="E296" s="43">
        <f t="shared" si="27"/>
        <v>41753</v>
      </c>
      <c r="F296" s="25">
        <f t="shared" si="28"/>
        <v>4.8109280686193412E-2</v>
      </c>
      <c r="G296" s="25">
        <f t="shared" si="29"/>
        <v>5.6406051157625682E-2</v>
      </c>
      <c r="I296" s="41"/>
      <c r="J296" s="42"/>
    </row>
    <row r="297" spans="1:10" s="20" customFormat="1" ht="13.5">
      <c r="A297" s="17" t="s">
        <v>277</v>
      </c>
      <c r="B297" s="40">
        <v>928216</v>
      </c>
      <c r="C297" s="40">
        <v>763874</v>
      </c>
      <c r="D297" s="43">
        <f t="shared" si="26"/>
        <v>34902</v>
      </c>
      <c r="E297" s="43">
        <f t="shared" si="27"/>
        <v>33077</v>
      </c>
      <c r="F297" s="25">
        <f t="shared" si="28"/>
        <v>3.9070248535229495E-2</v>
      </c>
      <c r="G297" s="25">
        <f t="shared" si="29"/>
        <v>4.5261543219252402E-2</v>
      </c>
      <c r="I297" s="41"/>
      <c r="J297" s="42"/>
    </row>
    <row r="298" spans="1:10" s="20" customFormat="1" ht="13.5">
      <c r="A298" s="17" t="s">
        <v>278</v>
      </c>
      <c r="B298" s="40">
        <v>937246</v>
      </c>
      <c r="C298" s="40">
        <v>771977</v>
      </c>
      <c r="D298" s="43">
        <f t="shared" si="26"/>
        <v>35090</v>
      </c>
      <c r="E298" s="43">
        <f t="shared" si="27"/>
        <v>33348</v>
      </c>
      <c r="F298" s="25">
        <f t="shared" si="28"/>
        <v>3.8895712049800697E-2</v>
      </c>
      <c r="G298" s="25">
        <f t="shared" si="29"/>
        <v>4.5148511634392909E-2</v>
      </c>
      <c r="I298" s="41"/>
      <c r="J298" s="42"/>
    </row>
    <row r="299" spans="1:10" s="20" customFormat="1" ht="13.5">
      <c r="A299" s="17" t="s">
        <v>279</v>
      </c>
      <c r="B299" s="40">
        <v>941194</v>
      </c>
      <c r="C299" s="40">
        <v>774120</v>
      </c>
      <c r="D299" s="43">
        <f t="shared" si="26"/>
        <v>32397</v>
      </c>
      <c r="E299" s="43">
        <f t="shared" si="27"/>
        <v>29949</v>
      </c>
      <c r="F299" s="25">
        <f t="shared" si="28"/>
        <v>3.564822507116551E-2</v>
      </c>
      <c r="G299" s="25">
        <f t="shared" si="29"/>
        <v>4.0244782449195146E-2</v>
      </c>
      <c r="I299" s="41"/>
      <c r="J299" s="42"/>
    </row>
    <row r="300" spans="1:10" s="20" customFormat="1" ht="13.5">
      <c r="A300" s="17" t="s">
        <v>280</v>
      </c>
      <c r="B300" s="40">
        <v>948632</v>
      </c>
      <c r="C300" s="40">
        <v>782040</v>
      </c>
      <c r="D300" s="43">
        <f t="shared" si="26"/>
        <v>33376</v>
      </c>
      <c r="E300" s="43">
        <f t="shared" si="27"/>
        <v>31550</v>
      </c>
      <c r="F300" s="25">
        <f t="shared" si="28"/>
        <v>3.646630013897751E-2</v>
      </c>
      <c r="G300" s="25">
        <f t="shared" si="29"/>
        <v>4.2039201055310532E-2</v>
      </c>
      <c r="I300" s="41"/>
      <c r="J300" s="42"/>
    </row>
    <row r="301" spans="1:10" s="20" customFormat="1" ht="13.5">
      <c r="A301" s="17" t="s">
        <v>281</v>
      </c>
      <c r="B301" s="40">
        <v>951508</v>
      </c>
      <c r="C301" s="40">
        <v>783849</v>
      </c>
      <c r="D301" s="43">
        <f t="shared" si="26"/>
        <v>30042</v>
      </c>
      <c r="E301" s="43">
        <f t="shared" si="27"/>
        <v>27466</v>
      </c>
      <c r="F301" s="25">
        <f t="shared" si="28"/>
        <v>3.2602396615827388E-2</v>
      </c>
      <c r="G301" s="25">
        <f t="shared" si="29"/>
        <v>3.6312291524267466E-2</v>
      </c>
      <c r="I301" s="41"/>
      <c r="J301" s="42"/>
    </row>
    <row r="302" spans="1:10" s="20" customFormat="1" ht="13.5">
      <c r="A302" s="17" t="s">
        <v>282</v>
      </c>
      <c r="B302" s="40">
        <v>956705</v>
      </c>
      <c r="C302" s="40">
        <v>789061</v>
      </c>
      <c r="D302" s="43">
        <f t="shared" si="26"/>
        <v>28163</v>
      </c>
      <c r="E302" s="43">
        <f t="shared" si="27"/>
        <v>25127</v>
      </c>
      <c r="F302" s="25">
        <f t="shared" si="28"/>
        <v>3.0330345854037835E-2</v>
      </c>
      <c r="G302" s="25">
        <f t="shared" si="29"/>
        <v>3.289158487513319E-2</v>
      </c>
      <c r="I302" s="41"/>
      <c r="J302" s="42"/>
    </row>
    <row r="303" spans="1:10" s="20" customFormat="1" ht="13.5">
      <c r="A303" s="17" t="s">
        <v>283</v>
      </c>
      <c r="B303" s="40">
        <v>951452</v>
      </c>
      <c r="C303" s="40">
        <v>794863</v>
      </c>
      <c r="D303" s="43">
        <f t="shared" si="26"/>
        <v>31103</v>
      </c>
      <c r="E303" s="43">
        <f t="shared" si="27"/>
        <v>28283</v>
      </c>
      <c r="F303" s="25">
        <f t="shared" si="28"/>
        <v>3.3794788716019687E-2</v>
      </c>
      <c r="G303" s="25">
        <f t="shared" si="29"/>
        <v>3.6895040308904482E-2</v>
      </c>
      <c r="I303" s="41"/>
      <c r="J303" s="42"/>
    </row>
    <row r="304" spans="1:10" s="20" customFormat="1" ht="13.5">
      <c r="A304" s="17" t="s">
        <v>284</v>
      </c>
      <c r="B304" s="40">
        <v>954250</v>
      </c>
      <c r="C304" s="40">
        <v>797404</v>
      </c>
      <c r="D304" s="43">
        <f t="shared" si="26"/>
        <v>29706</v>
      </c>
      <c r="E304" s="43">
        <f t="shared" si="27"/>
        <v>26881</v>
      </c>
      <c r="F304" s="25">
        <f t="shared" si="28"/>
        <v>3.2130434030181364E-2</v>
      </c>
      <c r="G304" s="25">
        <f t="shared" si="29"/>
        <v>3.4886693843013121E-2</v>
      </c>
      <c r="I304" s="41"/>
      <c r="J304" s="42"/>
    </row>
    <row r="305" spans="1:10" s="20" customFormat="1" ht="13.5">
      <c r="A305" s="17" t="s">
        <v>285</v>
      </c>
      <c r="B305" s="40">
        <v>960698</v>
      </c>
      <c r="C305" s="40">
        <v>796259</v>
      </c>
      <c r="D305" s="43">
        <f t="shared" si="26"/>
        <v>30266</v>
      </c>
      <c r="E305" s="43">
        <f t="shared" si="27"/>
        <v>27300</v>
      </c>
      <c r="F305" s="25">
        <f t="shared" si="28"/>
        <v>3.252897578759114E-2</v>
      </c>
      <c r="G305" s="25">
        <f t="shared" si="29"/>
        <v>3.5502543048459019E-2</v>
      </c>
      <c r="I305" s="41"/>
      <c r="J305" s="42"/>
    </row>
    <row r="306" spans="1:10" s="20" customFormat="1" ht="13.5">
      <c r="A306" s="17" t="s">
        <v>286</v>
      </c>
      <c r="B306" s="40">
        <v>967938</v>
      </c>
      <c r="C306" s="40">
        <v>800867</v>
      </c>
      <c r="D306" s="43">
        <f t="shared" si="26"/>
        <v>29085</v>
      </c>
      <c r="E306" s="43">
        <f t="shared" si="27"/>
        <v>25875</v>
      </c>
      <c r="F306" s="25">
        <f t="shared" si="28"/>
        <v>3.0979290687679541E-2</v>
      </c>
      <c r="G306" s="25">
        <f t="shared" si="29"/>
        <v>3.3387441418750129E-2</v>
      </c>
      <c r="I306" s="41"/>
      <c r="J306" s="42"/>
    </row>
    <row r="307" spans="1:10" s="20" customFormat="1" ht="13.5">
      <c r="A307" s="17" t="s">
        <v>287</v>
      </c>
      <c r="B307" s="40">
        <v>973426</v>
      </c>
      <c r="C307" s="40">
        <v>804580</v>
      </c>
      <c r="D307" s="43">
        <f t="shared" si="26"/>
        <v>28585</v>
      </c>
      <c r="E307" s="43">
        <f t="shared" si="27"/>
        <v>24288</v>
      </c>
      <c r="F307" s="25">
        <f t="shared" si="28"/>
        <v>3.0253767565124715E-2</v>
      </c>
      <c r="G307" s="25">
        <f t="shared" si="29"/>
        <v>3.112680893819237E-2</v>
      </c>
      <c r="I307" s="41"/>
      <c r="J307" s="42"/>
    </row>
    <row r="308" spans="1:10" s="20" customFormat="1" ht="13.5">
      <c r="A308" s="17" t="s">
        <v>288</v>
      </c>
      <c r="B308" s="40">
        <v>973365</v>
      </c>
      <c r="C308" s="40">
        <v>804692</v>
      </c>
      <c r="D308" s="43">
        <f t="shared" si="26"/>
        <v>26850</v>
      </c>
      <c r="E308" s="43">
        <f t="shared" si="27"/>
        <v>22717</v>
      </c>
      <c r="F308" s="25">
        <f t="shared" si="28"/>
        <v>2.8367220804741605E-2</v>
      </c>
      <c r="G308" s="25">
        <f t="shared" si="29"/>
        <v>2.9050800856804886E-2</v>
      </c>
      <c r="I308" s="41"/>
      <c r="J308" s="42"/>
    </row>
    <row r="309" spans="1:10" s="20" customFormat="1" ht="13.5">
      <c r="A309" s="17" t="s">
        <v>289</v>
      </c>
      <c r="B309" s="40">
        <v>960059</v>
      </c>
      <c r="C309" s="40">
        <v>791794</v>
      </c>
      <c r="D309" s="43">
        <f t="shared" si="26"/>
        <v>31843</v>
      </c>
      <c r="E309" s="43">
        <f t="shared" si="27"/>
        <v>27920</v>
      </c>
      <c r="F309" s="25">
        <f t="shared" si="28"/>
        <v>3.4305592663776537E-2</v>
      </c>
      <c r="G309" s="25">
        <f t="shared" si="29"/>
        <v>3.6550530584887039E-2</v>
      </c>
      <c r="I309" s="41"/>
      <c r="J309" s="42"/>
    </row>
    <row r="310" spans="1:10" s="20" customFormat="1" ht="13.5">
      <c r="A310" s="17" t="s">
        <v>290</v>
      </c>
      <c r="B310" s="40">
        <v>968611</v>
      </c>
      <c r="C310" s="40">
        <v>798990</v>
      </c>
      <c r="D310" s="43">
        <f t="shared" si="26"/>
        <v>31365</v>
      </c>
      <c r="E310" s="43">
        <f t="shared" si="27"/>
        <v>27013</v>
      </c>
      <c r="F310" s="25">
        <f t="shared" si="28"/>
        <v>3.3465066802098917E-2</v>
      </c>
      <c r="G310" s="25">
        <f t="shared" si="29"/>
        <v>3.4991975149518705E-2</v>
      </c>
      <c r="I310" s="41"/>
      <c r="J310" s="42"/>
    </row>
    <row r="311" spans="1:10" s="20" customFormat="1" ht="13.5">
      <c r="A311" s="17" t="s">
        <v>291</v>
      </c>
      <c r="B311" s="40">
        <v>974001</v>
      </c>
      <c r="C311" s="40">
        <v>803647</v>
      </c>
      <c r="D311" s="43">
        <f t="shared" si="26"/>
        <v>32807</v>
      </c>
      <c r="E311" s="43">
        <f t="shared" si="27"/>
        <v>29527</v>
      </c>
      <c r="F311" s="25">
        <f t="shared" si="28"/>
        <v>3.4856788292318058E-2</v>
      </c>
      <c r="G311" s="25">
        <f t="shared" si="29"/>
        <v>3.8142665219862551E-2</v>
      </c>
      <c r="I311" s="41"/>
      <c r="J311" s="42"/>
    </row>
    <row r="312" spans="1:10" s="20" customFormat="1" ht="13.5">
      <c r="A312" s="17" t="s">
        <v>292</v>
      </c>
      <c r="B312" s="40">
        <v>978866</v>
      </c>
      <c r="C312" s="40">
        <v>808858</v>
      </c>
      <c r="D312" s="43">
        <f t="shared" si="26"/>
        <v>30234</v>
      </c>
      <c r="E312" s="43">
        <f t="shared" si="27"/>
        <v>26818</v>
      </c>
      <c r="F312" s="25">
        <f t="shared" si="28"/>
        <v>3.1871157624874559E-2</v>
      </c>
      <c r="G312" s="25">
        <f t="shared" si="29"/>
        <v>3.429236356196614E-2</v>
      </c>
      <c r="I312" s="41"/>
      <c r="J312" s="42"/>
    </row>
    <row r="313" spans="1:10" s="20" customFormat="1" ht="13.5">
      <c r="A313" s="17" t="s">
        <v>293</v>
      </c>
      <c r="B313" s="40">
        <v>984588</v>
      </c>
      <c r="C313" s="40">
        <v>814021</v>
      </c>
      <c r="D313" s="43">
        <f t="shared" ref="D313:D332" si="30">+B313-B301</f>
        <v>33080</v>
      </c>
      <c r="E313" s="43">
        <f t="shared" ref="E313:E332" si="31">+C313-C301</f>
        <v>30172</v>
      </c>
      <c r="F313" s="25">
        <f t="shared" ref="F313:F332" si="32">+D313/B301</f>
        <v>3.4765866393135947E-2</v>
      </c>
      <c r="G313" s="25">
        <f t="shared" ref="G313:G332" si="33">+E313/C301</f>
        <v>3.8492107536017776E-2</v>
      </c>
      <c r="I313" s="41"/>
      <c r="J313" s="42"/>
    </row>
    <row r="314" spans="1:10" s="20" customFormat="1" ht="13.5">
      <c r="A314" s="17" t="s">
        <v>294</v>
      </c>
      <c r="B314" s="40">
        <v>989505</v>
      </c>
      <c r="C314" s="40">
        <v>819392</v>
      </c>
      <c r="D314" s="43">
        <f t="shared" si="30"/>
        <v>32800</v>
      </c>
      <c r="E314" s="43">
        <f t="shared" si="31"/>
        <v>30331</v>
      </c>
      <c r="F314" s="25">
        <f t="shared" si="32"/>
        <v>3.4284340522940715E-2</v>
      </c>
      <c r="G314" s="25">
        <f t="shared" si="33"/>
        <v>3.8439360201556028E-2</v>
      </c>
      <c r="I314" s="41"/>
      <c r="J314" s="42"/>
    </row>
    <row r="315" spans="1:10" s="20" customFormat="1" ht="13.5">
      <c r="A315" s="17" t="s">
        <v>295</v>
      </c>
      <c r="B315" s="40">
        <v>981097</v>
      </c>
      <c r="C315" s="40">
        <v>821536</v>
      </c>
      <c r="D315" s="43">
        <f t="shared" si="30"/>
        <v>29645</v>
      </c>
      <c r="E315" s="43">
        <f t="shared" si="31"/>
        <v>26673</v>
      </c>
      <c r="F315" s="25">
        <f t="shared" si="32"/>
        <v>3.1157641163190575E-2</v>
      </c>
      <c r="G315" s="25">
        <f t="shared" si="33"/>
        <v>3.3556726127647152E-2</v>
      </c>
      <c r="I315" s="41"/>
      <c r="J315" s="42"/>
    </row>
    <row r="316" spans="1:10" s="20" customFormat="1" ht="13.5">
      <c r="A316" s="17" t="s">
        <v>296</v>
      </c>
      <c r="B316" s="40">
        <v>983546</v>
      </c>
      <c r="C316" s="40">
        <v>824401</v>
      </c>
      <c r="D316" s="43">
        <f t="shared" si="30"/>
        <v>29296</v>
      </c>
      <c r="E316" s="43">
        <f t="shared" si="31"/>
        <v>26997</v>
      </c>
      <c r="F316" s="25">
        <f t="shared" si="32"/>
        <v>3.0700550170290806E-2</v>
      </c>
      <c r="G316" s="25">
        <f t="shared" si="33"/>
        <v>3.3856113086967211E-2</v>
      </c>
      <c r="I316" s="41"/>
      <c r="J316" s="42"/>
    </row>
    <row r="317" spans="1:10" s="20" customFormat="1" ht="13.5">
      <c r="A317" s="17" t="s">
        <v>297</v>
      </c>
      <c r="B317" s="40">
        <v>987306</v>
      </c>
      <c r="C317" s="40">
        <v>822109</v>
      </c>
      <c r="D317" s="43">
        <f t="shared" si="30"/>
        <v>26608</v>
      </c>
      <c r="E317" s="43">
        <f t="shared" si="31"/>
        <v>25850</v>
      </c>
      <c r="F317" s="25">
        <f t="shared" si="32"/>
        <v>2.7696528982052632E-2</v>
      </c>
      <c r="G317" s="25">
        <f t="shared" si="33"/>
        <v>3.2464311235414607E-2</v>
      </c>
      <c r="I317" s="41"/>
      <c r="J317" s="42"/>
    </row>
    <row r="318" spans="1:10" s="20" customFormat="1" ht="13.5">
      <c r="A318" s="17" t="s">
        <v>298</v>
      </c>
      <c r="B318" s="40">
        <v>998912</v>
      </c>
      <c r="C318" s="40">
        <v>829850</v>
      </c>
      <c r="D318" s="43">
        <f t="shared" si="30"/>
        <v>30974</v>
      </c>
      <c r="E318" s="43">
        <f t="shared" si="31"/>
        <v>28983</v>
      </c>
      <c r="F318" s="25">
        <f t="shared" si="32"/>
        <v>3.199998347001564E-2</v>
      </c>
      <c r="G318" s="25">
        <f t="shared" si="33"/>
        <v>3.6189529597298931E-2</v>
      </c>
      <c r="I318" s="41"/>
      <c r="J318" s="42"/>
    </row>
    <row r="319" spans="1:10" s="20" customFormat="1" ht="13.5">
      <c r="A319" s="17" t="s">
        <v>299</v>
      </c>
      <c r="B319" s="40">
        <v>1003843</v>
      </c>
      <c r="C319" s="40">
        <v>834748</v>
      </c>
      <c r="D319" s="43">
        <f t="shared" si="30"/>
        <v>30417</v>
      </c>
      <c r="E319" s="43">
        <f t="shared" si="31"/>
        <v>30168</v>
      </c>
      <c r="F319" s="25">
        <f t="shared" si="32"/>
        <v>3.1247367545144674E-2</v>
      </c>
      <c r="G319" s="25">
        <f t="shared" si="33"/>
        <v>3.7495339183176317E-2</v>
      </c>
      <c r="I319" s="41"/>
      <c r="J319" s="42"/>
    </row>
    <row r="320" spans="1:10" s="20" customFormat="1" ht="13.5">
      <c r="A320" s="17" t="s">
        <v>300</v>
      </c>
      <c r="B320" s="40">
        <v>1005272</v>
      </c>
      <c r="C320" s="40">
        <v>836526</v>
      </c>
      <c r="D320" s="43">
        <f t="shared" si="30"/>
        <v>31907</v>
      </c>
      <c r="E320" s="43">
        <f t="shared" si="31"/>
        <v>31834</v>
      </c>
      <c r="F320" s="25">
        <f t="shared" si="32"/>
        <v>3.2780097907773552E-2</v>
      </c>
      <c r="G320" s="25">
        <f t="shared" si="33"/>
        <v>3.9560477797716397E-2</v>
      </c>
      <c r="I320" s="41"/>
      <c r="J320" s="42"/>
    </row>
    <row r="321" spans="1:10" s="20" customFormat="1" ht="13.5">
      <c r="A321" s="17" t="s">
        <v>301</v>
      </c>
      <c r="B321" s="40">
        <v>992745</v>
      </c>
      <c r="C321" s="40">
        <v>823791</v>
      </c>
      <c r="D321" s="43">
        <f t="shared" si="30"/>
        <v>32686</v>
      </c>
      <c r="E321" s="43">
        <f t="shared" si="31"/>
        <v>31997</v>
      </c>
      <c r="F321" s="25">
        <f t="shared" si="32"/>
        <v>3.4045824267050252E-2</v>
      </c>
      <c r="G321" s="25">
        <f t="shared" si="33"/>
        <v>4.0410763405633286E-2</v>
      </c>
      <c r="I321" s="41"/>
      <c r="J321" s="42"/>
    </row>
    <row r="322" spans="1:10" s="20" customFormat="1" ht="13.5">
      <c r="A322" s="17" t="s">
        <v>302</v>
      </c>
      <c r="B322" s="40">
        <v>1002948</v>
      </c>
      <c r="C322" s="40">
        <v>832339</v>
      </c>
      <c r="D322" s="43">
        <f t="shared" si="30"/>
        <v>34337</v>
      </c>
      <c r="E322" s="43">
        <f t="shared" si="31"/>
        <v>33349</v>
      </c>
      <c r="F322" s="25">
        <f t="shared" si="32"/>
        <v>3.5449731626008792E-2</v>
      </c>
      <c r="G322" s="25">
        <f t="shared" si="33"/>
        <v>4.1738945418590974E-2</v>
      </c>
      <c r="I322" s="41"/>
      <c r="J322" s="42"/>
    </row>
    <row r="323" spans="1:10" s="20" customFormat="1" ht="13.5">
      <c r="A323" s="17" t="s">
        <v>303</v>
      </c>
      <c r="B323" s="40">
        <v>1008185</v>
      </c>
      <c r="C323" s="40">
        <v>836543</v>
      </c>
      <c r="D323" s="43">
        <f t="shared" si="30"/>
        <v>34184</v>
      </c>
      <c r="E323" s="43">
        <f t="shared" si="31"/>
        <v>32896</v>
      </c>
      <c r="F323" s="25">
        <f t="shared" si="32"/>
        <v>3.5096473206906356E-2</v>
      </c>
      <c r="G323" s="25">
        <f t="shared" si="33"/>
        <v>4.0933394886063158E-2</v>
      </c>
      <c r="I323" s="41"/>
      <c r="J323" s="42"/>
    </row>
    <row r="324" spans="1:10" s="20" customFormat="1" ht="13.5">
      <c r="A324" s="17" t="s">
        <v>304</v>
      </c>
      <c r="B324" s="40">
        <v>1012913</v>
      </c>
      <c r="C324" s="40">
        <v>841626</v>
      </c>
      <c r="D324" s="43">
        <f t="shared" si="30"/>
        <v>34047</v>
      </c>
      <c r="E324" s="43">
        <f t="shared" si="31"/>
        <v>32768</v>
      </c>
      <c r="F324" s="25">
        <f t="shared" si="32"/>
        <v>3.4782084575416858E-2</v>
      </c>
      <c r="G324" s="25">
        <f t="shared" si="33"/>
        <v>4.0511437112571054E-2</v>
      </c>
      <c r="I324" s="41"/>
      <c r="J324" s="42"/>
    </row>
    <row r="325" spans="1:10" s="20" customFormat="1" ht="13.5">
      <c r="A325" s="17" t="s">
        <v>305</v>
      </c>
      <c r="B325" s="40">
        <v>1019377</v>
      </c>
      <c r="C325" s="40">
        <v>846962</v>
      </c>
      <c r="D325" s="43">
        <f t="shared" si="30"/>
        <v>34789</v>
      </c>
      <c r="E325" s="43">
        <f t="shared" si="31"/>
        <v>32941</v>
      </c>
      <c r="F325" s="25">
        <f t="shared" si="32"/>
        <v>3.5333560839660855E-2</v>
      </c>
      <c r="G325" s="25">
        <f t="shared" si="33"/>
        <v>4.0467014978729052E-2</v>
      </c>
      <c r="I325" s="41"/>
      <c r="J325" s="42"/>
    </row>
    <row r="326" spans="1:10" s="20" customFormat="1" ht="13.5">
      <c r="A326" s="17" t="s">
        <v>306</v>
      </c>
      <c r="B326" s="40">
        <v>1026568</v>
      </c>
      <c r="C326" s="40">
        <v>854253</v>
      </c>
      <c r="D326" s="43">
        <f t="shared" si="30"/>
        <v>37063</v>
      </c>
      <c r="E326" s="43">
        <f t="shared" si="31"/>
        <v>34861</v>
      </c>
      <c r="F326" s="25">
        <f t="shared" si="32"/>
        <v>3.7456101788267873E-2</v>
      </c>
      <c r="G326" s="25">
        <f t="shared" si="33"/>
        <v>4.254496016558619E-2</v>
      </c>
      <c r="I326" s="41"/>
      <c r="J326" s="42"/>
    </row>
    <row r="327" spans="1:10" s="20" customFormat="1" ht="13.5">
      <c r="A327" s="17" t="s">
        <v>307</v>
      </c>
      <c r="B327" s="40">
        <v>1017515</v>
      </c>
      <c r="C327" s="40">
        <v>855684</v>
      </c>
      <c r="D327" s="43">
        <f t="shared" si="30"/>
        <v>36418</v>
      </c>
      <c r="E327" s="43">
        <f t="shared" si="31"/>
        <v>34148</v>
      </c>
      <c r="F327" s="25">
        <f t="shared" si="32"/>
        <v>3.7119673182162416E-2</v>
      </c>
      <c r="G327" s="25">
        <f t="shared" si="33"/>
        <v>4.1566042145444633E-2</v>
      </c>
      <c r="I327" s="41"/>
      <c r="J327" s="42"/>
    </row>
    <row r="328" spans="1:10" s="20" customFormat="1" ht="13.5">
      <c r="A328" s="17" t="s">
        <v>308</v>
      </c>
      <c r="B328" s="40">
        <v>1022709</v>
      </c>
      <c r="C328" s="40">
        <v>859563</v>
      </c>
      <c r="D328" s="43">
        <f t="shared" si="30"/>
        <v>39163</v>
      </c>
      <c r="E328" s="43">
        <f t="shared" si="31"/>
        <v>35162</v>
      </c>
      <c r="F328" s="25">
        <f t="shared" si="32"/>
        <v>3.9818168138551734E-2</v>
      </c>
      <c r="G328" s="25">
        <f t="shared" si="33"/>
        <v>4.2651573688047444E-2</v>
      </c>
      <c r="I328" s="41"/>
      <c r="J328" s="42"/>
    </row>
    <row r="329" spans="1:10" s="20" customFormat="1" ht="13.5">
      <c r="A329" s="17" t="s">
        <v>309</v>
      </c>
      <c r="B329" s="40">
        <v>1024324</v>
      </c>
      <c r="C329" s="40">
        <v>855279</v>
      </c>
      <c r="D329" s="43">
        <f t="shared" si="30"/>
        <v>37018</v>
      </c>
      <c r="E329" s="43">
        <f t="shared" si="31"/>
        <v>33170</v>
      </c>
      <c r="F329" s="25">
        <f t="shared" si="32"/>
        <v>3.7493948178173739E-2</v>
      </c>
      <c r="G329" s="25">
        <f t="shared" si="33"/>
        <v>4.0347447844507237E-2</v>
      </c>
      <c r="I329" s="41"/>
      <c r="J329" s="42"/>
    </row>
    <row r="330" spans="1:10" s="20" customFormat="1" ht="13.5">
      <c r="A330" s="17" t="s">
        <v>310</v>
      </c>
      <c r="B330" s="40">
        <v>1036246</v>
      </c>
      <c r="C330" s="40">
        <v>865105</v>
      </c>
      <c r="D330" s="43">
        <f t="shared" si="30"/>
        <v>37334</v>
      </c>
      <c r="E330" s="43">
        <f t="shared" si="31"/>
        <v>35255</v>
      </c>
      <c r="F330" s="25">
        <f t="shared" si="32"/>
        <v>3.7374663634033828E-2</v>
      </c>
      <c r="G330" s="25">
        <f t="shared" si="33"/>
        <v>4.248358137012713E-2</v>
      </c>
      <c r="I330" s="41"/>
      <c r="J330" s="42"/>
    </row>
    <row r="331" spans="1:10" s="20" customFormat="1" ht="13.5">
      <c r="A331" s="17" t="s">
        <v>311</v>
      </c>
      <c r="B331" s="40">
        <v>1042894</v>
      </c>
      <c r="C331" s="40">
        <v>871884</v>
      </c>
      <c r="D331" s="43">
        <f t="shared" si="30"/>
        <v>39051</v>
      </c>
      <c r="E331" s="43">
        <f t="shared" si="31"/>
        <v>37136</v>
      </c>
      <c r="F331" s="25">
        <f t="shared" si="32"/>
        <v>3.8901501529621664E-2</v>
      </c>
      <c r="G331" s="25">
        <f t="shared" si="33"/>
        <v>4.4487677718305405E-2</v>
      </c>
      <c r="I331" s="41"/>
      <c r="J331" s="42"/>
    </row>
    <row r="332" spans="1:10" s="20" customFormat="1" ht="13.5">
      <c r="A332" s="17" t="s">
        <v>312</v>
      </c>
      <c r="B332" s="40">
        <v>1043198</v>
      </c>
      <c r="C332" s="40">
        <v>872128</v>
      </c>
      <c r="D332" s="43">
        <f t="shared" si="30"/>
        <v>37926</v>
      </c>
      <c r="E332" s="43">
        <f t="shared" si="31"/>
        <v>35602</v>
      </c>
      <c r="F332" s="25">
        <f t="shared" si="32"/>
        <v>3.7727102714489216E-2</v>
      </c>
      <c r="G332" s="25">
        <f t="shared" si="33"/>
        <v>4.2559346631186601E-2</v>
      </c>
      <c r="I332" s="41"/>
      <c r="J332" s="42"/>
    </row>
    <row r="333" spans="1:10" s="20" customFormat="1" ht="13.5">
      <c r="A333" s="17" t="s">
        <v>313</v>
      </c>
      <c r="B333" s="40">
        <v>1032019</v>
      </c>
      <c r="C333" s="40">
        <v>861270</v>
      </c>
      <c r="D333" s="43">
        <f t="shared" ref="D333:E335" si="34">+B333-B321</f>
        <v>39274</v>
      </c>
      <c r="E333" s="43">
        <f t="shared" si="34"/>
        <v>37479</v>
      </c>
      <c r="F333" s="25">
        <f t="shared" ref="F333:G335" si="35">+D333/B321</f>
        <v>3.9561015165022237E-2</v>
      </c>
      <c r="G333" s="25">
        <f t="shared" si="35"/>
        <v>4.549576288160468E-2</v>
      </c>
      <c r="I333" s="41"/>
      <c r="J333" s="42"/>
    </row>
    <row r="334" spans="1:10" s="20" customFormat="1" ht="13.5">
      <c r="A334" s="17" t="s">
        <v>314</v>
      </c>
      <c r="B334" s="40">
        <v>1043546</v>
      </c>
      <c r="C334" s="40">
        <v>870577</v>
      </c>
      <c r="D334" s="43">
        <f t="shared" si="34"/>
        <v>40598</v>
      </c>
      <c r="E334" s="43">
        <f t="shared" si="34"/>
        <v>38238</v>
      </c>
      <c r="F334" s="25">
        <f t="shared" si="35"/>
        <v>4.0478668884129584E-2</v>
      </c>
      <c r="G334" s="25">
        <f t="shared" si="35"/>
        <v>4.5940416104495882E-2</v>
      </c>
      <c r="I334" s="41"/>
      <c r="J334" s="42"/>
    </row>
    <row r="335" spans="1:10" s="20" customFormat="1" ht="13.5">
      <c r="A335" s="17" t="s">
        <v>315</v>
      </c>
      <c r="B335" s="40">
        <v>1047302</v>
      </c>
      <c r="C335" s="40">
        <v>873635</v>
      </c>
      <c r="D335" s="43">
        <f t="shared" si="34"/>
        <v>39117</v>
      </c>
      <c r="E335" s="43">
        <f t="shared" si="34"/>
        <v>37092</v>
      </c>
      <c r="F335" s="25">
        <f t="shared" si="35"/>
        <v>3.8799426692521712E-2</v>
      </c>
      <c r="G335" s="25">
        <f t="shared" si="35"/>
        <v>4.4339621513777537E-2</v>
      </c>
      <c r="I335" s="41"/>
      <c r="J335" s="42"/>
    </row>
    <row r="336" spans="1:10" s="20" customFormat="1" ht="13.5">
      <c r="A336" s="17" t="s">
        <v>316</v>
      </c>
      <c r="B336" s="40">
        <v>1053513</v>
      </c>
      <c r="C336" s="40">
        <v>879455</v>
      </c>
      <c r="D336" s="43">
        <f t="shared" ref="D336:E338" si="36">+B336-B324</f>
        <v>40600</v>
      </c>
      <c r="E336" s="43">
        <f t="shared" si="36"/>
        <v>37829</v>
      </c>
      <c r="F336" s="25">
        <f t="shared" ref="F336:G338" si="37">+D336/B324</f>
        <v>4.0082415765223665E-2</v>
      </c>
      <c r="G336" s="25">
        <f t="shared" si="37"/>
        <v>4.4947518256327632E-2</v>
      </c>
      <c r="I336" s="41"/>
      <c r="J336" s="42"/>
    </row>
    <row r="337" spans="1:10" s="20" customFormat="1" ht="13.5">
      <c r="A337" s="17" t="s">
        <v>317</v>
      </c>
      <c r="B337" s="40">
        <v>1057625</v>
      </c>
      <c r="C337" s="40">
        <v>882690</v>
      </c>
      <c r="D337" s="43">
        <f t="shared" si="36"/>
        <v>38248</v>
      </c>
      <c r="E337" s="43">
        <f t="shared" si="36"/>
        <v>35728</v>
      </c>
      <c r="F337" s="25">
        <f t="shared" si="37"/>
        <v>3.7520956427308051E-2</v>
      </c>
      <c r="G337" s="25">
        <f t="shared" si="37"/>
        <v>4.218371072137829E-2</v>
      </c>
      <c r="I337" s="41"/>
      <c r="J337" s="42"/>
    </row>
    <row r="338" spans="1:10" s="20" customFormat="1" ht="13.5">
      <c r="A338" s="17" t="s">
        <v>318</v>
      </c>
      <c r="B338" s="40">
        <v>1063517</v>
      </c>
      <c r="C338" s="40">
        <v>889031</v>
      </c>
      <c r="D338" s="43">
        <f t="shared" si="36"/>
        <v>36949</v>
      </c>
      <c r="E338" s="43">
        <f t="shared" si="36"/>
        <v>34778</v>
      </c>
      <c r="F338" s="25">
        <f t="shared" si="37"/>
        <v>3.5992744757288364E-2</v>
      </c>
      <c r="G338" s="25">
        <f t="shared" si="37"/>
        <v>4.0711592467336959E-2</v>
      </c>
      <c r="I338" s="41"/>
      <c r="J338" s="42"/>
    </row>
    <row r="339" spans="1:10" s="20" customFormat="1" ht="13.5">
      <c r="A339" s="17" t="s">
        <v>319</v>
      </c>
      <c r="B339" s="40">
        <v>1057649</v>
      </c>
      <c r="C339" s="40">
        <v>893806</v>
      </c>
      <c r="D339" s="43">
        <f t="shared" ref="D339:E341" si="38">+B339-B327</f>
        <v>40134</v>
      </c>
      <c r="E339" s="43">
        <f t="shared" si="38"/>
        <v>38122</v>
      </c>
      <c r="F339" s="25">
        <f t="shared" ref="F339:G341" si="39">+D339/B327</f>
        <v>3.9443153172189105E-2</v>
      </c>
      <c r="G339" s="25">
        <f t="shared" si="39"/>
        <v>4.4551493308277353E-2</v>
      </c>
      <c r="I339" s="41"/>
      <c r="J339" s="42"/>
    </row>
    <row r="340" spans="1:10" s="20" customFormat="1" ht="13.5">
      <c r="A340" s="17" t="s">
        <v>320</v>
      </c>
      <c r="B340" s="40">
        <v>1064517</v>
      </c>
      <c r="C340" s="40">
        <v>897417</v>
      </c>
      <c r="D340" s="43">
        <f t="shared" si="38"/>
        <v>41808</v>
      </c>
      <c r="E340" s="43">
        <f t="shared" si="38"/>
        <v>37854</v>
      </c>
      <c r="F340" s="25">
        <f t="shared" si="39"/>
        <v>4.0879663716658403E-2</v>
      </c>
      <c r="G340" s="25">
        <f t="shared" si="39"/>
        <v>4.403865685237731E-2</v>
      </c>
      <c r="I340" s="41"/>
      <c r="J340" s="42"/>
    </row>
    <row r="341" spans="1:10" s="20" customFormat="1" ht="13.5">
      <c r="A341" s="17" t="s">
        <v>321</v>
      </c>
      <c r="B341" s="40">
        <v>1063726</v>
      </c>
      <c r="C341" s="40">
        <v>893419</v>
      </c>
      <c r="D341" s="43">
        <f t="shared" si="38"/>
        <v>39402</v>
      </c>
      <c r="E341" s="43">
        <f t="shared" si="38"/>
        <v>38140</v>
      </c>
      <c r="F341" s="25">
        <f t="shared" si="39"/>
        <v>3.8466344633143419E-2</v>
      </c>
      <c r="G341" s="25">
        <f t="shared" si="39"/>
        <v>4.4593635527120389E-2</v>
      </c>
      <c r="I341" s="41"/>
      <c r="J341" s="42"/>
    </row>
    <row r="342" spans="1:10" s="20" customFormat="1" ht="13.5">
      <c r="A342" s="17" t="s">
        <v>322</v>
      </c>
      <c r="B342" s="40">
        <v>1076958</v>
      </c>
      <c r="C342" s="40">
        <v>902503</v>
      </c>
      <c r="D342" s="43">
        <f t="shared" ref="D342:E344" si="40">+B342-B330</f>
        <v>40712</v>
      </c>
      <c r="E342" s="43">
        <f t="shared" si="40"/>
        <v>37398</v>
      </c>
      <c r="F342" s="25">
        <f t="shared" ref="F342:G344" si="41">+D342/B330</f>
        <v>3.9287968300963282E-2</v>
      </c>
      <c r="G342" s="25">
        <f t="shared" si="41"/>
        <v>4.3229434577305645E-2</v>
      </c>
      <c r="I342" s="41"/>
      <c r="J342" s="42"/>
    </row>
    <row r="343" spans="1:10" s="20" customFormat="1" ht="13.5">
      <c r="A343" s="17" t="s">
        <v>323</v>
      </c>
      <c r="B343" s="40">
        <v>1086390</v>
      </c>
      <c r="C343" s="40">
        <v>910961</v>
      </c>
      <c r="D343" s="43">
        <f t="shared" si="40"/>
        <v>43496</v>
      </c>
      <c r="E343" s="43">
        <f t="shared" si="40"/>
        <v>39077</v>
      </c>
      <c r="F343" s="25">
        <f t="shared" si="41"/>
        <v>4.1707019121789944E-2</v>
      </c>
      <c r="G343" s="25">
        <f t="shared" si="41"/>
        <v>4.4819035559776302E-2</v>
      </c>
      <c r="I343" s="41"/>
      <c r="J343" s="42"/>
    </row>
    <row r="344" spans="1:10" s="20" customFormat="1" ht="13.5">
      <c r="A344" s="17" t="s">
        <v>324</v>
      </c>
      <c r="B344" s="40">
        <v>1087632</v>
      </c>
      <c r="C344" s="40">
        <v>912209</v>
      </c>
      <c r="D344" s="43">
        <f t="shared" si="40"/>
        <v>44434</v>
      </c>
      <c r="E344" s="43">
        <f t="shared" si="40"/>
        <v>40081</v>
      </c>
      <c r="F344" s="25">
        <f t="shared" si="41"/>
        <v>4.2594023378112307E-2</v>
      </c>
      <c r="G344" s="25">
        <f t="shared" si="41"/>
        <v>4.5957703456373379E-2</v>
      </c>
      <c r="I344" s="41"/>
      <c r="J344" s="42"/>
    </row>
    <row r="345" spans="1:10" s="20" customFormat="1" ht="13.5">
      <c r="A345" s="17" t="s">
        <v>325</v>
      </c>
      <c r="B345" s="40">
        <v>1073205</v>
      </c>
      <c r="C345" s="40">
        <v>897417</v>
      </c>
      <c r="D345" s="43">
        <f t="shared" ref="D345:E347" si="42">+B345-B333</f>
        <v>41186</v>
      </c>
      <c r="E345" s="43">
        <f t="shared" si="42"/>
        <v>36147</v>
      </c>
      <c r="F345" s="25">
        <f t="shared" ref="F345:G347" si="43">+D345/B333</f>
        <v>3.9908179985058412E-2</v>
      </c>
      <c r="G345" s="25">
        <f t="shared" si="43"/>
        <v>4.1969417255912779E-2</v>
      </c>
      <c r="I345" s="41"/>
      <c r="J345" s="42"/>
    </row>
    <row r="346" spans="1:10" s="20" customFormat="1" ht="13.5">
      <c r="A346" s="17" t="s">
        <v>326</v>
      </c>
      <c r="B346" s="40">
        <v>1081230</v>
      </c>
      <c r="C346" s="40">
        <v>903660</v>
      </c>
      <c r="D346" s="43">
        <f t="shared" si="42"/>
        <v>37684</v>
      </c>
      <c r="E346" s="43">
        <f t="shared" si="42"/>
        <v>33083</v>
      </c>
      <c r="F346" s="25">
        <f t="shared" si="43"/>
        <v>3.6111489095832859E-2</v>
      </c>
      <c r="G346" s="25">
        <f t="shared" si="43"/>
        <v>3.8001233664569589E-2</v>
      </c>
      <c r="I346" s="41"/>
      <c r="J346" s="42"/>
    </row>
    <row r="347" spans="1:10" s="20" customFormat="1" ht="13.5">
      <c r="A347" s="17" t="s">
        <v>327</v>
      </c>
      <c r="B347" s="40">
        <v>1076846</v>
      </c>
      <c r="C347" s="40">
        <v>898818</v>
      </c>
      <c r="D347" s="43">
        <f t="shared" si="42"/>
        <v>29544</v>
      </c>
      <c r="E347" s="43">
        <f t="shared" si="42"/>
        <v>25183</v>
      </c>
      <c r="F347" s="25">
        <f t="shared" si="43"/>
        <v>2.8209628168379321E-2</v>
      </c>
      <c r="G347" s="25">
        <f t="shared" si="43"/>
        <v>2.8825539269832366E-2</v>
      </c>
      <c r="I347" s="41"/>
      <c r="J347" s="42"/>
    </row>
    <row r="348" spans="1:10" s="20" customFormat="1" ht="13.5">
      <c r="A348" s="17" t="s">
        <v>328</v>
      </c>
      <c r="B348" s="40">
        <v>950403</v>
      </c>
      <c r="C348" s="40">
        <v>775811</v>
      </c>
      <c r="D348" s="43">
        <f t="shared" ref="D348:E350" si="44">+B348-B336</f>
        <v>-103110</v>
      </c>
      <c r="E348" s="43">
        <f t="shared" si="44"/>
        <v>-103644</v>
      </c>
      <c r="F348" s="25">
        <f t="shared" ref="F348:G350" si="45">+D348/B336</f>
        <v>-9.7872546423252493E-2</v>
      </c>
      <c r="G348" s="25">
        <f t="shared" si="45"/>
        <v>-0.11785025953573521</v>
      </c>
      <c r="I348" s="41"/>
      <c r="J348" s="42"/>
    </row>
    <row r="349" spans="1:10" s="20" customFormat="1" ht="13.5">
      <c r="A349" s="17" t="s">
        <v>329</v>
      </c>
      <c r="B349" s="40">
        <v>976183</v>
      </c>
      <c r="C349" s="40">
        <v>804374</v>
      </c>
      <c r="D349" s="43">
        <f t="shared" si="44"/>
        <v>-81442</v>
      </c>
      <c r="E349" s="43">
        <f t="shared" si="44"/>
        <v>-78316</v>
      </c>
      <c r="F349" s="25">
        <f t="shared" si="45"/>
        <v>-7.7004609384233536E-2</v>
      </c>
      <c r="G349" s="25">
        <f t="shared" si="45"/>
        <v>-8.8724240673396099E-2</v>
      </c>
      <c r="I349" s="41"/>
      <c r="J349" s="42"/>
    </row>
    <row r="350" spans="1:10" s="20" customFormat="1" ht="13.5">
      <c r="A350" s="17" t="s">
        <v>330</v>
      </c>
      <c r="B350" s="40">
        <v>1004177</v>
      </c>
      <c r="C350" s="40">
        <v>833577</v>
      </c>
      <c r="D350" s="43">
        <f t="shared" si="44"/>
        <v>-59340</v>
      </c>
      <c r="E350" s="43">
        <f t="shared" si="44"/>
        <v>-55454</v>
      </c>
      <c r="F350" s="25">
        <f t="shared" si="45"/>
        <v>-5.5796005141431682E-2</v>
      </c>
      <c r="G350" s="25">
        <f t="shared" si="45"/>
        <v>-6.2375777672544604E-2</v>
      </c>
      <c r="I350" s="41"/>
      <c r="J350" s="42"/>
    </row>
    <row r="351" spans="1:10" s="20" customFormat="1" ht="13.5">
      <c r="A351" s="17" t="s">
        <v>331</v>
      </c>
      <c r="B351" s="40">
        <v>1004493</v>
      </c>
      <c r="C351" s="40">
        <v>839505</v>
      </c>
      <c r="D351" s="43">
        <f t="shared" ref="D351:D353" si="46">+B351-B339</f>
        <v>-53156</v>
      </c>
      <c r="E351" s="43">
        <f t="shared" ref="E351:E353" si="47">+C351-C339</f>
        <v>-54301</v>
      </c>
      <c r="F351" s="25">
        <f t="shared" ref="F351:F353" si="48">+D351/B339</f>
        <v>-5.0258639681028394E-2</v>
      </c>
      <c r="G351" s="25">
        <f t="shared" ref="G351:G353" si="49">+E351/C339</f>
        <v>-6.0752557042579709E-2</v>
      </c>
      <c r="I351" s="41"/>
      <c r="J351" s="42"/>
    </row>
    <row r="352" spans="1:10" s="20" customFormat="1" ht="13.5">
      <c r="A352" s="17" t="s">
        <v>332</v>
      </c>
      <c r="B352" s="40">
        <v>1016119</v>
      </c>
      <c r="C352" s="40">
        <v>847237</v>
      </c>
      <c r="D352" s="43">
        <f t="shared" si="46"/>
        <v>-48398</v>
      </c>
      <c r="E352" s="43">
        <f t="shared" si="47"/>
        <v>-50180</v>
      </c>
      <c r="F352" s="25">
        <f t="shared" si="48"/>
        <v>-4.5464750680355506E-2</v>
      </c>
      <c r="G352" s="25">
        <f t="shared" si="49"/>
        <v>-5.5916034574785188E-2</v>
      </c>
      <c r="I352" s="41"/>
      <c r="J352" s="42"/>
    </row>
    <row r="353" spans="1:10" s="20" customFormat="1" ht="13.5">
      <c r="A353" s="17" t="s">
        <v>333</v>
      </c>
      <c r="B353" s="40">
        <v>1025314</v>
      </c>
      <c r="C353" s="40">
        <v>852675</v>
      </c>
      <c r="D353" s="43">
        <f t="shared" si="46"/>
        <v>-38412</v>
      </c>
      <c r="E353" s="43">
        <f t="shared" si="47"/>
        <v>-40744</v>
      </c>
      <c r="F353" s="25">
        <f t="shared" si="48"/>
        <v>-3.6110802969937746E-2</v>
      </c>
      <c r="G353" s="25">
        <f t="shared" si="49"/>
        <v>-4.5604581948671341E-2</v>
      </c>
      <c r="I353" s="41"/>
      <c r="J353" s="42"/>
    </row>
    <row r="354" spans="1:10" s="20" customFormat="1" ht="13.5">
      <c r="A354" s="17" t="s">
        <v>334</v>
      </c>
      <c r="B354" s="40">
        <v>1047084</v>
      </c>
      <c r="C354" s="40">
        <v>872967</v>
      </c>
      <c r="D354" s="43">
        <f t="shared" ref="D354:D356" si="50">+B354-B342</f>
        <v>-29874</v>
      </c>
      <c r="E354" s="43">
        <f t="shared" ref="E354:E356" si="51">+C354-C342</f>
        <v>-29536</v>
      </c>
      <c r="F354" s="25">
        <f t="shared" ref="F354:F356" si="52">+D354/B342</f>
        <v>-2.7739243313109705E-2</v>
      </c>
      <c r="G354" s="25">
        <f t="shared" ref="G354:G356" si="53">+E354/C342</f>
        <v>-3.2726761019076941E-2</v>
      </c>
      <c r="I354" s="41"/>
      <c r="J354" s="42"/>
    </row>
    <row r="355" spans="1:10" s="20" customFormat="1" ht="13.5">
      <c r="A355" s="17" t="s">
        <v>335</v>
      </c>
      <c r="B355" s="40">
        <v>1056279</v>
      </c>
      <c r="C355" s="40">
        <v>882078</v>
      </c>
      <c r="D355" s="43">
        <f t="shared" si="50"/>
        <v>-30111</v>
      </c>
      <c r="E355" s="43">
        <f t="shared" si="51"/>
        <v>-28883</v>
      </c>
      <c r="F355" s="25">
        <f t="shared" si="52"/>
        <v>-2.7716565874133597E-2</v>
      </c>
      <c r="G355" s="25">
        <f t="shared" si="53"/>
        <v>-3.1706077428122606E-2</v>
      </c>
      <c r="I355" s="41"/>
      <c r="J355" s="42"/>
    </row>
    <row r="356" spans="1:10" s="20" customFormat="1" ht="13.5">
      <c r="A356" s="17" t="s">
        <v>336</v>
      </c>
      <c r="B356" s="40">
        <v>1061596</v>
      </c>
      <c r="C356" s="40">
        <v>887615</v>
      </c>
      <c r="D356" s="43">
        <f t="shared" si="50"/>
        <v>-26036</v>
      </c>
      <c r="E356" s="43">
        <f t="shared" si="51"/>
        <v>-24594</v>
      </c>
      <c r="F356" s="25">
        <f t="shared" si="52"/>
        <v>-2.3938243817761891E-2</v>
      </c>
      <c r="G356" s="25">
        <f t="shared" si="53"/>
        <v>-2.6960926717451813E-2</v>
      </c>
      <c r="I356" s="41"/>
      <c r="J356" s="42"/>
    </row>
    <row r="357" spans="1:10" s="20" customFormat="1" ht="13.5">
      <c r="A357" s="17" t="s">
        <v>337</v>
      </c>
      <c r="B357" s="40">
        <v>1050963</v>
      </c>
      <c r="C357" s="40">
        <v>878275</v>
      </c>
      <c r="D357" s="43">
        <f t="shared" ref="D357:D362" si="54">+B357-B345</f>
        <v>-22242</v>
      </c>
      <c r="E357" s="43">
        <f t="shared" ref="E357:E362" si="55">+C357-C345</f>
        <v>-19142</v>
      </c>
      <c r="F357" s="25">
        <f t="shared" ref="F357:F362" si="56">+D357/B345</f>
        <v>-2.0724838218234169E-2</v>
      </c>
      <c r="G357" s="25">
        <f t="shared" ref="G357:G362" si="57">+E357/C345</f>
        <v>-2.1330106293952534E-2</v>
      </c>
      <c r="J357" s="42"/>
    </row>
    <row r="358" spans="1:10" s="20" customFormat="1" ht="13.5">
      <c r="A358" s="17" t="s">
        <v>338</v>
      </c>
      <c r="B358" s="40">
        <v>1053042</v>
      </c>
      <c r="C358" s="40">
        <v>879914</v>
      </c>
      <c r="D358" s="43">
        <f t="shared" si="54"/>
        <v>-28188</v>
      </c>
      <c r="E358" s="43">
        <f t="shared" si="55"/>
        <v>-23746</v>
      </c>
      <c r="F358" s="25">
        <f t="shared" si="56"/>
        <v>-2.6070308814960738E-2</v>
      </c>
      <c r="G358" s="25">
        <f t="shared" si="57"/>
        <v>-2.6277582276519929E-2</v>
      </c>
    </row>
    <row r="359" spans="1:10" s="20" customFormat="1" ht="13.5">
      <c r="A359" s="17" t="s">
        <v>339</v>
      </c>
      <c r="B359" s="40">
        <v>1066917</v>
      </c>
      <c r="C359" s="40">
        <v>894314</v>
      </c>
      <c r="D359" s="43">
        <f t="shared" si="54"/>
        <v>-9929</v>
      </c>
      <c r="E359" s="43">
        <f t="shared" si="55"/>
        <v>-4504</v>
      </c>
      <c r="F359" s="25">
        <f t="shared" si="56"/>
        <v>-9.2204456347518594E-3</v>
      </c>
      <c r="G359" s="25">
        <f t="shared" si="57"/>
        <v>-5.0110255913878004E-3</v>
      </c>
    </row>
    <row r="360" spans="1:10" s="20" customFormat="1" ht="13.5">
      <c r="A360" s="17" t="s">
        <v>340</v>
      </c>
      <c r="B360" s="40">
        <v>1084362</v>
      </c>
      <c r="C360" s="40">
        <v>910677</v>
      </c>
      <c r="D360" s="43">
        <f t="shared" si="54"/>
        <v>133959</v>
      </c>
      <c r="E360" s="43">
        <f t="shared" si="55"/>
        <v>134866</v>
      </c>
      <c r="F360" s="25">
        <f t="shared" si="56"/>
        <v>0.14094968134570282</v>
      </c>
      <c r="G360" s="25">
        <f t="shared" si="57"/>
        <v>0.17383873134049402</v>
      </c>
    </row>
    <row r="361" spans="1:10" s="20" customFormat="1" ht="13.5">
      <c r="A361" s="17" t="s">
        <v>341</v>
      </c>
      <c r="B361" s="40">
        <v>1094013</v>
      </c>
      <c r="C361" s="40">
        <v>919922</v>
      </c>
      <c r="D361" s="43">
        <f t="shared" si="54"/>
        <v>117830</v>
      </c>
      <c r="E361" s="43">
        <f t="shared" si="55"/>
        <v>115548</v>
      </c>
      <c r="F361" s="25">
        <f t="shared" si="56"/>
        <v>0.12070482686135693</v>
      </c>
      <c r="G361" s="25">
        <f t="shared" si="57"/>
        <v>0.14364959583477338</v>
      </c>
    </row>
    <row r="362" spans="1:10" s="20" customFormat="1" ht="13.5">
      <c r="A362" s="17" t="s">
        <v>342</v>
      </c>
      <c r="B362" s="40">
        <v>1106311</v>
      </c>
      <c r="C362" s="40">
        <v>933249</v>
      </c>
      <c r="D362" s="43">
        <f t="shared" si="54"/>
        <v>102134</v>
      </c>
      <c r="E362" s="43">
        <f t="shared" si="55"/>
        <v>99672</v>
      </c>
      <c r="F362" s="25">
        <f t="shared" si="56"/>
        <v>0.10170916083519141</v>
      </c>
      <c r="G362" s="25">
        <f t="shared" si="57"/>
        <v>0.11957143731173005</v>
      </c>
    </row>
    <row r="363" spans="1:10" s="20" customFormat="1" ht="13.5">
      <c r="A363" s="17" t="s">
        <v>343</v>
      </c>
      <c r="B363" s="40">
        <v>1113977</v>
      </c>
      <c r="C363" s="40">
        <v>947636</v>
      </c>
      <c r="D363" s="43">
        <f t="shared" ref="D363:D365" si="58">+B363-B351</f>
        <v>109484</v>
      </c>
      <c r="E363" s="43">
        <f t="shared" ref="E363:E365" si="59">+C363-C351</f>
        <v>108131</v>
      </c>
      <c r="F363" s="25">
        <f t="shared" ref="F363:F365" si="60">+D363/B351</f>
        <v>0.10899428866104592</v>
      </c>
      <c r="G363" s="25">
        <f t="shared" ref="G363:G365" si="61">+E363/C351</f>
        <v>0.12880328288693932</v>
      </c>
    </row>
    <row r="364" spans="1:10" s="20" customFormat="1" ht="13.5">
      <c r="A364" s="17" t="s">
        <v>344</v>
      </c>
      <c r="B364" s="40">
        <v>1117736</v>
      </c>
      <c r="C364" s="40">
        <v>950206</v>
      </c>
      <c r="D364" s="43">
        <f t="shared" si="58"/>
        <v>101617</v>
      </c>
      <c r="E364" s="43">
        <f t="shared" si="59"/>
        <v>102969</v>
      </c>
      <c r="F364" s="25">
        <f t="shared" si="60"/>
        <v>0.10000501909717267</v>
      </c>
      <c r="G364" s="25">
        <f t="shared" si="61"/>
        <v>0.12153506043763433</v>
      </c>
    </row>
    <row r="365" spans="1:10" s="20" customFormat="1" ht="13.5">
      <c r="A365" s="17" t="s">
        <v>345</v>
      </c>
      <c r="B365" s="40">
        <v>1120023</v>
      </c>
      <c r="C365" s="40">
        <v>950699</v>
      </c>
      <c r="D365" s="43">
        <f t="shared" si="58"/>
        <v>94709</v>
      </c>
      <c r="E365" s="43">
        <f t="shared" si="59"/>
        <v>98024</v>
      </c>
      <c r="F365" s="25">
        <f t="shared" si="60"/>
        <v>9.2370727406433539E-2</v>
      </c>
      <c r="G365" s="25">
        <f t="shared" si="61"/>
        <v>0.11496056527985457</v>
      </c>
    </row>
    <row r="366" spans="1:10" s="20" customFormat="1" ht="13.5">
      <c r="A366" s="17" t="s">
        <v>346</v>
      </c>
      <c r="B366" s="40">
        <v>1147398</v>
      </c>
      <c r="C366" s="40">
        <v>973991</v>
      </c>
      <c r="D366" s="43">
        <f t="shared" ref="D366:D368" si="62">+B366-B354</f>
        <v>100314</v>
      </c>
      <c r="E366" s="43">
        <f t="shared" ref="E366:E368" si="63">+C366-C354</f>
        <v>101024</v>
      </c>
      <c r="F366" s="25">
        <f t="shared" ref="F366:F368" si="64">+D366/B354</f>
        <v>9.5803202035366797E-2</v>
      </c>
      <c r="G366" s="25">
        <f t="shared" ref="G366:G368" si="65">+E366/C354</f>
        <v>0.11572487848910669</v>
      </c>
    </row>
    <row r="367" spans="1:10" s="20" customFormat="1" ht="13.5">
      <c r="A367" s="17" t="s">
        <v>347</v>
      </c>
      <c r="B367" s="40">
        <v>1157804</v>
      </c>
      <c r="C367" s="40">
        <v>984067</v>
      </c>
      <c r="D367" s="43">
        <f t="shared" si="62"/>
        <v>101525</v>
      </c>
      <c r="E367" s="43">
        <f t="shared" si="63"/>
        <v>101989</v>
      </c>
      <c r="F367" s="25">
        <f t="shared" si="64"/>
        <v>9.6115704278888436E-2</v>
      </c>
      <c r="G367" s="25">
        <f t="shared" si="65"/>
        <v>0.11562356163513884</v>
      </c>
    </row>
    <row r="368" spans="1:10" s="20" customFormat="1" ht="13.5">
      <c r="A368" s="17" t="s">
        <v>348</v>
      </c>
      <c r="B368" s="40">
        <v>1163163</v>
      </c>
      <c r="C368" s="40">
        <v>990141</v>
      </c>
      <c r="D368" s="43">
        <f t="shared" si="62"/>
        <v>101567</v>
      </c>
      <c r="E368" s="43">
        <f t="shared" si="63"/>
        <v>102526</v>
      </c>
      <c r="F368" s="25">
        <f t="shared" si="64"/>
        <v>9.5673872169827312E-2</v>
      </c>
      <c r="G368" s="25">
        <f t="shared" si="65"/>
        <v>0.11550728637979304</v>
      </c>
    </row>
    <row r="369" spans="1:7" s="20" customFormat="1" ht="13.5">
      <c r="A369" s="17" t="s">
        <v>349</v>
      </c>
      <c r="B369" s="40">
        <v>1149891</v>
      </c>
      <c r="C369" s="40">
        <v>977079</v>
      </c>
      <c r="D369" s="43">
        <f t="shared" ref="D369:D371" si="66">+B369-B357</f>
        <v>98928</v>
      </c>
      <c r="E369" s="43">
        <f t="shared" ref="E369:E371" si="67">+C369-C357</f>
        <v>98804</v>
      </c>
      <c r="F369" s="25">
        <f t="shared" ref="F369:F371" si="68">+D369/B357</f>
        <v>9.4130811455779131E-2</v>
      </c>
      <c r="G369" s="25">
        <f t="shared" ref="G369:G371" si="69">+E369/C357</f>
        <v>0.1124977939711366</v>
      </c>
    </row>
    <row r="370" spans="1:7" s="20" customFormat="1" ht="13.5">
      <c r="A370" s="17" t="s">
        <v>350</v>
      </c>
      <c r="B370" s="40">
        <v>1166360</v>
      </c>
      <c r="C370" s="40">
        <v>992599</v>
      </c>
      <c r="D370" s="43">
        <f t="shared" si="66"/>
        <v>113318</v>
      </c>
      <c r="E370" s="43">
        <f t="shared" si="67"/>
        <v>112685</v>
      </c>
      <c r="F370" s="25">
        <f t="shared" si="68"/>
        <v>0.10761014280532021</v>
      </c>
      <c r="G370" s="25">
        <f t="shared" si="69"/>
        <v>0.12806365167505007</v>
      </c>
    </row>
    <row r="371" spans="1:7" s="20" customFormat="1" ht="13.5">
      <c r="A371" s="17" t="s">
        <v>351</v>
      </c>
      <c r="B371" s="40">
        <v>1171577</v>
      </c>
      <c r="C371" s="40">
        <v>998878</v>
      </c>
      <c r="D371" s="43">
        <f t="shared" si="66"/>
        <v>104660</v>
      </c>
      <c r="E371" s="43">
        <f t="shared" si="67"/>
        <v>104564</v>
      </c>
      <c r="F371" s="25">
        <f t="shared" si="68"/>
        <v>9.8095728158797732E-2</v>
      </c>
      <c r="G371" s="25">
        <f t="shared" si="69"/>
        <v>0.11692090250180585</v>
      </c>
    </row>
    <row r="372" spans="1:7" s="20" customFormat="1" ht="13.5">
      <c r="A372" s="17" t="s">
        <v>352</v>
      </c>
      <c r="B372" s="40">
        <v>1189898</v>
      </c>
      <c r="C372" s="40">
        <v>1016333</v>
      </c>
      <c r="D372" s="43">
        <f t="shared" ref="D372:D374" si="70">+B372-B360</f>
        <v>105536</v>
      </c>
      <c r="E372" s="43">
        <f t="shared" ref="E372:E374" si="71">+C372-C360</f>
        <v>105656</v>
      </c>
      <c r="F372" s="25">
        <f t="shared" ref="F372:F374" si="72">+D372/B360</f>
        <v>9.7325431912958962E-2</v>
      </c>
      <c r="G372" s="25">
        <f t="shared" ref="G372:G374" si="73">+E372/C360</f>
        <v>0.116019181334326</v>
      </c>
    </row>
    <row r="373" spans="1:7" s="20" customFormat="1" ht="13.5">
      <c r="A373" s="17" t="s">
        <v>353</v>
      </c>
      <c r="B373" s="40">
        <v>1192805</v>
      </c>
      <c r="C373" s="40">
        <v>1019214</v>
      </c>
      <c r="D373" s="43">
        <f t="shared" si="70"/>
        <v>98792</v>
      </c>
      <c r="E373" s="43">
        <f t="shared" si="71"/>
        <v>99292</v>
      </c>
      <c r="F373" s="25">
        <f t="shared" si="72"/>
        <v>9.0302400428514104E-2</v>
      </c>
      <c r="G373" s="25">
        <f t="shared" si="73"/>
        <v>0.10793523798756852</v>
      </c>
    </row>
    <row r="374" spans="1:7" s="20" customFormat="1" ht="13.5">
      <c r="A374" s="17" t="s">
        <v>354</v>
      </c>
      <c r="B374" s="40">
        <v>1198301</v>
      </c>
      <c r="C374" s="40">
        <v>1025517</v>
      </c>
      <c r="D374" s="43">
        <f t="shared" si="70"/>
        <v>91990</v>
      </c>
      <c r="E374" s="43">
        <f t="shared" si="71"/>
        <v>92268</v>
      </c>
      <c r="F374" s="25">
        <f t="shared" si="72"/>
        <v>8.315021725355709E-2</v>
      </c>
      <c r="G374" s="25">
        <f t="shared" si="73"/>
        <v>9.886750481382782E-2</v>
      </c>
    </row>
    <row r="375" spans="1:7" s="20" customFormat="1" ht="13.5">
      <c r="A375" s="17" t="s">
        <v>355</v>
      </c>
      <c r="B375" s="40">
        <v>1207249</v>
      </c>
      <c r="C375" s="40">
        <v>1041138</v>
      </c>
      <c r="D375" s="43">
        <f t="shared" ref="D375:D377" si="74">+B375-B363</f>
        <v>93272</v>
      </c>
      <c r="E375" s="43">
        <f t="shared" ref="E375:E377" si="75">+C375-C363</f>
        <v>93502</v>
      </c>
      <c r="F375" s="25">
        <f t="shared" ref="F375:F377" si="76">+D375/B363</f>
        <v>8.3728838207611109E-2</v>
      </c>
      <c r="G375" s="25">
        <f t="shared" ref="G375:G377" si="77">+E375/C363</f>
        <v>9.86686871330342E-2</v>
      </c>
    </row>
    <row r="376" spans="1:7" s="20" customFormat="1" ht="13.5">
      <c r="A376" s="17" t="s">
        <v>356</v>
      </c>
      <c r="B376" s="40">
        <v>1212187</v>
      </c>
      <c r="C376" s="40">
        <v>1044347</v>
      </c>
      <c r="D376" s="43">
        <f t="shared" si="74"/>
        <v>94451</v>
      </c>
      <c r="E376" s="43">
        <f t="shared" si="75"/>
        <v>94141</v>
      </c>
      <c r="F376" s="25">
        <f t="shared" si="76"/>
        <v>8.4502064888309941E-2</v>
      </c>
      <c r="G376" s="25">
        <f t="shared" si="77"/>
        <v>9.9074305992595285E-2</v>
      </c>
    </row>
    <row r="377" spans="1:7" s="20" customFormat="1" ht="13.5">
      <c r="A377" s="17" t="s">
        <v>357</v>
      </c>
      <c r="B377" s="40">
        <v>1215006</v>
      </c>
      <c r="C377" s="40">
        <v>1043223</v>
      </c>
      <c r="D377" s="43">
        <f t="shared" si="74"/>
        <v>94983</v>
      </c>
      <c r="E377" s="43">
        <f t="shared" si="75"/>
        <v>92524</v>
      </c>
      <c r="F377" s="25">
        <f t="shared" si="76"/>
        <v>8.4804508478843743E-2</v>
      </c>
      <c r="G377" s="25">
        <f t="shared" si="77"/>
        <v>9.7322075651704698E-2</v>
      </c>
    </row>
    <row r="378" spans="1:7" s="20" customFormat="1" ht="13.5">
      <c r="A378" s="17" t="s">
        <v>358</v>
      </c>
      <c r="B378" s="40">
        <v>1228497</v>
      </c>
      <c r="C378" s="40">
        <v>1052085</v>
      </c>
      <c r="D378" s="43">
        <f t="shared" ref="D378:D380" si="78">+B378-B366</f>
        <v>81099</v>
      </c>
      <c r="E378" s="43">
        <f t="shared" ref="E378:E380" si="79">+C378-C366</f>
        <v>78094</v>
      </c>
      <c r="F378" s="25">
        <f t="shared" ref="F378:F380" si="80">+D378/B366</f>
        <v>7.0680792541036333E-2</v>
      </c>
      <c r="G378" s="25">
        <f t="shared" ref="G378:G380" si="81">+E378/C366</f>
        <v>8.0179385641140424E-2</v>
      </c>
    </row>
    <row r="379" spans="1:7" s="20" customFormat="1" ht="13.5">
      <c r="A379" s="17" t="s">
        <v>359</v>
      </c>
      <c r="B379" s="40">
        <v>1234603</v>
      </c>
      <c r="C379" s="40">
        <v>1057637</v>
      </c>
      <c r="D379" s="43">
        <f t="shared" si="78"/>
        <v>76799</v>
      </c>
      <c r="E379" s="43">
        <f t="shared" si="79"/>
        <v>73570</v>
      </c>
      <c r="F379" s="25">
        <f t="shared" si="80"/>
        <v>6.6331607076845475E-2</v>
      </c>
      <c r="G379" s="25">
        <f t="shared" si="81"/>
        <v>7.4761169717102602E-2</v>
      </c>
    </row>
    <row r="380" spans="1:7" s="20" customFormat="1" ht="13.5">
      <c r="A380" s="17" t="s">
        <v>360</v>
      </c>
      <c r="B380" s="40">
        <v>1233799</v>
      </c>
      <c r="C380" s="40">
        <v>1057319</v>
      </c>
      <c r="D380" s="43">
        <f t="shared" si="78"/>
        <v>70636</v>
      </c>
      <c r="E380" s="43">
        <f t="shared" si="79"/>
        <v>67178</v>
      </c>
      <c r="F380" s="25">
        <f t="shared" si="80"/>
        <v>6.0727516263842644E-2</v>
      </c>
      <c r="G380" s="25">
        <f t="shared" si="81"/>
        <v>6.7846902612860194E-2</v>
      </c>
    </row>
    <row r="381" spans="1:7" s="20" customFormat="1" ht="13.5">
      <c r="A381" s="17" t="s">
        <v>361</v>
      </c>
      <c r="B381" s="40">
        <v>1221371</v>
      </c>
      <c r="C381" s="40">
        <v>1044456</v>
      </c>
      <c r="D381" s="43">
        <f t="shared" ref="D381:D383" si="82">+B381-B369</f>
        <v>71480</v>
      </c>
      <c r="E381" s="43">
        <f t="shared" ref="E381:E383" si="83">+C381-C369</f>
        <v>67377</v>
      </c>
      <c r="F381" s="25">
        <f t="shared" ref="F381:F383" si="84">+D381/B369</f>
        <v>6.2162413654859458E-2</v>
      </c>
      <c r="G381" s="25">
        <f t="shared" ref="G381:G383" si="85">+E381/C369</f>
        <v>6.895757661355939E-2</v>
      </c>
    </row>
    <row r="382" spans="1:7" s="20" customFormat="1" ht="13.5">
      <c r="A382" s="17" t="s">
        <v>362</v>
      </c>
      <c r="B382" s="40">
        <v>1229646</v>
      </c>
      <c r="C382" s="40">
        <v>1050601</v>
      </c>
      <c r="D382" s="43">
        <f t="shared" si="82"/>
        <v>63286</v>
      </c>
      <c r="E382" s="43">
        <f t="shared" si="83"/>
        <v>58002</v>
      </c>
      <c r="F382" s="25">
        <f t="shared" si="84"/>
        <v>5.4259405329400871E-2</v>
      </c>
      <c r="G382" s="25">
        <f t="shared" si="85"/>
        <v>5.8434473538659618E-2</v>
      </c>
    </row>
    <row r="383" spans="1:7" s="20" customFormat="1" ht="13.5">
      <c r="A383" s="17" t="s">
        <v>363</v>
      </c>
      <c r="B383" s="40">
        <v>1235793</v>
      </c>
      <c r="C383" s="40">
        <v>1057047</v>
      </c>
      <c r="D383" s="43">
        <f t="shared" si="82"/>
        <v>64216</v>
      </c>
      <c r="E383" s="43">
        <f t="shared" si="83"/>
        <v>58169</v>
      </c>
      <c r="F383" s="25">
        <f t="shared" si="84"/>
        <v>5.4811591555655327E-2</v>
      </c>
      <c r="G383" s="25">
        <f t="shared" si="85"/>
        <v>5.8234338928277528E-2</v>
      </c>
    </row>
    <row r="384" spans="1:7" s="20" customFormat="1" ht="13.5">
      <c r="A384" s="17" t="s">
        <v>364</v>
      </c>
      <c r="B384" s="40">
        <v>1243620</v>
      </c>
      <c r="C384" s="40">
        <v>1062999</v>
      </c>
      <c r="D384" s="43">
        <f t="shared" ref="D384:D386" si="86">+B384-B372</f>
        <v>53722</v>
      </c>
      <c r="E384" s="43">
        <f t="shared" ref="E384:E386" si="87">+C384-C372</f>
        <v>46666</v>
      </c>
      <c r="F384" s="25">
        <f t="shared" ref="F384:F386" si="88">+D384/B372</f>
        <v>4.514840767864136E-2</v>
      </c>
      <c r="G384" s="25">
        <f t="shared" ref="G384:G386" si="89">+E384/C372</f>
        <v>4.5916053104641884E-2</v>
      </c>
    </row>
    <row r="385" spans="1:7" s="20" customFormat="1" ht="13.5">
      <c r="A385" s="17" t="s">
        <v>365</v>
      </c>
      <c r="B385" s="40">
        <v>1247686</v>
      </c>
      <c r="C385" s="40">
        <v>1065709</v>
      </c>
      <c r="D385" s="43">
        <f t="shared" si="86"/>
        <v>54881</v>
      </c>
      <c r="E385" s="43">
        <f t="shared" si="87"/>
        <v>46495</v>
      </c>
      <c r="F385" s="25">
        <f t="shared" si="88"/>
        <v>4.6010035169202004E-2</v>
      </c>
      <c r="G385" s="25">
        <f t="shared" si="89"/>
        <v>4.5618486402266845E-2</v>
      </c>
    </row>
    <row r="386" spans="1:7" s="20" customFormat="1" ht="13.5">
      <c r="A386" s="17" t="s">
        <v>366</v>
      </c>
      <c r="B386" s="40">
        <v>1255716</v>
      </c>
      <c r="C386" s="40">
        <v>1075681</v>
      </c>
      <c r="D386" s="43">
        <f t="shared" si="86"/>
        <v>57415</v>
      </c>
      <c r="E386" s="43">
        <f t="shared" si="87"/>
        <v>50164</v>
      </c>
      <c r="F386" s="25">
        <f t="shared" si="88"/>
        <v>4.791367110600759E-2</v>
      </c>
      <c r="G386" s="25">
        <f t="shared" si="89"/>
        <v>4.8915815144946403E-2</v>
      </c>
    </row>
    <row r="387" spans="1:7" s="20" customFormat="1" ht="13.5">
      <c r="A387" s="17" t="s">
        <v>367</v>
      </c>
      <c r="B387" s="40">
        <v>1247240</v>
      </c>
      <c r="C387" s="40">
        <v>1073331</v>
      </c>
      <c r="D387" s="43">
        <f t="shared" ref="D387:D389" si="90">+B387-B375</f>
        <v>39991</v>
      </c>
      <c r="E387" s="43">
        <f t="shared" ref="E387:E389" si="91">+C387-C375</f>
        <v>32193</v>
      </c>
      <c r="F387" s="25">
        <f t="shared" ref="F387:F389" si="92">+D387/B375</f>
        <v>3.3125726341458973E-2</v>
      </c>
      <c r="G387" s="25">
        <f t="shared" ref="G387:G389" si="93">+E387/C375</f>
        <v>3.0920973012223164E-2</v>
      </c>
    </row>
    <row r="388" spans="1:7" s="20" customFormat="1" ht="13.5">
      <c r="A388" s="17" t="s">
        <v>388</v>
      </c>
      <c r="B388" s="40">
        <v>1249737</v>
      </c>
      <c r="C388" s="40">
        <v>1072599</v>
      </c>
      <c r="D388" s="43">
        <f t="shared" si="90"/>
        <v>37550</v>
      </c>
      <c r="E388" s="43">
        <f t="shared" si="91"/>
        <v>28252</v>
      </c>
      <c r="F388" s="25">
        <f t="shared" si="92"/>
        <v>3.0977068719595244E-2</v>
      </c>
      <c r="G388" s="25">
        <f t="shared" si="93"/>
        <v>2.7052311157115403E-2</v>
      </c>
    </row>
    <row r="389" spans="1:7" s="20" customFormat="1" ht="13.5">
      <c r="A389" s="17" t="s">
        <v>389</v>
      </c>
      <c r="B389" s="40">
        <v>1250832</v>
      </c>
      <c r="C389" s="40">
        <v>1070813</v>
      </c>
      <c r="D389" s="43">
        <f t="shared" si="90"/>
        <v>35826</v>
      </c>
      <c r="E389" s="43">
        <f t="shared" si="91"/>
        <v>27590</v>
      </c>
      <c r="F389" s="25">
        <f t="shared" si="92"/>
        <v>2.9486274141856089E-2</v>
      </c>
      <c r="G389" s="25">
        <f t="shared" si="93"/>
        <v>2.6446886236212198E-2</v>
      </c>
    </row>
    <row r="390" spans="1:7" s="20" customFormat="1" ht="13.5">
      <c r="A390" s="17" t="s">
        <v>390</v>
      </c>
      <c r="B390" s="40">
        <v>1263681</v>
      </c>
      <c r="C390" s="40">
        <v>1077644</v>
      </c>
      <c r="D390" s="43">
        <f t="shared" ref="D390:D392" si="94">+B390-B378</f>
        <v>35184</v>
      </c>
      <c r="E390" s="43">
        <f t="shared" ref="E390:E392" si="95">+C390-C378</f>
        <v>25559</v>
      </c>
      <c r="F390" s="25">
        <f t="shared" ref="F390:F392" si="96">+D390/B378</f>
        <v>2.8639874578448299E-2</v>
      </c>
      <c r="G390" s="25">
        <f t="shared" ref="G390:G392" si="97">+E390/C378</f>
        <v>2.4293664485283983E-2</v>
      </c>
    </row>
    <row r="391" spans="1:7" s="20" customFormat="1" ht="13.5">
      <c r="A391" s="17" t="s">
        <v>391</v>
      </c>
      <c r="B391" s="40">
        <v>1270862</v>
      </c>
      <c r="C391" s="40">
        <v>1083167</v>
      </c>
      <c r="D391" s="43">
        <f t="shared" si="94"/>
        <v>36259</v>
      </c>
      <c r="E391" s="43">
        <f t="shared" si="95"/>
        <v>25530</v>
      </c>
      <c r="F391" s="25">
        <f t="shared" si="96"/>
        <v>2.9368955040608196E-2</v>
      </c>
      <c r="G391" s="25">
        <f t="shared" si="97"/>
        <v>2.4138716780899308E-2</v>
      </c>
    </row>
    <row r="392" spans="1:7" s="20" customFormat="1" ht="13.5">
      <c r="A392" s="17" t="s">
        <v>395</v>
      </c>
      <c r="B392" s="40">
        <v>1270490</v>
      </c>
      <c r="C392" s="40">
        <v>1083227</v>
      </c>
      <c r="D392" s="43">
        <f t="shared" si="94"/>
        <v>36691</v>
      </c>
      <c r="E392" s="43">
        <f t="shared" si="95"/>
        <v>25908</v>
      </c>
      <c r="F392" s="25">
        <f t="shared" si="96"/>
        <v>2.9738231267815909E-2</v>
      </c>
      <c r="G392" s="25">
        <f t="shared" si="97"/>
        <v>2.4503484757201942E-2</v>
      </c>
    </row>
    <row r="393" spans="1:7" s="20" customFormat="1" ht="13.5">
      <c r="A393" s="17"/>
      <c r="B393" s="40"/>
      <c r="C393" s="40"/>
      <c r="D393" s="17"/>
      <c r="E393" s="17"/>
      <c r="F393" s="17"/>
      <c r="G393" s="17"/>
    </row>
    <row r="394" spans="1:7" s="20" customFormat="1" ht="13.5">
      <c r="A394" s="17"/>
      <c r="B394" s="40"/>
      <c r="C394" s="40"/>
      <c r="D394" s="17"/>
      <c r="E394" s="17"/>
      <c r="F394" s="17"/>
      <c r="G394" s="17"/>
    </row>
    <row r="395" spans="1:7" s="20" customFormat="1" ht="13.5">
      <c r="A395" s="17"/>
      <c r="B395" s="40"/>
      <c r="C395" s="40"/>
      <c r="D395" s="17"/>
      <c r="E395" s="17"/>
      <c r="F395" s="17"/>
      <c r="G395" s="17"/>
    </row>
    <row r="396" spans="1:7" s="20" customFormat="1" ht="13.5">
      <c r="A396" s="17"/>
      <c r="B396" s="40"/>
      <c r="C396" s="40"/>
      <c r="D396" s="17"/>
      <c r="E396" s="17"/>
      <c r="F396" s="17"/>
      <c r="G396" s="17"/>
    </row>
    <row r="397" spans="1:7" s="20" customFormat="1" ht="13.5">
      <c r="A397" s="17"/>
      <c r="B397" s="40"/>
      <c r="C397" s="40"/>
      <c r="D397" s="17"/>
      <c r="E397" s="17"/>
      <c r="F397" s="17"/>
      <c r="G397" s="17"/>
    </row>
    <row r="398" spans="1:7" s="20" customFormat="1" ht="13.5">
      <c r="A398" s="17"/>
      <c r="B398" s="40"/>
      <c r="C398" s="40"/>
      <c r="D398" s="17"/>
      <c r="E398" s="17"/>
      <c r="F398" s="17"/>
      <c r="G398" s="17"/>
    </row>
    <row r="399" spans="1:7" s="20" customFormat="1" ht="13.5">
      <c r="A399" s="17"/>
      <c r="B399" s="40"/>
      <c r="C399" s="40"/>
      <c r="D399" s="17"/>
      <c r="E399" s="17"/>
      <c r="F399" s="17"/>
      <c r="G399" s="17"/>
    </row>
  </sheetData>
  <mergeCells count="5">
    <mergeCell ref="A1:G1"/>
    <mergeCell ref="B5:B6"/>
    <mergeCell ref="C5:C6"/>
    <mergeCell ref="D5:E5"/>
    <mergeCell ref="F5:G5"/>
  </mergeCells>
  <hyperlinks>
    <hyperlink ref="B3" r:id="rId1" xr:uid="{00000000-0004-0000-0300-000000000000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 xsi:nil="true"/>
    <lcf76f155ced4ddcb4097134ff3c332f0 xmlns="31e305d3-53e9-4243-b71d-f734a41c4d25" xsi:nil="true"/>
    <MigrationWizId xmlns="31e305d3-53e9-4243-b71d-f734a41c4d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19" ma:contentTypeDescription="Create a new document." ma:contentTypeScope="" ma:versionID="8b621f0ecb23dac3413177faf29fb141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02f26e6a7af3976eb2a4d53f29b9224c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4A6B0-8420-47C1-B306-B63FFE63100A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EBEF9D1F-A039-4622-9A61-0D69B34E7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CFB78F-4FD2-42B4-8D89-C35AC871B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Data NSA</vt:lpstr>
      <vt:lpstr>Percent Ch</vt:lpstr>
      <vt:lpstr>Data SA</vt:lpstr>
      <vt:lpstr>Data SA Fed Res</vt:lpstr>
      <vt:lpstr>QCEW</vt:lpstr>
      <vt:lpstr>Pie Chart</vt:lpstr>
      <vt:lpstr>Total Emp Trend Chart</vt:lpstr>
      <vt:lpstr>% Ch</vt:lpstr>
      <vt:lpstr>Ind Trend Chart 1</vt:lpstr>
      <vt:lpstr>Ind Trend Chart 2</vt:lpstr>
      <vt:lpstr>vs QCEW</vt:lpstr>
      <vt:lpstr>vs QCEW %ch</vt:lpstr>
      <vt:lpstr>'Data NSA'!Print_Area</vt:lpstr>
      <vt:lpstr>'Data SA'!Print_Area</vt:lpstr>
      <vt:lpstr>'Data SA Fed Res'!Print_Area</vt:lpstr>
      <vt:lpstr>'Data NSA'!Print_Titles</vt:lpstr>
      <vt:lpstr>'Data SA'!Print_Titles</vt:lpstr>
      <vt:lpstr>'Percent Ch'!Print_Titles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Beverly Kerr</dc:creator>
  <cp:keywords/>
  <dc:description/>
  <cp:lastModifiedBy>Beverly Kerr</cp:lastModifiedBy>
  <cp:revision/>
  <dcterms:created xsi:type="dcterms:W3CDTF">2004-07-12T23:35:55Z</dcterms:created>
  <dcterms:modified xsi:type="dcterms:W3CDTF">2024-07-22T16:24:43Z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Order">
    <vt:r8>1287200</vt:r8>
  </property>
  <property fmtid="{D5CDD505-2E9C-101B-9397-08002B2CF9AE}" pid="4" name="MediaServiceImageTags">
    <vt:lpwstr/>
  </property>
</Properties>
</file>