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494" documentId="13_ncr:1_{2FC498C8-1682-44A6-B9F9-E11D7B445E22}" xr6:coauthVersionLast="47" xr6:coauthVersionMax="47" xr10:uidLastSave="{A5330140-604E-4D93-975F-4F5883F6FE28}"/>
  <bookViews>
    <workbookView xWindow="-120" yWindow="-120" windowWidth="29040" windowHeight="15720" xr2:uid="{00000000-000D-0000-FFFF-FFFF00000000}"/>
  </bookViews>
  <sheets>
    <sheet name="Data" sheetId="1" r:id="rId1"/>
    <sheet name="Annual Graph" sheetId="5" r:id="rId2"/>
    <sheet name="As a % of Texas" sheetId="6" r:id="rId3"/>
  </sheets>
  <definedNames>
    <definedName name="_ftn1" localSheetId="0">Data!#REF!</definedName>
    <definedName name="_ftn2" localSheetId="0">Data!$F$264</definedName>
    <definedName name="_ftn3" localSheetId="0">Data!#REF!</definedName>
    <definedName name="_ftn4" localSheetId="0">Data!$E$264</definedName>
    <definedName name="_ftnref1" localSheetId="0">Data!#REF!</definedName>
    <definedName name="_ftnref2" localSheetId="0">Data!$F$10</definedName>
    <definedName name="_ftnref3" localSheetId="0">Data!#REF!</definedName>
    <definedName name="_ftnref4" localSheetId="0">Data!$E$10</definedName>
    <definedName name="_xlnm.Print_Titles" localSheetId="0">Data!$A:$A,Data!$1:$10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1" l="1"/>
  <c r="E49" i="1"/>
  <c r="B49" i="1"/>
  <c r="F48" i="1"/>
  <c r="B48" i="1"/>
  <c r="E48" i="1"/>
  <c r="G47" i="1"/>
  <c r="E47" i="1"/>
  <c r="F47" i="1"/>
  <c r="B47" i="1"/>
  <c r="G261" i="1"/>
  <c r="G260" i="1"/>
  <c r="G255" i="1"/>
  <c r="G256" i="1"/>
  <c r="G257" i="1"/>
  <c r="G258" i="1"/>
  <c r="G259" i="1"/>
  <c r="F45" i="1"/>
  <c r="E45" i="1"/>
  <c r="B45" i="1"/>
  <c r="G254" i="1"/>
  <c r="G253" i="1"/>
  <c r="G252" i="1"/>
  <c r="G251" i="1"/>
  <c r="G250" i="1"/>
  <c r="G249" i="1"/>
  <c r="G248" i="1"/>
  <c r="G247" i="1"/>
  <c r="G246" i="1"/>
  <c r="G245" i="1"/>
  <c r="G244" i="1"/>
  <c r="G243" i="1"/>
  <c r="G44" i="1"/>
  <c r="G242" i="1"/>
  <c r="G241" i="1"/>
  <c r="G240" i="1"/>
  <c r="G239" i="1"/>
  <c r="G238" i="1"/>
  <c r="G237" i="1"/>
  <c r="G236" i="1"/>
  <c r="G235" i="1"/>
  <c r="G234" i="1"/>
  <c r="G233" i="1"/>
  <c r="G232" i="1"/>
  <c r="G231" i="1"/>
  <c r="G230" i="1"/>
  <c r="G229" i="1"/>
  <c r="G228" i="1"/>
  <c r="G227" i="1"/>
  <c r="G226" i="1"/>
  <c r="G225" i="1"/>
  <c r="G224" i="1"/>
  <c r="G223" i="1"/>
  <c r="G222" i="1"/>
  <c r="G221" i="1"/>
  <c r="G220" i="1"/>
  <c r="G219" i="1"/>
  <c r="G42" i="1"/>
  <c r="G218" i="1"/>
  <c r="G217" i="1"/>
  <c r="G216" i="1"/>
  <c r="G215" i="1"/>
  <c r="G214" i="1"/>
  <c r="G213" i="1"/>
  <c r="G212" i="1"/>
  <c r="G48" i="1" l="1"/>
  <c r="G49" i="1"/>
  <c r="G45" i="1"/>
  <c r="G43" i="1"/>
  <c r="G211" i="1"/>
  <c r="G210" i="1" l="1"/>
  <c r="G209" i="1"/>
  <c r="G208" i="1" l="1"/>
  <c r="G207" i="1" l="1"/>
  <c r="G41" i="1" l="1"/>
  <c r="G206" i="1"/>
  <c r="G205" i="1"/>
  <c r="G204" i="1"/>
  <c r="G203" i="1"/>
  <c r="G202" i="1"/>
  <c r="G201" i="1"/>
  <c r="G200" i="1"/>
  <c r="G199" i="1"/>
  <c r="G198" i="1"/>
  <c r="G197" i="1"/>
  <c r="G196" i="1"/>
  <c r="G195" i="1"/>
  <c r="G40" i="1"/>
  <c r="G194" i="1"/>
  <c r="G193" i="1"/>
  <c r="G192" i="1"/>
  <c r="G191" i="1"/>
  <c r="G190" i="1"/>
  <c r="G189" i="1"/>
  <c r="G188" i="1"/>
  <c r="G187" i="1"/>
  <c r="G186" i="1"/>
  <c r="G185" i="1"/>
  <c r="G184" i="1"/>
  <c r="G183" i="1"/>
  <c r="G39" i="1"/>
  <c r="G182" i="1"/>
  <c r="G181" i="1"/>
  <c r="G180" i="1"/>
  <c r="G179" i="1"/>
  <c r="G178" i="1"/>
  <c r="G177" i="1"/>
  <c r="G176" i="1"/>
  <c r="G175" i="1"/>
  <c r="G174" i="1"/>
  <c r="G172" i="1"/>
  <c r="G173" i="1"/>
  <c r="G171" i="1"/>
  <c r="G170" i="1"/>
  <c r="G169" i="1"/>
  <c r="G168" i="1"/>
  <c r="G167" i="1"/>
  <c r="G166" i="1"/>
  <c r="G165" i="1"/>
  <c r="G164" i="1"/>
  <c r="G163" i="1"/>
  <c r="G162" i="1"/>
  <c r="G161" i="1"/>
  <c r="G160" i="1"/>
  <c r="G159" i="1"/>
  <c r="G37" i="1"/>
  <c r="G158" i="1"/>
  <c r="G157" i="1"/>
  <c r="G156" i="1"/>
  <c r="G155" i="1"/>
  <c r="G154" i="1"/>
  <c r="G153" i="1"/>
  <c r="G152" i="1"/>
  <c r="G151" i="1"/>
  <c r="G150" i="1"/>
  <c r="G149" i="1"/>
  <c r="G148" i="1"/>
  <c r="G147" i="1"/>
  <c r="G36" i="1"/>
  <c r="G146" i="1"/>
  <c r="G145" i="1"/>
  <c r="G144" i="1"/>
  <c r="G143" i="1"/>
  <c r="G142" i="1"/>
  <c r="G141" i="1"/>
  <c r="G140" i="1"/>
  <c r="G139" i="1"/>
  <c r="G138" i="1"/>
  <c r="G137" i="1"/>
  <c r="G136" i="1"/>
  <c r="G135" i="1"/>
  <c r="G35" i="1"/>
  <c r="G134" i="1"/>
  <c r="G133" i="1"/>
  <c r="G132" i="1"/>
  <c r="G131" i="1"/>
  <c r="G130" i="1"/>
  <c r="G129" i="1"/>
  <c r="G128" i="1"/>
  <c r="G127" i="1"/>
  <c r="G126" i="1"/>
  <c r="G125" i="1"/>
  <c r="G124" i="1"/>
  <c r="G123" i="1"/>
  <c r="G34" i="1"/>
  <c r="G122" i="1"/>
  <c r="G121" i="1"/>
  <c r="G120" i="1"/>
  <c r="G119" i="1"/>
  <c r="G118" i="1"/>
  <c r="G117" i="1"/>
  <c r="G116" i="1"/>
  <c r="G115" i="1"/>
  <c r="G114" i="1"/>
  <c r="G113" i="1"/>
  <c r="G112" i="1"/>
  <c r="G111" i="1"/>
  <c r="G33" i="1"/>
  <c r="G110" i="1"/>
  <c r="G109" i="1"/>
  <c r="G108" i="1"/>
  <c r="G107" i="1"/>
  <c r="G106" i="1"/>
  <c r="G105" i="1"/>
  <c r="G104" i="1"/>
  <c r="G103" i="1"/>
  <c r="G102" i="1"/>
  <c r="G101" i="1"/>
  <c r="G100" i="1"/>
  <c r="G99" i="1"/>
  <c r="G32" i="1"/>
  <c r="G98" i="1"/>
  <c r="G97" i="1"/>
  <c r="G96" i="1"/>
  <c r="G95" i="1"/>
  <c r="G94" i="1"/>
  <c r="G93" i="1"/>
  <c r="G92" i="1"/>
  <c r="G91" i="1"/>
  <c r="G90" i="1"/>
  <c r="G89" i="1"/>
  <c r="G88" i="1"/>
  <c r="G87" i="1"/>
  <c r="G31" i="1"/>
  <c r="G86" i="1"/>
  <c r="G85" i="1"/>
  <c r="G84" i="1"/>
  <c r="G83" i="1"/>
  <c r="G82" i="1"/>
  <c r="G81" i="1"/>
  <c r="G80" i="1"/>
  <c r="G79" i="1"/>
  <c r="G78" i="1"/>
  <c r="G77" i="1"/>
  <c r="G51" i="1"/>
  <c r="G52" i="1"/>
  <c r="G53" i="1"/>
  <c r="G54" i="1"/>
  <c r="G55" i="1"/>
  <c r="G56" i="1"/>
  <c r="G57" i="1"/>
  <c r="G58" i="1"/>
  <c r="G59" i="1"/>
  <c r="G60" i="1"/>
  <c r="G61" i="1"/>
  <c r="G62" i="1"/>
  <c r="G63" i="1"/>
  <c r="G64" i="1"/>
  <c r="G65" i="1"/>
  <c r="G66" i="1"/>
  <c r="G67" i="1"/>
  <c r="G68" i="1"/>
  <c r="G69" i="1"/>
  <c r="G70" i="1"/>
  <c r="G71" i="1"/>
  <c r="G72" i="1"/>
  <c r="G73" i="1"/>
  <c r="G74" i="1"/>
  <c r="G75" i="1"/>
  <c r="G76" i="1"/>
  <c r="G12" i="1"/>
  <c r="G13" i="1"/>
  <c r="G14" i="1"/>
  <c r="G15" i="1"/>
  <c r="G16" i="1"/>
  <c r="G17" i="1"/>
  <c r="G18" i="1"/>
  <c r="G19" i="1"/>
  <c r="G20" i="1"/>
  <c r="G21" i="1"/>
  <c r="G22" i="1"/>
  <c r="G23" i="1"/>
  <c r="G24" i="1"/>
  <c r="G25" i="1"/>
  <c r="G26" i="1"/>
  <c r="G27" i="1"/>
  <c r="G28" i="1"/>
  <c r="G29" i="1"/>
  <c r="G30" i="1"/>
  <c r="G11" i="1"/>
  <c r="G38" i="1" l="1"/>
</calcChain>
</file>

<file path=xl/sharedStrings.xml><?xml version="1.0" encoding="utf-8"?>
<sst xmlns="http://schemas.openxmlformats.org/spreadsheetml/2006/main" count="252" uniqueCount="250">
  <si>
    <t>Utility Patents</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</si>
  <si>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</si>
  <si>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</si>
  <si>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</si>
  <si>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</si>
  <si>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</si>
  <si>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</si>
  <si>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</si>
  <si>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</si>
  <si>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</si>
  <si>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</si>
  <si>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</si>
  <si>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</si>
  <si>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</si>
  <si>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</si>
  <si>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</si>
  <si>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</si>
  <si>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</si>
  <si>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</si>
  <si>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</si>
  <si>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</si>
  <si>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</si>
  <si>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</si>
  <si>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</si>
  <si>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</si>
  <si>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</si>
  <si>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</si>
  <si>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Texas</t>
  </si>
  <si>
    <t>Domestic Origin</t>
  </si>
  <si>
    <t>Awarded to  Inventors in the Austin MSA</t>
  </si>
  <si>
    <t>Awarded to Texas Inventors</t>
  </si>
  <si>
    <t>Austin MSA/Texas</t>
  </si>
  <si>
    <t>Total, U.S. &amp; Foreign Origin</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</si>
  <si>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</si>
  <si>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</si>
  <si>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</si>
  <si>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</si>
  <si>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</si>
  <si>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</si>
  <si>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</si>
  <si>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</si>
  <si>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</si>
  <si>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</si>
  <si>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</si>
  <si>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</si>
  <si>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</si>
  <si>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</si>
  <si>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</si>
  <si>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</si>
  <si>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</si>
  <si>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</si>
  <si>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</si>
  <si>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</si>
  <si>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</si>
  <si>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</si>
  <si>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</si>
  <si>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</si>
  <si>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</si>
  <si>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</si>
  <si>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</si>
  <si>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</si>
  <si>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</si>
  <si>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</si>
  <si>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</si>
  <si>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</si>
  <si>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</si>
  <si>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</si>
  <si>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Source:</t>
  </si>
  <si>
    <t>The origin of a patent is determined by the 
residence of the first-named inventor.</t>
  </si>
  <si>
    <t>The origin of a patent is determined by the 
residence of one or more listed inventors.</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</si>
  <si>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</si>
  <si>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</si>
  <si>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</si>
  <si>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</si>
  <si>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</si>
  <si>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</si>
  <si>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</si>
  <si>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</si>
  <si>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</si>
  <si>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</si>
  <si>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</si>
  <si>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</si>
  <si>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</si>
  <si>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</si>
  <si>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</si>
  <si>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</si>
  <si>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</si>
  <si>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</si>
  <si>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</si>
  <si>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</si>
  <si>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</si>
  <si>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</si>
  <si>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</si>
  <si>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</si>
  <si>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</si>
  <si>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</si>
  <si>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</si>
  <si>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</si>
  <si>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</si>
  <si>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</si>
  <si>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</si>
  <si>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</si>
  <si>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</si>
  <si>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</si>
  <si>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</si>
  <si>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</si>
  <si>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</si>
  <si>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</si>
  <si>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</si>
  <si>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</si>
  <si>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http://www.uspto.gov/web/offices/ac/ido/oeip/taf/cst_utlh.htm</t>
  </si>
  <si>
    <t>U.S. Patent &amp; Trademark Office</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</si>
  <si>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</si>
  <si>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</si>
  <si>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</si>
  <si>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</si>
  <si>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</si>
  <si>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</si>
  <si>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</si>
  <si>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</si>
  <si>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</si>
  <si>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</si>
  <si>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</si>
  <si>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</si>
  <si>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</si>
  <si>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</si>
  <si>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</si>
  <si>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</si>
  <si>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</si>
  <si>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</si>
  <si>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</si>
  <si>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</si>
  <si>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</si>
  <si>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</si>
  <si>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</si>
  <si>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</si>
  <si>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</si>
  <si>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</si>
  <si>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</si>
  <si>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</si>
  <si>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</si>
  <si>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</si>
  <si>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</si>
  <si>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</si>
  <si>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</si>
  <si>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</si>
  <si>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</si>
  <si>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May</t>
  </si>
  <si>
    <t>2019 Apr</t>
  </si>
  <si>
    <t>2019 Jun</t>
  </si>
  <si>
    <t>2019 Jul</t>
  </si>
  <si>
    <t>2019 Aug</t>
  </si>
  <si>
    <t>2019 Sep</t>
  </si>
  <si>
    <t>2019 Oct</t>
  </si>
  <si>
    <t>2019 Nov</t>
  </si>
  <si>
    <t>2019 Dec</t>
  </si>
  <si>
    <t>2020 Feb</t>
  </si>
  <si>
    <t>2020 Jan</t>
  </si>
  <si>
    <t>https://www.uspto.gov/web/offices/ac/ido/oeip/taf/reports_stco.htm</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</si>
  <si>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</si>
  <si>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</si>
  <si>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</si>
  <si>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</si>
  <si>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</si>
  <si>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</si>
  <si>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</si>
  <si>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</si>
  <si>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</si>
  <si>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</si>
  <si>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</si>
  <si>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</si>
  <si>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</si>
  <si>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</si>
  <si>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</si>
  <si>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</si>
  <si>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</si>
  <si>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</si>
  <si>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</si>
  <si>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</si>
  <si>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</si>
  <si>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</si>
  <si>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</si>
  <si>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</si>
  <si>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</si>
  <si>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</si>
  <si>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</si>
  <si>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</si>
  <si>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</si>
  <si>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</si>
  <si>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https://ppubs.uspto.gov/pubwebapp/static/pages/searchable-indexes.html</t>
  </si>
  <si>
    <t>2022 Sep</t>
  </si>
  <si>
    <t>2022 Oct</t>
  </si>
  <si>
    <t>https://ppubs.uspto.gov/pubwebapp/static/pages/landing.html</t>
  </si>
  <si>
    <t>Geographic locations that can be searched are city and state, not metro or county.</t>
  </si>
  <si>
    <t xml:space="preserve">Published annual statistical reports on patents by geographic origin are based on the residence of the first named inventor. </t>
  </si>
  <si>
    <t xml:space="preserve">References: </t>
  </si>
  <si>
    <t>https://www.uspto.gov/learning-and-resources/support-centers/electronic-business-center/kind-codes-included-uspto-patent#:~:text=%22Kind%20Codes%22%20Included%20on%20the%20USPTO%20Patent%20Documents,code%20on%20each%20of%20its%20published%20patent%20documents.</t>
  </si>
  <si>
    <t>Notes:</t>
  </si>
  <si>
    <t>PTO introduced an new tool for patent search in 2022 and the former tool was retired. In the former tool, there was a character limit for database queries that limits the number of cities that could be included in a query, therefore the Austin MSA numbers are approximate and based on a query limited to 14 of the metro's largest cities. The new tool does not have the same character limit and we may consider revising the query and the Austin metro time series at a future date.</t>
  </si>
  <si>
    <t xml:space="preserve">Data for substate geographies and monthly data can be pulled from the PTO's Patent Public Search database, however, searching in inventor city or state is not limited to only the first-named inventor. </t>
  </si>
  <si>
    <t>2022 Nov</t>
  </si>
  <si>
    <t xml:space="preserve">2022 Dec </t>
  </si>
  <si>
    <t>2023 Jan</t>
  </si>
  <si>
    <t>2023 Feb</t>
  </si>
  <si>
    <t>2023 Mar</t>
  </si>
  <si>
    <t>2023 Apr</t>
  </si>
  <si>
    <t>2023 May</t>
  </si>
  <si>
    <t>2023 Jun</t>
  </si>
  <si>
    <t>2023 Jul</t>
  </si>
  <si>
    <t>2023 Aug</t>
  </si>
  <si>
    <t>2023 Sep</t>
  </si>
  <si>
    <t>2023 Oct</t>
  </si>
  <si>
    <t>2023 Nov</t>
  </si>
  <si>
    <t>2023 Dec</t>
  </si>
  <si>
    <t>2024 YTD</t>
  </si>
  <si>
    <t>OA update:</t>
  </si>
  <si>
    <t>Opportunity Austin</t>
  </si>
  <si>
    <t>200 W 6th St., Suite 1750</t>
  </si>
  <si>
    <t>Austin, TX 78701</t>
  </si>
  <si>
    <t>512.254.4522</t>
  </si>
  <si>
    <t>www.opportunityaustin.com</t>
  </si>
  <si>
    <t>2024 Jan</t>
  </si>
  <si>
    <t>2024 Feb</t>
  </si>
  <si>
    <t>2024 Mar</t>
  </si>
  <si>
    <t>2024 Apr</t>
  </si>
  <si>
    <t>2024 May</t>
  </si>
  <si>
    <t>2024 Jun</t>
  </si>
  <si>
    <t>2024 Jul</t>
  </si>
  <si>
    <t>2024 Aug</t>
  </si>
  <si>
    <t>2024 Sep</t>
  </si>
  <si>
    <t xml:space="preserve">Query (USPAT) sample: </t>
  </si>
  <si>
    <t>2024 Oct</t>
  </si>
  <si>
    <t>2024 Nov</t>
  </si>
  <si>
    <t>2024 Dec</t>
  </si>
  <si>
    <t>2025 YTD</t>
  </si>
  <si>
    <t>https://www.uspto.gov/web/offices/ac/ido/oeip/taf/h_counts.htm</t>
  </si>
  <si>
    <t>https://www.uspto.gov/web/offices/ac/ido/oeip/taf/h_at.htm#PartA1_1</t>
  </si>
  <si>
    <t>``</t>
  </si>
  <si>
    <t>(@PD&gt;="20241101"&lt;=20241130) NOT (P1 OR P2 OR P3 OR P9 or E OR S).AT.</t>
  </si>
  <si>
    <t>(TX.INST. AND @PD&gt;="20241101"&lt;=20241130) NOT (P1 OR P2 OR P3 OR P9 or E OR S).AT.</t>
  </si>
  <si>
    <t>2025 Jan</t>
  </si>
  <si>
    <t>2025 Feb</t>
  </si>
  <si>
    <t>2025 Mar</t>
  </si>
  <si>
    <t>2025 Apr</t>
  </si>
  <si>
    <t>2025 May</t>
  </si>
  <si>
    <t>(Austin.INCI. or Bastrop.INCI. or "Buda".INCI. or “Cedar Park”.INCI. or "Dripping Springs".INCI. or Elgin.INCI. or Georgetown.INCI. or Hutto.INCI. or Kyle.INCI. or “Lago Vista”.INCI. or Lakeway.INCI. or  Leander.INCI. or Lockhart.INCI. or "Liberty Hill".INCI. or "Manor".INCI. or Pflugerville.INCI. or "Rollingwood".INCI. or “Round Rock”.INCI. or “San Marcos”.INCI. or Taylor.INCI. or "West Lake Hills".INCI. or "Wimberley".INCI.) and (TX.INST. AND @PD&gt;="20250401"&lt;=20250430) NOT (P1 OR P2 OR P3 OR P9 or E OR S).AT.</t>
  </si>
  <si>
    <t>Sep. 9, 2025</t>
  </si>
  <si>
    <t>2025 Jun</t>
  </si>
  <si>
    <t>2025 Jul</t>
  </si>
  <si>
    <t>2023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</si>
</sst>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theme="1"/>
      <name val="Verdana"/>
      <family val="2"/>
    </font>
    <font>
      <sz val="10"/>
      <color theme="1"/>
      <name val="Verdana"/>
      <family val="2"/>
    </font>
    <font>
      <u/>
      <sz val="10"/>
      <color theme="10"/>
      <name val="Verdana"/>
      <family val="2"/>
    </font>
    <font>
      <sz val="8"/>
      <color theme="1"/>
      <name val="Verdana"/>
      <family val="2"/>
    </font>
    <font>
      <sz val="8"/>
      <color rgb="FF000000"/>
      <name val="Arial"/>
      <family val="2"/>
    </font>
    <font>
      <sz val="8"/>
      <color theme="1"/>
      <name val="Aptos"/>
      <family val="2"/>
    </font>
    <font>
      <sz val="8"/>
      <color rgb="FF000000"/>
      <name val="Aptos"/>
      <family val="2"/>
    </font>
    <font>
      <b/>
      <sz val="8"/>
      <color theme="1"/>
      <name val="Aptos"/>
      <family val="2"/>
    </font>
    <font>
      <b/>
      <sz val="11"/>
      <color theme="1"/>
      <name val="Barlow"/>
      <scheme val="minor"/>
    </font>
    <font>
      <sz val="10"/>
      <color theme="1"/>
      <name val="Barlow"/>
      <scheme val="minor"/>
    </font>
    <font>
      <sz val="8"/>
      <color theme="1"/>
      <name val="Barlow"/>
      <scheme val="minor"/>
    </font>
    <font>
      <u/>
      <sz val="8"/>
      <color theme="10"/>
      <name val="Barlow"/>
      <scheme val="minor"/>
    </font>
    <font>
      <i/>
      <sz val="8"/>
      <color theme="1"/>
      <name val="Barlow"/>
      <scheme val="minor"/>
    </font>
    <font>
      <sz val="8"/>
      <name val="Barlow"/>
      <scheme val="minor"/>
    </font>
    <font>
      <u/>
      <sz val="8"/>
      <color indexed="12"/>
      <name val="Barlow"/>
      <scheme val="minor"/>
    </font>
    <font>
      <u/>
      <sz val="8"/>
      <color theme="10"/>
      <name val="Barlow"/>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46">
    <xf numFmtId="0" fontId="0" fillId="0" borderId="0" xfId="0"/>
    <xf numFmtId="0" fontId="3" fillId="0" borderId="0" xfId="0" quotePrefix="1" applyFont="1" applyAlignment="1">
      <alignment vertical="top" wrapText="1"/>
    </xf>
    <xf numFmtId="3" fontId="0" fillId="0" borderId="0" xfId="0" applyNumberFormat="1"/>
    <xf numFmtId="3" fontId="4" fillId="0" borderId="0" xfId="0" applyNumberFormat="1" applyFont="1" applyAlignment="1">
      <alignment horizontal="right" vertical="top" wrapText="1"/>
    </xf>
    <xf numFmtId="9" fontId="0" fillId="0" borderId="0" xfId="2" applyFont="1"/>
    <xf numFmtId="0" fontId="5" fillId="0" borderId="0" xfId="0" applyFont="1"/>
    <xf numFmtId="0" fontId="5" fillId="0" borderId="0" xfId="0" applyFont="1" applyAlignment="1">
      <alignment horizontal="left" wrapText="1"/>
    </xf>
    <xf numFmtId="3" fontId="6" fillId="0" borderId="0" xfId="0" applyNumberFormat="1" applyFont="1" applyAlignment="1">
      <alignment horizontal="right" wrapText="1"/>
    </xf>
    <xf numFmtId="3" fontId="5" fillId="0" borderId="0" xfId="0" applyNumberFormat="1" applyFont="1" applyAlignment="1">
      <alignment horizontal="right" vertical="top" wrapText="1"/>
    </xf>
    <xf numFmtId="0" fontId="5" fillId="0" borderId="0" xfId="0" applyFont="1" applyAlignment="1">
      <alignment vertical="top" wrapText="1"/>
    </xf>
    <xf numFmtId="164" fontId="5" fillId="0" borderId="0" xfId="2" applyNumberFormat="1" applyFont="1"/>
    <xf numFmtId="3" fontId="6" fillId="0" borderId="0" xfId="0" applyNumberFormat="1" applyFont="1" applyAlignment="1">
      <alignment horizontal="right" vertical="top" wrapText="1"/>
    </xf>
    <xf numFmtId="3" fontId="5" fillId="0" borderId="0" xfId="0" applyNumberFormat="1" applyFont="1" applyAlignment="1">
      <alignment vertical="top" wrapText="1"/>
    </xf>
    <xf numFmtId="0" fontId="5" fillId="0" borderId="0" xfId="0" applyFont="1" applyAlignment="1">
      <alignment horizontal="left" vertical="top" wrapText="1"/>
    </xf>
    <xf numFmtId="3" fontId="5" fillId="0" borderId="0" xfId="0" applyNumberFormat="1" applyFont="1" applyAlignment="1">
      <alignment wrapText="1"/>
    </xf>
    <xf numFmtId="3" fontId="7" fillId="0" borderId="0" xfId="0" applyNumberFormat="1" applyFont="1" applyAlignment="1">
      <alignment horizontal="right" vertical="top" wrapText="1"/>
    </xf>
    <xf numFmtId="0" fontId="6" fillId="0" borderId="0" xfId="0" applyFont="1" applyAlignment="1">
      <alignment horizontal="right" vertical="top" wrapText="1"/>
    </xf>
    <xf numFmtId="0" fontId="5" fillId="0" borderId="0" xfId="0" applyFont="1" applyAlignment="1">
      <alignment wrapText="1"/>
    </xf>
    <xf numFmtId="0" fontId="5" fillId="0" borderId="0" xfId="0" applyFont="1" applyAlignment="1">
      <alignment horizontal="right" vertical="top" wrapText="1"/>
    </xf>
    <xf numFmtId="0" fontId="5" fillId="0" borderId="0" xfId="0" quotePrefix="1" applyFont="1" applyAlignment="1">
      <alignment wrapText="1"/>
    </xf>
    <xf numFmtId="9" fontId="5" fillId="0" borderId="0" xfId="2" applyFont="1"/>
    <xf numFmtId="0" fontId="5" fillId="0" borderId="0" xfId="0" applyFont="1" applyAlignment="1">
      <alignment vertical="top"/>
    </xf>
    <xf numFmtId="0" fontId="5" fillId="0" borderId="0" xfId="0" quotePrefix="1" applyFont="1" applyAlignment="1">
      <alignment vertical="top" wrapText="1"/>
    </xf>
    <xf numFmtId="0" fontId="9" fillId="0" borderId="0" xfId="0" applyFont="1"/>
    <xf numFmtId="0" fontId="10" fillId="0" borderId="0" xfId="0" applyFont="1" applyAlignment="1">
      <alignment vertical="center"/>
    </xf>
    <xf numFmtId="0" fontId="10" fillId="0" borderId="0" xfId="0" applyFont="1" applyAlignment="1">
      <alignment horizontal="left" vertical="center" wrapText="1"/>
    </xf>
    <xf numFmtId="0" fontId="11" fillId="0" borderId="0" xfId="1" applyFont="1" applyBorder="1" applyAlignment="1" applyProtection="1">
      <alignment horizontal="left" vertical="center"/>
    </xf>
    <xf numFmtId="0" fontId="10" fillId="0" borderId="0" xfId="0" applyFont="1"/>
    <xf numFmtId="0" fontId="10" fillId="0" borderId="0" xfId="0" applyFont="1" applyAlignment="1">
      <alignment horizontal="center" vertical="center" wrapText="1"/>
    </xf>
    <xf numFmtId="0" fontId="10" fillId="0" borderId="0" xfId="0" applyFont="1" applyAlignment="1">
      <alignment wrapText="1"/>
    </xf>
    <xf numFmtId="0" fontId="11" fillId="0" borderId="0" xfId="1" applyFont="1" applyAlignment="1" applyProtection="1"/>
    <xf numFmtId="0" fontId="13" fillId="0" borderId="0" xfId="0" applyFont="1"/>
    <xf numFmtId="0" fontId="14" fillId="0" borderId="0" xfId="1" applyFont="1" applyAlignment="1" applyProtection="1"/>
    <xf numFmtId="0" fontId="0" fillId="0" borderId="0" xfId="0" applyAlignment="1">
      <alignment vertical="center" wrapText="1"/>
    </xf>
    <xf numFmtId="3" fontId="0" fillId="0" borderId="0" xfId="0" applyNumberFormat="1" applyAlignment="1">
      <alignment vertical="center" wrapText="1"/>
    </xf>
    <xf numFmtId="0" fontId="15" fillId="0" borderId="0" xfId="1" applyFont="1" applyAlignment="1" applyProtection="1"/>
    <xf numFmtId="0" fontId="10" fillId="0" borderId="0" xfId="0" applyFont="1" applyAlignment="1">
      <alignment horizontal="left"/>
    </xf>
    <xf numFmtId="0" fontId="10" fillId="0" borderId="0" xfId="0" applyFont="1" applyAlignment="1">
      <alignment horizontal="left" wrapText="1"/>
    </xf>
    <xf numFmtId="0" fontId="8" fillId="0" borderId="0" xfId="0" applyFont="1" applyAlignment="1">
      <alignment horizontal="center"/>
    </xf>
    <xf numFmtId="0" fontId="10" fillId="0" borderId="0" xfId="0" applyFont="1" applyAlignment="1">
      <alignment horizontal="center" wrapText="1"/>
    </xf>
    <xf numFmtId="0" fontId="12" fillId="3" borderId="0" xfId="0" applyFont="1" applyFill="1" applyAlignment="1">
      <alignment horizontal="center" vertical="center" wrapText="1"/>
    </xf>
    <xf numFmtId="0" fontId="12" fillId="2" borderId="0" xfId="0" applyFont="1" applyFill="1" applyAlignment="1">
      <alignment horizontal="center" vertical="center" wrapText="1"/>
    </xf>
    <xf numFmtId="0" fontId="10" fillId="0" borderId="0" xfId="0" applyFont="1" applyAlignment="1">
      <alignment horizontal="left" vertical="center" wrapText="1"/>
    </xf>
    <xf numFmtId="15" fontId="10" fillId="0" borderId="0" xfId="0" quotePrefix="1" applyNumberFormat="1" applyFont="1" applyAlignment="1">
      <alignment horizontal="left" vertical="center" wrapText="1"/>
    </xf>
    <xf numFmtId="0" fontId="11" fillId="0" borderId="0" xfId="1" applyFont="1" applyBorder="1" applyAlignment="1" applyProtection="1">
      <alignment horizontal="left" vertical="center" wrapText="1"/>
    </xf>
    <xf numFmtId="164" fontId="0" fillId="0" borderId="0" xfId="0" applyNumberFormat="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hartsheet" Target="chart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Patents Awarded to Inventors in the Austin MSA</a:t>
            </a:r>
            <a:endParaRPr lang="en-US">
              <a:effectLst/>
            </a:endParaRPr>
          </a:p>
        </c:rich>
      </c:tx>
      <c:overlay val="0"/>
    </c:title>
    <c:autoTitleDeleted val="0"/>
    <c:plotArea>
      <c:layout/>
      <c:barChart>
        <c:barDir val="col"/>
        <c:grouping val="clustered"/>
        <c:varyColors val="0"/>
        <c:ser>
          <c:idx val="1"/>
          <c:order val="0"/>
          <c:invertIfNegative val="0"/>
          <c:cat>
            <c:numRef>
              <c:f>Data!$A$11:$A$45</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Data!$F$11:$F$45</c:f>
              <c:numCache>
                <c:formatCode>General</c:formatCode>
                <c:ptCount val="35"/>
                <c:pt idx="0">
                  <c:v>393</c:v>
                </c:pt>
                <c:pt idx="1">
                  <c:v>456</c:v>
                </c:pt>
                <c:pt idx="2">
                  <c:v>505</c:v>
                </c:pt>
                <c:pt idx="3">
                  <c:v>604</c:v>
                </c:pt>
                <c:pt idx="4">
                  <c:v>684</c:v>
                </c:pt>
                <c:pt idx="5">
                  <c:v>785</c:v>
                </c:pt>
                <c:pt idx="6">
                  <c:v>937</c:v>
                </c:pt>
                <c:pt idx="7" formatCode="#,##0">
                  <c:v>1018</c:v>
                </c:pt>
                <c:pt idx="8" formatCode="#,##0">
                  <c:v>1667</c:v>
                </c:pt>
                <c:pt idx="9" formatCode="#,##0">
                  <c:v>1815</c:v>
                </c:pt>
                <c:pt idx="10" formatCode="#,##0">
                  <c:v>1902</c:v>
                </c:pt>
                <c:pt idx="11" formatCode="#,##0">
                  <c:v>1953</c:v>
                </c:pt>
                <c:pt idx="12" formatCode="#,##0">
                  <c:v>1925</c:v>
                </c:pt>
                <c:pt idx="13" formatCode="#,##0">
                  <c:v>2097</c:v>
                </c:pt>
                <c:pt idx="14" formatCode="#,##0">
                  <c:v>2039</c:v>
                </c:pt>
                <c:pt idx="15" formatCode="#,##0">
                  <c:v>1905</c:v>
                </c:pt>
                <c:pt idx="16" formatCode="#,##0">
                  <c:v>2261</c:v>
                </c:pt>
                <c:pt idx="17" formatCode="#,##0">
                  <c:v>2166</c:v>
                </c:pt>
                <c:pt idx="18" formatCode="#,##0">
                  <c:v>2369</c:v>
                </c:pt>
                <c:pt idx="19" formatCode="#,##0">
                  <c:v>2632</c:v>
                </c:pt>
                <c:pt idx="20" formatCode="#,##0">
                  <c:v>3135</c:v>
                </c:pt>
                <c:pt idx="21" formatCode="#,##0">
                  <c:v>3126</c:v>
                </c:pt>
                <c:pt idx="22" formatCode="#,##0">
                  <c:v>3480</c:v>
                </c:pt>
                <c:pt idx="23" formatCode="#,##0">
                  <c:v>3566</c:v>
                </c:pt>
                <c:pt idx="24" formatCode="#,##0">
                  <c:v>3733</c:v>
                </c:pt>
                <c:pt idx="25" formatCode="#,##0">
                  <c:v>3628</c:v>
                </c:pt>
                <c:pt idx="26" formatCode="#,##0">
                  <c:v>4036</c:v>
                </c:pt>
                <c:pt idx="27" formatCode="#,##0">
                  <c:v>4179</c:v>
                </c:pt>
                <c:pt idx="28" formatCode="#,##0">
                  <c:v>3988</c:v>
                </c:pt>
                <c:pt idx="29" formatCode="#,##0">
                  <c:v>4753</c:v>
                </c:pt>
                <c:pt idx="30" formatCode="#,##0">
                  <c:v>4952</c:v>
                </c:pt>
                <c:pt idx="31" formatCode="#,##0">
                  <c:v>4563</c:v>
                </c:pt>
                <c:pt idx="32" formatCode="#,##0">
                  <c:v>4353</c:v>
                </c:pt>
                <c:pt idx="33" formatCode="#,##0">
                  <c:v>4412</c:v>
                </c:pt>
                <c:pt idx="34" formatCode="#,##0">
                  <c:v>4395</c:v>
                </c:pt>
              </c:numCache>
            </c:numRef>
          </c:val>
          <c:extLst>
            <c:ext xmlns:c16="http://schemas.microsoft.com/office/drawing/2014/chart" uri="{C3380CC4-5D6E-409C-BE32-E72D297353CC}">
              <c16:uniqueId val="{00000000-B791-42E7-9534-A84E3DC46194}"/>
            </c:ext>
          </c:extLst>
        </c:ser>
        <c:dLbls>
          <c:showLegendKey val="0"/>
          <c:showVal val="0"/>
          <c:showCatName val="0"/>
          <c:showSerName val="0"/>
          <c:showPercent val="0"/>
          <c:showBubbleSize val="0"/>
        </c:dLbls>
        <c:gapWidth val="50"/>
        <c:axId val="460236591"/>
        <c:axId val="1"/>
      </c:barChart>
      <c:catAx>
        <c:axId val="460236591"/>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5000"/>
          <c:min val="0"/>
        </c:scaling>
        <c:delete val="0"/>
        <c:axPos val="l"/>
        <c:majorGridlines/>
        <c:numFmt formatCode="#,##0" sourceLinked="0"/>
        <c:majorTickMark val="out"/>
        <c:minorTickMark val="none"/>
        <c:tickLblPos val="nextTo"/>
        <c:txPr>
          <a:bodyPr rot="0" vert="horz"/>
          <a:lstStyle/>
          <a:p>
            <a:pPr>
              <a:defRPr sz="1050" b="0" i="0" u="none" strike="noStrike" baseline="0">
                <a:solidFill>
                  <a:srgbClr val="000000"/>
                </a:solidFill>
                <a:latin typeface="Calibri"/>
                <a:ea typeface="Calibri"/>
                <a:cs typeface="Calibri"/>
              </a:defRPr>
            </a:pPr>
            <a:endParaRPr lang="en-US"/>
          </a:p>
        </c:txPr>
        <c:crossAx val="4602365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Austin Patents as a Percent of Texas Patents</a:t>
            </a:r>
          </a:p>
        </c:rich>
      </c:tx>
      <c:overlay val="0"/>
    </c:title>
    <c:autoTitleDeleted val="0"/>
    <c:plotArea>
      <c:layout/>
      <c:lineChart>
        <c:grouping val="standard"/>
        <c:varyColors val="0"/>
        <c:ser>
          <c:idx val="0"/>
          <c:order val="0"/>
          <c:cat>
            <c:numRef>
              <c:f>Data!$A$11:$A$45</c:f>
              <c:numCache>
                <c:formatCode>General</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numCache>
            </c:numRef>
          </c:cat>
          <c:val>
            <c:numRef>
              <c:f>Data!$G$11:$G$45</c:f>
              <c:numCache>
                <c:formatCode>0.0%</c:formatCode>
                <c:ptCount val="35"/>
                <c:pt idx="0">
                  <c:v>0.12535885167464114</c:v>
                </c:pt>
                <c:pt idx="1">
                  <c:v>0.13198263386396528</c:v>
                </c:pt>
                <c:pt idx="2">
                  <c:v>0.1388888888888889</c:v>
                </c:pt>
                <c:pt idx="3">
                  <c:v>0.16141101015499731</c:v>
                </c:pt>
                <c:pt idx="4">
                  <c:v>0.16216216216216217</c:v>
                </c:pt>
                <c:pt idx="5">
                  <c:v>0.18431556703451515</c:v>
                </c:pt>
                <c:pt idx="6">
                  <c:v>0.20281385281385281</c:v>
                </c:pt>
                <c:pt idx="7">
                  <c:v>0.21873657069187796</c:v>
                </c:pt>
                <c:pt idx="8">
                  <c:v>0.26608140462889068</c:v>
                </c:pt>
                <c:pt idx="9">
                  <c:v>0.26726549845383596</c:v>
                </c:pt>
                <c:pt idx="10">
                  <c:v>0.26545708304256804</c:v>
                </c:pt>
                <c:pt idx="11">
                  <c:v>0.26782775644541962</c:v>
                </c:pt>
                <c:pt idx="12">
                  <c:v>0.27842059589239226</c:v>
                </c:pt>
                <c:pt idx="13">
                  <c:v>0.29944309581607881</c:v>
                </c:pt>
                <c:pt idx="14">
                  <c:v>0.29520776024323153</c:v>
                </c:pt>
                <c:pt idx="15">
                  <c:v>0.30855199222546159</c:v>
                </c:pt>
                <c:pt idx="16">
                  <c:v>0.30533423362592843</c:v>
                </c:pt>
                <c:pt idx="17">
                  <c:v>0.31464264962231259</c:v>
                </c:pt>
                <c:pt idx="18">
                  <c:v>0.3461426066627703</c:v>
                </c:pt>
                <c:pt idx="19">
                  <c:v>0.36847263054738905</c:v>
                </c:pt>
                <c:pt idx="20">
                  <c:v>0.33965330444203684</c:v>
                </c:pt>
                <c:pt idx="21">
                  <c:v>0.33230572977569894</c:v>
                </c:pt>
                <c:pt idx="22">
                  <c:v>0.32929598788796366</c:v>
                </c:pt>
                <c:pt idx="23">
                  <c:v>0.30622584800343494</c:v>
                </c:pt>
                <c:pt idx="24">
                  <c:v>0.29324430479183033</c:v>
                </c:pt>
                <c:pt idx="25">
                  <c:v>0.28659451773441819</c:v>
                </c:pt>
                <c:pt idx="26">
                  <c:v>0.30809160305343514</c:v>
                </c:pt>
                <c:pt idx="27">
                  <c:v>0.3043035025121969</c:v>
                </c:pt>
                <c:pt idx="28">
                  <c:v>0.29425219508595885</c:v>
                </c:pt>
                <c:pt idx="29">
                  <c:v>0.29615552370864229</c:v>
                </c:pt>
                <c:pt idx="30">
                  <c:v>0.30799850727702449</c:v>
                </c:pt>
                <c:pt idx="31">
                  <c:v>0.3050133689839572</c:v>
                </c:pt>
                <c:pt idx="32">
                  <c:v>0.29753930280246071</c:v>
                </c:pt>
                <c:pt idx="33">
                  <c:v>0.29472277889111559</c:v>
                </c:pt>
                <c:pt idx="34">
                  <c:v>0.29957058141912618</c:v>
                </c:pt>
              </c:numCache>
            </c:numRef>
          </c:val>
          <c:smooth val="0"/>
          <c:extLst>
            <c:ext xmlns:c16="http://schemas.microsoft.com/office/drawing/2014/chart" uri="{C3380CC4-5D6E-409C-BE32-E72D297353CC}">
              <c16:uniqueId val="{00000000-B854-4D24-9805-EAD5415C7F61}"/>
            </c:ext>
          </c:extLst>
        </c:ser>
        <c:dLbls>
          <c:showLegendKey val="0"/>
          <c:showVal val="0"/>
          <c:showCatName val="0"/>
          <c:showSerName val="0"/>
          <c:showPercent val="0"/>
          <c:showBubbleSize val="0"/>
        </c:dLbls>
        <c:marker val="1"/>
        <c:smooth val="0"/>
        <c:axId val="460217391"/>
        <c:axId val="1"/>
      </c:lineChart>
      <c:catAx>
        <c:axId val="4602173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02173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49511" cy="6258128"/>
    <xdr:graphicFrame macro="">
      <xdr:nvGraphicFramePr>
        <xdr:cNvPr id="2" name="Chart 1">
          <a:extLst>
            <a:ext uri="{FF2B5EF4-FFF2-40B4-BE49-F238E27FC236}">
              <a16:creationId xmlns:a16="http://schemas.microsoft.com/office/drawing/2014/main" id="{19B93EE1-8144-467C-89E9-32A479F3BC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9511" cy="6258128"/>
    <xdr:graphicFrame macro="">
      <xdr:nvGraphicFramePr>
        <xdr:cNvPr id="2" name="Chart 1">
          <a:extLst>
            <a:ext uri="{FF2B5EF4-FFF2-40B4-BE49-F238E27FC236}">
              <a16:creationId xmlns:a16="http://schemas.microsoft.com/office/drawing/2014/main" id="{71806A7C-2386-45E8-8E5D-E5042933466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pubs.uspto.gov/pubwebapp/static/pages/landing.html" TargetMode="External"/><Relationship Id="rId7" Type="http://schemas.openxmlformats.org/officeDocument/2006/relationships/hyperlink" Target="https://www.uspto.gov/web/offices/ac/ido/oeip/taf/h_at.htm" TargetMode="External"/><Relationship Id="rId2" Type="http://schemas.openxmlformats.org/officeDocument/2006/relationships/hyperlink" Target="https://www.uspto.gov/web/offices/ac/ido/oeip/taf/reports_stco.htm" TargetMode="External"/><Relationship Id="rId1" Type="http://schemas.openxmlformats.org/officeDocument/2006/relationships/hyperlink" Target="http://www.uspto.gov/web/offices/ac/ido/oeip/taf/cst_utlh.htm" TargetMode="External"/><Relationship Id="rId6" Type="http://schemas.openxmlformats.org/officeDocument/2006/relationships/hyperlink" Target="http://www.opportunityaustin.com/" TargetMode="External"/><Relationship Id="rId5" Type="http://schemas.openxmlformats.org/officeDocument/2006/relationships/hyperlink" Target="https://www.uspto.gov/learning-and-resources/support-centers/electronic-business-center/kind-codes-included-uspto-patent" TargetMode="External"/><Relationship Id="rId4" Type="http://schemas.openxmlformats.org/officeDocument/2006/relationships/hyperlink" Target="https://ppubs.uspto.gov/pubwebapp/static/pages/searchable-index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78"/>
  <sheetViews>
    <sheetView tabSelected="1" zoomScaleNormal="100" workbookViewId="0">
      <pane xSplit="1" ySplit="10" topLeftCell="B39" activePane="bottomRight" state="frozen"/>
      <selection pane="topRight" activeCell="B1" sqref="B1"/>
      <selection pane="bottomLeft" activeCell="A9" sqref="A9"/>
      <selection pane="bottomRight" activeCell="K52" sqref="K52"/>
    </sheetView>
  </sheetViews>
  <sheetFormatPr defaultRowHeight="12.75" x14ac:dyDescent="0.2"/>
  <cols>
    <col min="1" max="1" width="12.75" style="5" customWidth="1"/>
    <col min="2" max="7" width="15.625" style="5" customWidth="1"/>
  </cols>
  <sheetData>
    <row r="1" spans="1:7" s="23" customFormat="1" ht="18" x14ac:dyDescent="0.35">
      <c r="A1" s="38" t="s">
        <v>0</v>
      </c>
      <c r="B1" s="38"/>
      <c r="C1" s="38"/>
      <c r="D1" s="38"/>
      <c r="E1" s="38"/>
      <c r="F1" s="38"/>
      <c r="G1" s="38"/>
    </row>
    <row r="2" spans="1:7" s="23" customFormat="1" ht="12.75" customHeight="1" x14ac:dyDescent="0.25">
      <c r="A2" s="24" t="s">
        <v>67</v>
      </c>
      <c r="B2" s="42" t="s">
        <v>111</v>
      </c>
      <c r="C2" s="42"/>
      <c r="D2" s="42"/>
      <c r="E2" s="42"/>
      <c r="F2" s="42"/>
      <c r="G2" s="42"/>
    </row>
    <row r="3" spans="1:7" s="23" customFormat="1" ht="12.75" customHeight="1" x14ac:dyDescent="0.25">
      <c r="A3" s="24"/>
      <c r="B3" s="44" t="s">
        <v>110</v>
      </c>
      <c r="C3" s="42"/>
      <c r="D3" s="42"/>
      <c r="E3" s="42"/>
      <c r="F3" s="42"/>
      <c r="G3" s="42"/>
    </row>
    <row r="4" spans="1:7" s="23" customFormat="1" ht="12.75" customHeight="1" x14ac:dyDescent="0.25">
      <c r="A4" s="24"/>
      <c r="B4" s="26" t="s">
        <v>158</v>
      </c>
      <c r="C4" s="25"/>
      <c r="D4" s="25"/>
      <c r="E4" s="25"/>
      <c r="F4" s="25"/>
      <c r="G4" s="25"/>
    </row>
    <row r="5" spans="1:7" s="23" customFormat="1" ht="12.75" customHeight="1" x14ac:dyDescent="0.25">
      <c r="A5" s="24"/>
      <c r="B5" s="35" t="s">
        <v>236</v>
      </c>
      <c r="C5" s="25"/>
      <c r="D5" s="25"/>
      <c r="E5" s="25"/>
      <c r="F5" s="25"/>
      <c r="G5" s="25"/>
    </row>
    <row r="6" spans="1:7" s="23" customFormat="1" ht="12.75" customHeight="1" x14ac:dyDescent="0.25">
      <c r="A6" s="24"/>
      <c r="B6" s="26" t="s">
        <v>235</v>
      </c>
      <c r="C6" s="25"/>
      <c r="D6" s="25"/>
      <c r="E6" s="25"/>
      <c r="F6" s="25"/>
      <c r="G6" s="25"/>
    </row>
    <row r="7" spans="1:7" s="23" customFormat="1" ht="12.75" customHeight="1" x14ac:dyDescent="0.25">
      <c r="A7" s="24"/>
      <c r="B7" s="44" t="s">
        <v>192</v>
      </c>
      <c r="C7" s="42"/>
      <c r="D7" s="42"/>
      <c r="E7" s="42"/>
      <c r="F7" s="42"/>
      <c r="G7" s="42"/>
    </row>
    <row r="8" spans="1:7" s="23" customFormat="1" ht="12.75" customHeight="1" x14ac:dyDescent="0.25">
      <c r="A8" s="27" t="s">
        <v>215</v>
      </c>
      <c r="B8" s="43" t="s">
        <v>246</v>
      </c>
      <c r="C8" s="42"/>
      <c r="D8" s="42"/>
      <c r="E8" s="42"/>
      <c r="F8" s="42"/>
      <c r="G8" s="42"/>
    </row>
    <row r="9" spans="1:7" s="23" customFormat="1" ht="25.5" x14ac:dyDescent="0.25">
      <c r="A9" s="39"/>
      <c r="B9" s="28" t="s">
        <v>32</v>
      </c>
      <c r="C9" s="28" t="s">
        <v>28</v>
      </c>
      <c r="D9" s="28" t="s">
        <v>27</v>
      </c>
      <c r="E9" s="28" t="s">
        <v>30</v>
      </c>
      <c r="F9" s="28" t="s">
        <v>29</v>
      </c>
      <c r="G9" s="28" t="s">
        <v>31</v>
      </c>
    </row>
    <row r="10" spans="1:7" s="23" customFormat="1" ht="24" customHeight="1" x14ac:dyDescent="0.25">
      <c r="A10" s="39"/>
      <c r="B10" s="40" t="s">
        <v>68</v>
      </c>
      <c r="C10" s="40"/>
      <c r="D10" s="40"/>
      <c r="E10" s="41" t="s">
        <v>69</v>
      </c>
      <c r="F10" s="41"/>
      <c r="G10" s="41"/>
    </row>
    <row r="11" spans="1:7" x14ac:dyDescent="0.2">
      <c r="A11" s="6">
        <v>1990</v>
      </c>
      <c r="B11" s="7">
        <v>90365</v>
      </c>
      <c r="C11" s="7">
        <v>47391</v>
      </c>
      <c r="D11" s="7">
        <v>2929</v>
      </c>
      <c r="E11" s="8">
        <v>3135</v>
      </c>
      <c r="F11" s="9">
        <v>393</v>
      </c>
      <c r="G11" s="10">
        <f>+F11/E11</f>
        <v>0.12535885167464114</v>
      </c>
    </row>
    <row r="12" spans="1:7" x14ac:dyDescent="0.2">
      <c r="A12" s="6">
        <v>1991</v>
      </c>
      <c r="B12" s="7">
        <v>96511</v>
      </c>
      <c r="C12" s="7">
        <v>51177</v>
      </c>
      <c r="D12" s="7">
        <v>3178</v>
      </c>
      <c r="E12" s="8">
        <v>3455</v>
      </c>
      <c r="F12" s="9">
        <v>456</v>
      </c>
      <c r="G12" s="10">
        <f t="shared" ref="G12:G172" si="0">+F12/E12</f>
        <v>0.13198263386396528</v>
      </c>
    </row>
    <row r="13" spans="1:7" x14ac:dyDescent="0.2">
      <c r="A13" s="6">
        <v>1992</v>
      </c>
      <c r="B13" s="7">
        <v>97444</v>
      </c>
      <c r="C13" s="7">
        <v>52254</v>
      </c>
      <c r="D13" s="7">
        <v>3359</v>
      </c>
      <c r="E13" s="8">
        <v>3636</v>
      </c>
      <c r="F13" s="9">
        <v>505</v>
      </c>
      <c r="G13" s="10">
        <f t="shared" si="0"/>
        <v>0.1388888888888889</v>
      </c>
    </row>
    <row r="14" spans="1:7" x14ac:dyDescent="0.2">
      <c r="A14" s="6">
        <v>1993</v>
      </c>
      <c r="B14" s="7">
        <v>98342</v>
      </c>
      <c r="C14" s="7">
        <v>53231</v>
      </c>
      <c r="D14" s="7">
        <v>3389</v>
      </c>
      <c r="E14" s="8">
        <v>3742</v>
      </c>
      <c r="F14" s="9">
        <v>604</v>
      </c>
      <c r="G14" s="10">
        <f t="shared" si="0"/>
        <v>0.16141101015499731</v>
      </c>
    </row>
    <row r="15" spans="1:7" x14ac:dyDescent="0.2">
      <c r="A15" s="6">
        <v>1994</v>
      </c>
      <c r="B15" s="7">
        <v>101676</v>
      </c>
      <c r="C15" s="7">
        <v>56066</v>
      </c>
      <c r="D15" s="7">
        <v>3879</v>
      </c>
      <c r="E15" s="8">
        <v>4218</v>
      </c>
      <c r="F15" s="9">
        <v>684</v>
      </c>
      <c r="G15" s="10">
        <f t="shared" si="0"/>
        <v>0.16216216216216217</v>
      </c>
    </row>
    <row r="16" spans="1:7" x14ac:dyDescent="0.2">
      <c r="A16" s="6">
        <v>1995</v>
      </c>
      <c r="B16" s="7">
        <v>101419</v>
      </c>
      <c r="C16" s="7">
        <v>55739</v>
      </c>
      <c r="D16" s="11">
        <v>3887</v>
      </c>
      <c r="E16" s="8">
        <v>4259</v>
      </c>
      <c r="F16" s="9">
        <v>785</v>
      </c>
      <c r="G16" s="10">
        <f t="shared" si="0"/>
        <v>0.18431556703451515</v>
      </c>
    </row>
    <row r="17" spans="1:7" x14ac:dyDescent="0.2">
      <c r="A17" s="6">
        <v>1996</v>
      </c>
      <c r="B17" s="7">
        <v>109645</v>
      </c>
      <c r="C17" s="7">
        <v>61104</v>
      </c>
      <c r="D17" s="11">
        <v>4171</v>
      </c>
      <c r="E17" s="8">
        <v>4620</v>
      </c>
      <c r="F17" s="9">
        <v>937</v>
      </c>
      <c r="G17" s="10">
        <f t="shared" si="0"/>
        <v>0.20281385281385281</v>
      </c>
    </row>
    <row r="18" spans="1:7" x14ac:dyDescent="0.2">
      <c r="A18" s="6">
        <v>1997</v>
      </c>
      <c r="B18" s="7">
        <v>111984</v>
      </c>
      <c r="C18" s="7">
        <v>61708</v>
      </c>
      <c r="D18" s="11">
        <v>4140</v>
      </c>
      <c r="E18" s="8">
        <v>4654</v>
      </c>
      <c r="F18" s="12">
        <v>1018</v>
      </c>
      <c r="G18" s="10">
        <f t="shared" si="0"/>
        <v>0.21873657069187796</v>
      </c>
    </row>
    <row r="19" spans="1:7" x14ac:dyDescent="0.2">
      <c r="A19" s="6">
        <v>1998</v>
      </c>
      <c r="B19" s="7">
        <v>147517</v>
      </c>
      <c r="C19" s="7">
        <v>80289</v>
      </c>
      <c r="D19" s="11">
        <v>5576</v>
      </c>
      <c r="E19" s="8">
        <v>6265</v>
      </c>
      <c r="F19" s="12">
        <v>1667</v>
      </c>
      <c r="G19" s="10">
        <f t="shared" si="0"/>
        <v>0.26608140462889068</v>
      </c>
    </row>
    <row r="20" spans="1:7" x14ac:dyDescent="0.2">
      <c r="A20" s="6">
        <v>1999</v>
      </c>
      <c r="B20" s="7">
        <v>153485</v>
      </c>
      <c r="C20" s="7">
        <v>83906</v>
      </c>
      <c r="D20" s="11">
        <v>6050</v>
      </c>
      <c r="E20" s="8">
        <v>6791</v>
      </c>
      <c r="F20" s="12">
        <v>1815</v>
      </c>
      <c r="G20" s="10">
        <f t="shared" si="0"/>
        <v>0.26726549845383596</v>
      </c>
    </row>
    <row r="21" spans="1:7" x14ac:dyDescent="0.2">
      <c r="A21" s="6">
        <v>2000</v>
      </c>
      <c r="B21" s="7">
        <v>157494</v>
      </c>
      <c r="C21" s="7">
        <v>85070</v>
      </c>
      <c r="D21" s="11">
        <v>6322</v>
      </c>
      <c r="E21" s="8">
        <v>7165</v>
      </c>
      <c r="F21" s="12">
        <v>1902</v>
      </c>
      <c r="G21" s="10">
        <f t="shared" si="0"/>
        <v>0.26545708304256804</v>
      </c>
    </row>
    <row r="22" spans="1:7" x14ac:dyDescent="0.2">
      <c r="A22" s="6">
        <v>2001</v>
      </c>
      <c r="B22" s="7">
        <v>166035</v>
      </c>
      <c r="C22" s="7">
        <v>87600</v>
      </c>
      <c r="D22" s="11">
        <v>6371</v>
      </c>
      <c r="E22" s="8">
        <v>7292</v>
      </c>
      <c r="F22" s="12">
        <v>1953</v>
      </c>
      <c r="G22" s="10">
        <f t="shared" si="0"/>
        <v>0.26782775644541962</v>
      </c>
    </row>
    <row r="23" spans="1:7" x14ac:dyDescent="0.2">
      <c r="A23" s="6">
        <v>2002</v>
      </c>
      <c r="B23" s="7">
        <v>167331</v>
      </c>
      <c r="C23" s="7">
        <v>86970</v>
      </c>
      <c r="D23" s="11">
        <v>6029</v>
      </c>
      <c r="E23" s="8">
        <v>6914</v>
      </c>
      <c r="F23" s="12">
        <v>1925</v>
      </c>
      <c r="G23" s="10">
        <f t="shared" si="0"/>
        <v>0.27842059589239226</v>
      </c>
    </row>
    <row r="24" spans="1:7" x14ac:dyDescent="0.2">
      <c r="A24" s="6">
        <v>2003</v>
      </c>
      <c r="B24" s="7">
        <v>169023</v>
      </c>
      <c r="C24" s="7">
        <v>87893</v>
      </c>
      <c r="D24" s="11">
        <v>6029</v>
      </c>
      <c r="E24" s="8">
        <v>7003</v>
      </c>
      <c r="F24" s="12">
        <v>2097</v>
      </c>
      <c r="G24" s="10">
        <f t="shared" si="0"/>
        <v>0.29944309581607881</v>
      </c>
    </row>
    <row r="25" spans="1:7" x14ac:dyDescent="0.2">
      <c r="A25" s="6">
        <v>2004</v>
      </c>
      <c r="B25" s="7">
        <v>164290</v>
      </c>
      <c r="C25" s="7">
        <v>84269</v>
      </c>
      <c r="D25" s="11">
        <v>5930</v>
      </c>
      <c r="E25" s="8">
        <v>6907</v>
      </c>
      <c r="F25" s="12">
        <v>2039</v>
      </c>
      <c r="G25" s="10">
        <f t="shared" si="0"/>
        <v>0.29520776024323153</v>
      </c>
    </row>
    <row r="26" spans="1:7" x14ac:dyDescent="0.2">
      <c r="A26" s="6">
        <v>2005</v>
      </c>
      <c r="B26" s="7">
        <v>143806</v>
      </c>
      <c r="C26" s="7">
        <v>74638</v>
      </c>
      <c r="D26" s="11">
        <v>5260</v>
      </c>
      <c r="E26" s="8">
        <v>6174</v>
      </c>
      <c r="F26" s="12">
        <v>1905</v>
      </c>
      <c r="G26" s="10">
        <f t="shared" si="0"/>
        <v>0.30855199222546159</v>
      </c>
    </row>
    <row r="27" spans="1:7" x14ac:dyDescent="0.2">
      <c r="A27" s="13">
        <v>2006</v>
      </c>
      <c r="B27" s="7">
        <v>173772</v>
      </c>
      <c r="C27" s="7">
        <v>89824</v>
      </c>
      <c r="D27" s="11">
        <v>6308</v>
      </c>
      <c r="E27" s="8">
        <v>7405</v>
      </c>
      <c r="F27" s="12">
        <v>2261</v>
      </c>
      <c r="G27" s="10">
        <f t="shared" si="0"/>
        <v>0.30533423362592843</v>
      </c>
    </row>
    <row r="28" spans="1:7" x14ac:dyDescent="0.2">
      <c r="A28" s="13">
        <v>2007</v>
      </c>
      <c r="B28" s="7">
        <v>157282</v>
      </c>
      <c r="C28" s="7">
        <v>79529</v>
      </c>
      <c r="D28" s="11">
        <v>5733</v>
      </c>
      <c r="E28" s="8">
        <v>6884</v>
      </c>
      <c r="F28" s="12">
        <v>2166</v>
      </c>
      <c r="G28" s="10">
        <f t="shared" si="0"/>
        <v>0.31464264962231259</v>
      </c>
    </row>
    <row r="29" spans="1:7" x14ac:dyDescent="0.2">
      <c r="A29" s="13">
        <v>2008</v>
      </c>
      <c r="B29" s="7">
        <v>157772</v>
      </c>
      <c r="C29" s="7">
        <v>77502</v>
      </c>
      <c r="D29" s="11">
        <v>5712</v>
      </c>
      <c r="E29" s="8">
        <v>6844</v>
      </c>
      <c r="F29" s="12">
        <v>2369</v>
      </c>
      <c r="G29" s="10">
        <f t="shared" si="0"/>
        <v>0.3461426066627703</v>
      </c>
    </row>
    <row r="30" spans="1:7" x14ac:dyDescent="0.2">
      <c r="A30" s="13">
        <v>2009</v>
      </c>
      <c r="B30" s="7">
        <v>167349</v>
      </c>
      <c r="C30" s="7">
        <v>82382</v>
      </c>
      <c r="D30" s="11">
        <v>5934</v>
      </c>
      <c r="E30" s="8">
        <v>7143</v>
      </c>
      <c r="F30" s="14">
        <v>2632</v>
      </c>
      <c r="G30" s="10">
        <f t="shared" si="0"/>
        <v>0.36847263054738905</v>
      </c>
    </row>
    <row r="31" spans="1:7" x14ac:dyDescent="0.2">
      <c r="A31" s="13">
        <v>2010</v>
      </c>
      <c r="B31" s="7">
        <v>219614</v>
      </c>
      <c r="C31" s="7">
        <v>107793</v>
      </c>
      <c r="D31" s="11">
        <v>7545</v>
      </c>
      <c r="E31" s="8">
        <v>9230</v>
      </c>
      <c r="F31" s="14">
        <v>3135</v>
      </c>
      <c r="G31" s="10">
        <f t="shared" si="0"/>
        <v>0.33965330444203684</v>
      </c>
    </row>
    <row r="32" spans="1:7" x14ac:dyDescent="0.2">
      <c r="A32" s="13">
        <v>2011</v>
      </c>
      <c r="B32" s="7">
        <v>224505</v>
      </c>
      <c r="C32" s="7">
        <v>108622</v>
      </c>
      <c r="D32" s="11">
        <v>7583</v>
      </c>
      <c r="E32" s="11">
        <v>9407</v>
      </c>
      <c r="F32" s="14">
        <v>3126</v>
      </c>
      <c r="G32" s="10">
        <f t="shared" si="0"/>
        <v>0.33230572977569894</v>
      </c>
    </row>
    <row r="33" spans="1:20" x14ac:dyDescent="0.2">
      <c r="A33" s="13">
        <v>2012</v>
      </c>
      <c r="B33" s="7">
        <v>253155</v>
      </c>
      <c r="C33" s="7">
        <v>121026</v>
      </c>
      <c r="D33" s="11">
        <v>8367</v>
      </c>
      <c r="E33" s="11">
        <v>10568</v>
      </c>
      <c r="F33" s="14">
        <v>3480</v>
      </c>
      <c r="G33" s="10">
        <f t="shared" si="0"/>
        <v>0.32929598788796366</v>
      </c>
    </row>
    <row r="34" spans="1:20" x14ac:dyDescent="0.2">
      <c r="A34" s="13">
        <v>2013</v>
      </c>
      <c r="B34" s="7">
        <v>277835</v>
      </c>
      <c r="C34" s="7">
        <v>133592</v>
      </c>
      <c r="D34" s="11">
        <v>9222</v>
      </c>
      <c r="E34" s="11">
        <v>11645</v>
      </c>
      <c r="F34" s="14">
        <v>3566</v>
      </c>
      <c r="G34" s="10">
        <f t="shared" si="0"/>
        <v>0.30622584800343494</v>
      </c>
    </row>
    <row r="35" spans="1:20" x14ac:dyDescent="0.2">
      <c r="A35" s="13">
        <v>2014</v>
      </c>
      <c r="B35" s="7">
        <v>300677</v>
      </c>
      <c r="C35" s="7">
        <v>144623</v>
      </c>
      <c r="D35" s="11">
        <v>10022</v>
      </c>
      <c r="E35" s="11">
        <v>12730</v>
      </c>
      <c r="F35" s="14">
        <v>3733</v>
      </c>
      <c r="G35" s="10">
        <f t="shared" si="0"/>
        <v>0.29324430479183033</v>
      </c>
    </row>
    <row r="36" spans="1:20" x14ac:dyDescent="0.2">
      <c r="A36" s="13">
        <v>2015</v>
      </c>
      <c r="B36" s="7">
        <v>298408</v>
      </c>
      <c r="C36" s="7">
        <v>140969</v>
      </c>
      <c r="D36" s="11">
        <v>9934</v>
      </c>
      <c r="E36" s="11">
        <v>12659</v>
      </c>
      <c r="F36" s="11">
        <v>3628</v>
      </c>
      <c r="G36" s="10">
        <f t="shared" si="0"/>
        <v>0.28659451773441819</v>
      </c>
    </row>
    <row r="37" spans="1:20" x14ac:dyDescent="0.2">
      <c r="A37" s="13">
        <v>2016</v>
      </c>
      <c r="B37" s="7">
        <v>303049</v>
      </c>
      <c r="C37" s="7">
        <v>143714</v>
      </c>
      <c r="D37" s="11">
        <v>10113</v>
      </c>
      <c r="E37" s="11">
        <v>13100</v>
      </c>
      <c r="F37" s="11">
        <v>4036</v>
      </c>
      <c r="G37" s="10">
        <f t="shared" si="0"/>
        <v>0.30809160305343514</v>
      </c>
      <c r="J37" s="33"/>
      <c r="K37" s="34"/>
      <c r="L37" s="34"/>
      <c r="M37" s="34"/>
      <c r="N37" s="34"/>
      <c r="O37" s="33"/>
      <c r="P37" s="34"/>
      <c r="Q37" s="34"/>
      <c r="R37" s="34"/>
      <c r="T37" s="2"/>
    </row>
    <row r="38" spans="1:20" x14ac:dyDescent="0.2">
      <c r="A38" s="13">
        <v>2017</v>
      </c>
      <c r="B38" s="7">
        <v>318828</v>
      </c>
      <c r="C38" s="7">
        <v>150952</v>
      </c>
      <c r="D38" s="11">
        <v>10563</v>
      </c>
      <c r="E38" s="11">
        <v>13733</v>
      </c>
      <c r="F38" s="11">
        <v>4179</v>
      </c>
      <c r="G38" s="10">
        <f t="shared" si="0"/>
        <v>0.3043035025121969</v>
      </c>
      <c r="I38" s="3"/>
      <c r="J38" s="33"/>
      <c r="K38" s="34"/>
      <c r="L38" s="34"/>
      <c r="M38" s="34"/>
      <c r="N38" s="34"/>
      <c r="O38" s="33"/>
      <c r="P38" s="34"/>
      <c r="Q38" s="34"/>
      <c r="R38" s="34"/>
      <c r="T38" s="2"/>
    </row>
    <row r="39" spans="1:20" x14ac:dyDescent="0.2">
      <c r="A39" s="13">
        <v>2018</v>
      </c>
      <c r="B39" s="7">
        <v>307760</v>
      </c>
      <c r="C39" s="7">
        <v>144408</v>
      </c>
      <c r="D39" s="11">
        <v>10469</v>
      </c>
      <c r="E39" s="11">
        <v>13553</v>
      </c>
      <c r="F39" s="11">
        <v>3988</v>
      </c>
      <c r="G39" s="10">
        <f t="shared" si="0"/>
        <v>0.29425219508595885</v>
      </c>
      <c r="I39" s="3"/>
      <c r="J39" s="33"/>
      <c r="K39" s="34"/>
      <c r="L39" s="34"/>
      <c r="M39" s="34"/>
      <c r="N39" s="34"/>
      <c r="O39" s="33"/>
      <c r="P39" s="34"/>
      <c r="Q39" s="34"/>
      <c r="R39" s="34"/>
      <c r="T39" s="2"/>
    </row>
    <row r="40" spans="1:20" x14ac:dyDescent="0.2">
      <c r="A40" s="13">
        <v>2019</v>
      </c>
      <c r="B40" s="7">
        <v>354428</v>
      </c>
      <c r="C40" s="7">
        <v>167119</v>
      </c>
      <c r="D40" s="11">
        <v>12424</v>
      </c>
      <c r="E40" s="11">
        <v>16049</v>
      </c>
      <c r="F40" s="11">
        <v>4753</v>
      </c>
      <c r="G40" s="10">
        <f t="shared" si="0"/>
        <v>0.29615552370864229</v>
      </c>
      <c r="I40" s="3"/>
      <c r="J40" s="33"/>
      <c r="K40" s="34"/>
      <c r="L40" s="34"/>
      <c r="M40" s="34"/>
      <c r="N40" s="34"/>
      <c r="O40" s="33"/>
      <c r="P40" s="34"/>
      <c r="Q40" s="34"/>
      <c r="R40" s="34"/>
      <c r="T40" s="2"/>
    </row>
    <row r="41" spans="1:20" x14ac:dyDescent="0.2">
      <c r="A41" s="13">
        <v>2020</v>
      </c>
      <c r="B41" s="7">
        <v>352008</v>
      </c>
      <c r="C41" s="7">
        <v>164553</v>
      </c>
      <c r="D41" s="11">
        <v>12201</v>
      </c>
      <c r="E41" s="11">
        <v>16078</v>
      </c>
      <c r="F41" s="11">
        <v>4952</v>
      </c>
      <c r="G41" s="10">
        <f t="shared" si="0"/>
        <v>0.30799850727702449</v>
      </c>
      <c r="I41" s="3"/>
      <c r="J41" s="33"/>
      <c r="K41" s="34"/>
      <c r="L41" s="34"/>
      <c r="M41" s="33"/>
      <c r="N41" s="34"/>
      <c r="O41" s="33"/>
      <c r="P41" s="34"/>
      <c r="Q41" s="34"/>
      <c r="R41" s="34"/>
      <c r="T41" s="2"/>
    </row>
    <row r="42" spans="1:20" x14ac:dyDescent="0.2">
      <c r="A42" s="13">
        <v>2021</v>
      </c>
      <c r="B42" s="11">
        <v>327321</v>
      </c>
      <c r="C42" s="11"/>
      <c r="D42" s="11"/>
      <c r="E42" s="11">
        <v>14960</v>
      </c>
      <c r="F42" s="11">
        <v>4563</v>
      </c>
      <c r="G42" s="10">
        <f t="shared" si="0"/>
        <v>0.3050133689839572</v>
      </c>
      <c r="I42" s="3"/>
      <c r="J42" s="3"/>
      <c r="K42" s="2"/>
    </row>
    <row r="43" spans="1:20" x14ac:dyDescent="0.2">
      <c r="A43" s="13">
        <v>2022</v>
      </c>
      <c r="B43" s="11">
        <v>322966</v>
      </c>
      <c r="C43" s="11"/>
      <c r="D43" s="11"/>
      <c r="E43" s="11">
        <v>14630</v>
      </c>
      <c r="F43" s="11">
        <v>4353</v>
      </c>
      <c r="G43" s="10">
        <f t="shared" si="0"/>
        <v>0.29753930280246071</v>
      </c>
      <c r="I43" s="3"/>
      <c r="J43" s="3"/>
      <c r="K43" s="2"/>
    </row>
    <row r="44" spans="1:20" x14ac:dyDescent="0.2">
      <c r="A44" s="13">
        <v>2023</v>
      </c>
      <c r="B44" s="11">
        <v>312100</v>
      </c>
      <c r="C44" s="11"/>
      <c r="D44" s="11"/>
      <c r="E44" s="11">
        <v>14970</v>
      </c>
      <c r="F44" s="11">
        <v>4412</v>
      </c>
      <c r="G44" s="10">
        <f t="shared" si="0"/>
        <v>0.29472277889111559</v>
      </c>
      <c r="I44" s="3"/>
      <c r="J44" s="3"/>
      <c r="K44" s="2"/>
    </row>
    <row r="45" spans="1:20" x14ac:dyDescent="0.2">
      <c r="A45" s="13">
        <v>2024</v>
      </c>
      <c r="B45" s="11">
        <f>SUM(B243:B254)</f>
        <v>324046</v>
      </c>
      <c r="C45" s="11"/>
      <c r="D45" s="11"/>
      <c r="E45" s="11">
        <f t="shared" ref="E45:F45" si="1">SUM(E243:E254)</f>
        <v>14671</v>
      </c>
      <c r="F45" s="11">
        <f t="shared" si="1"/>
        <v>4395</v>
      </c>
      <c r="G45" s="10">
        <f t="shared" si="0"/>
        <v>0.29957058141912618</v>
      </c>
      <c r="I45" s="3"/>
      <c r="J45" s="3"/>
      <c r="K45" s="2"/>
    </row>
    <row r="46" spans="1:20" x14ac:dyDescent="0.2">
      <c r="A46" s="13"/>
      <c r="B46" s="15"/>
      <c r="C46" s="11"/>
      <c r="D46" s="16"/>
      <c r="E46" s="8"/>
      <c r="F46" s="8"/>
      <c r="G46" s="10"/>
    </row>
    <row r="47" spans="1:20" x14ac:dyDescent="0.2">
      <c r="A47" s="13" t="s">
        <v>249</v>
      </c>
      <c r="B47" s="11">
        <f>SUM(B231:B237)</f>
        <v>169311</v>
      </c>
      <c r="C47" s="11"/>
      <c r="D47" s="11"/>
      <c r="E47" s="11">
        <f t="shared" ref="E47:F47" si="2">SUM(E231:E237)</f>
        <v>8161</v>
      </c>
      <c r="F47" s="11">
        <f t="shared" si="2"/>
        <v>2465</v>
      </c>
      <c r="G47" s="10">
        <f>F47/E47</f>
        <v>0.30204631785320424</v>
      </c>
    </row>
    <row r="48" spans="1:20" x14ac:dyDescent="0.2">
      <c r="A48" s="13" t="s">
        <v>214</v>
      </c>
      <c r="B48" s="11">
        <f>SUM(B243:B249)</f>
        <v>193118</v>
      </c>
      <c r="C48" s="11"/>
      <c r="D48" s="11"/>
      <c r="E48" s="11">
        <f>SUM(E243:E249)</f>
        <v>8809</v>
      </c>
      <c r="F48" s="11">
        <f>SUM(F243:F249)</f>
        <v>2638</v>
      </c>
      <c r="G48" s="10">
        <f>F48/E48</f>
        <v>0.29946645476217504</v>
      </c>
    </row>
    <row r="49" spans="1:8" x14ac:dyDescent="0.2">
      <c r="A49" s="13" t="s">
        <v>234</v>
      </c>
      <c r="B49" s="11">
        <f>SUM(B255:B261)</f>
        <v>188457</v>
      </c>
      <c r="C49" s="11"/>
      <c r="D49" s="11"/>
      <c r="E49" s="11">
        <f>SUM(E255:E261)</f>
        <v>8303</v>
      </c>
      <c r="F49" s="11">
        <f>SUM(F255:F261)</f>
        <v>2543</v>
      </c>
      <c r="G49" s="10">
        <f>F49/E49</f>
        <v>0.30627484041912562</v>
      </c>
      <c r="H49" s="45"/>
    </row>
    <row r="50" spans="1:8" x14ac:dyDescent="0.2">
      <c r="A50" s="13"/>
      <c r="B50" s="11"/>
      <c r="C50" s="16"/>
      <c r="D50" s="16"/>
      <c r="E50" s="8"/>
      <c r="F50" s="14"/>
      <c r="G50" s="10"/>
    </row>
    <row r="51" spans="1:8" x14ac:dyDescent="0.2">
      <c r="A51" s="17" t="s">
        <v>1</v>
      </c>
      <c r="B51" s="11">
        <v>11385</v>
      </c>
      <c r="C51" s="16"/>
      <c r="D51" s="16"/>
      <c r="E51" s="18">
        <v>460</v>
      </c>
      <c r="F51" s="17">
        <v>147</v>
      </c>
      <c r="G51" s="10">
        <f t="shared" si="0"/>
        <v>0.31956521739130433</v>
      </c>
    </row>
    <row r="52" spans="1:8" x14ac:dyDescent="0.2">
      <c r="A52" s="17" t="s">
        <v>2</v>
      </c>
      <c r="B52" s="11">
        <v>12172</v>
      </c>
      <c r="C52" s="16"/>
      <c r="D52" s="16"/>
      <c r="E52" s="18">
        <v>486</v>
      </c>
      <c r="F52" s="17">
        <v>150</v>
      </c>
      <c r="G52" s="10">
        <f t="shared" si="0"/>
        <v>0.30864197530864196</v>
      </c>
    </row>
    <row r="53" spans="1:8" x14ac:dyDescent="0.2">
      <c r="A53" s="17" t="s">
        <v>3</v>
      </c>
      <c r="B53" s="11">
        <v>12699</v>
      </c>
      <c r="C53" s="16"/>
      <c r="D53" s="16"/>
      <c r="E53" s="18">
        <v>602</v>
      </c>
      <c r="F53" s="17">
        <v>186</v>
      </c>
      <c r="G53" s="10">
        <f t="shared" si="0"/>
        <v>0.30897009966777411</v>
      </c>
    </row>
    <row r="54" spans="1:8" x14ac:dyDescent="0.2">
      <c r="A54" s="17" t="s">
        <v>4</v>
      </c>
      <c r="B54" s="11">
        <v>16740</v>
      </c>
      <c r="C54" s="16"/>
      <c r="D54" s="16"/>
      <c r="E54" s="18">
        <v>750</v>
      </c>
      <c r="F54" s="17">
        <v>283</v>
      </c>
      <c r="G54" s="10">
        <f t="shared" si="0"/>
        <v>0.37733333333333335</v>
      </c>
    </row>
    <row r="55" spans="1:8" x14ac:dyDescent="0.2">
      <c r="A55" s="17" t="s">
        <v>5</v>
      </c>
      <c r="B55" s="11">
        <v>13133</v>
      </c>
      <c r="C55" s="16"/>
      <c r="D55" s="16"/>
      <c r="E55" s="18">
        <v>563</v>
      </c>
      <c r="F55" s="17">
        <v>211</v>
      </c>
      <c r="G55" s="10">
        <f t="shared" si="0"/>
        <v>0.37477797513321492</v>
      </c>
    </row>
    <row r="56" spans="1:8" x14ac:dyDescent="0.2">
      <c r="A56" s="17" t="s">
        <v>6</v>
      </c>
      <c r="B56" s="11">
        <v>12205</v>
      </c>
      <c r="C56" s="16"/>
      <c r="D56" s="16"/>
      <c r="E56" s="18">
        <v>569</v>
      </c>
      <c r="F56" s="17">
        <v>200</v>
      </c>
      <c r="G56" s="10">
        <f t="shared" si="0"/>
        <v>0.35149384885764501</v>
      </c>
    </row>
    <row r="57" spans="1:8" x14ac:dyDescent="0.2">
      <c r="A57" s="17" t="s">
        <v>7</v>
      </c>
      <c r="B57" s="11">
        <v>14091</v>
      </c>
      <c r="C57" s="16"/>
      <c r="D57" s="16"/>
      <c r="E57" s="18">
        <v>611</v>
      </c>
      <c r="F57" s="17">
        <v>192</v>
      </c>
      <c r="G57" s="10">
        <f t="shared" si="0"/>
        <v>0.31423895253682488</v>
      </c>
    </row>
    <row r="58" spans="1:8" x14ac:dyDescent="0.2">
      <c r="A58" s="17" t="s">
        <v>8</v>
      </c>
      <c r="B58" s="11">
        <v>11949</v>
      </c>
      <c r="C58" s="16"/>
      <c r="D58" s="16"/>
      <c r="E58" s="18">
        <v>503</v>
      </c>
      <c r="F58" s="17">
        <v>165</v>
      </c>
      <c r="G58" s="10">
        <f t="shared" si="0"/>
        <v>0.32803180914512925</v>
      </c>
    </row>
    <row r="59" spans="1:8" x14ac:dyDescent="0.2">
      <c r="A59" s="17" t="s">
        <v>9</v>
      </c>
      <c r="B59" s="11">
        <v>11945</v>
      </c>
      <c r="C59" s="16"/>
      <c r="D59" s="16"/>
      <c r="E59" s="18">
        <v>520</v>
      </c>
      <c r="F59" s="17">
        <v>183</v>
      </c>
      <c r="G59" s="10">
        <f t="shared" si="0"/>
        <v>0.35192307692307695</v>
      </c>
    </row>
    <row r="60" spans="1:8" x14ac:dyDescent="0.2">
      <c r="A60" s="17" t="s">
        <v>10</v>
      </c>
      <c r="B60" s="11">
        <v>13859</v>
      </c>
      <c r="C60" s="16"/>
      <c r="D60" s="16"/>
      <c r="E60" s="18">
        <v>578</v>
      </c>
      <c r="F60" s="17">
        <v>221</v>
      </c>
      <c r="G60" s="10">
        <f t="shared" si="0"/>
        <v>0.38235294117647056</v>
      </c>
    </row>
    <row r="61" spans="1:8" x14ac:dyDescent="0.2">
      <c r="A61" s="17" t="s">
        <v>11</v>
      </c>
      <c r="B61" s="11">
        <v>13337</v>
      </c>
      <c r="C61" s="16"/>
      <c r="D61" s="16"/>
      <c r="E61" s="18">
        <v>597</v>
      </c>
      <c r="F61" s="17">
        <v>231</v>
      </c>
      <c r="G61" s="10">
        <f t="shared" si="0"/>
        <v>0.38693467336683418</v>
      </c>
    </row>
    <row r="62" spans="1:8" x14ac:dyDescent="0.2">
      <c r="A62" s="17" t="s">
        <v>12</v>
      </c>
      <c r="B62" s="11">
        <v>14257</v>
      </c>
      <c r="C62" s="16"/>
      <c r="D62" s="16"/>
      <c r="E62" s="18">
        <v>605</v>
      </c>
      <c r="F62" s="17">
        <v>200</v>
      </c>
      <c r="G62" s="10">
        <f t="shared" si="0"/>
        <v>0.33057851239669422</v>
      </c>
    </row>
    <row r="63" spans="1:8" x14ac:dyDescent="0.2">
      <c r="A63" s="17" t="s">
        <v>13</v>
      </c>
      <c r="B63" s="11">
        <v>11772</v>
      </c>
      <c r="C63" s="16"/>
      <c r="D63" s="16"/>
      <c r="E63" s="18">
        <v>615</v>
      </c>
      <c r="F63" s="17">
        <v>267</v>
      </c>
      <c r="G63" s="10">
        <f t="shared" si="0"/>
        <v>0.43414634146341463</v>
      </c>
    </row>
    <row r="64" spans="1:8" x14ac:dyDescent="0.2">
      <c r="A64" s="17" t="s">
        <v>14</v>
      </c>
      <c r="B64" s="11">
        <v>12653</v>
      </c>
      <c r="C64" s="16"/>
      <c r="D64" s="16"/>
      <c r="E64" s="18">
        <v>577</v>
      </c>
      <c r="F64" s="17">
        <v>225</v>
      </c>
      <c r="G64" s="10">
        <f t="shared" si="0"/>
        <v>0.389948006932409</v>
      </c>
    </row>
    <row r="65" spans="1:7" x14ac:dyDescent="0.2">
      <c r="A65" s="17" t="s">
        <v>15</v>
      </c>
      <c r="B65" s="11">
        <v>15950</v>
      </c>
      <c r="C65" s="16"/>
      <c r="D65" s="16"/>
      <c r="E65" s="18">
        <v>732</v>
      </c>
      <c r="F65" s="17">
        <v>292</v>
      </c>
      <c r="G65" s="10">
        <f t="shared" si="0"/>
        <v>0.39890710382513661</v>
      </c>
    </row>
    <row r="66" spans="1:7" x14ac:dyDescent="0.2">
      <c r="A66" s="17" t="s">
        <v>16</v>
      </c>
      <c r="B66" s="11">
        <v>13739</v>
      </c>
      <c r="C66" s="16"/>
      <c r="D66" s="16"/>
      <c r="E66" s="18">
        <v>588</v>
      </c>
      <c r="F66" s="17">
        <v>238</v>
      </c>
      <c r="G66" s="10">
        <f t="shared" si="0"/>
        <v>0.40476190476190477</v>
      </c>
    </row>
    <row r="67" spans="1:7" x14ac:dyDescent="0.2">
      <c r="A67" s="17" t="s">
        <v>17</v>
      </c>
      <c r="B67" s="11">
        <v>13143</v>
      </c>
      <c r="C67" s="16"/>
      <c r="D67" s="16"/>
      <c r="E67" s="18">
        <v>545</v>
      </c>
      <c r="F67" s="17">
        <v>199</v>
      </c>
      <c r="G67" s="10">
        <f t="shared" si="0"/>
        <v>0.3651376146788991</v>
      </c>
    </row>
    <row r="68" spans="1:7" x14ac:dyDescent="0.2">
      <c r="A68" s="17" t="s">
        <v>18</v>
      </c>
      <c r="B68" s="11">
        <v>15682</v>
      </c>
      <c r="C68" s="16"/>
      <c r="D68" s="16"/>
      <c r="E68" s="18">
        <v>665</v>
      </c>
      <c r="F68" s="17">
        <v>249</v>
      </c>
      <c r="G68" s="10">
        <f t="shared" si="0"/>
        <v>0.3744360902255639</v>
      </c>
    </row>
    <row r="69" spans="1:7" x14ac:dyDescent="0.2">
      <c r="A69" s="17" t="s">
        <v>19</v>
      </c>
      <c r="B69" s="11">
        <v>12392</v>
      </c>
      <c r="C69" s="16"/>
      <c r="D69" s="16"/>
      <c r="E69" s="18">
        <v>522</v>
      </c>
      <c r="F69" s="17">
        <v>187</v>
      </c>
      <c r="G69" s="10">
        <f t="shared" si="0"/>
        <v>0.35823754789272033</v>
      </c>
    </row>
    <row r="70" spans="1:7" x14ac:dyDescent="0.2">
      <c r="A70" s="17" t="s">
        <v>20</v>
      </c>
      <c r="B70" s="11">
        <v>12945</v>
      </c>
      <c r="C70" s="16"/>
      <c r="D70" s="16"/>
      <c r="E70" s="18">
        <v>526</v>
      </c>
      <c r="F70" s="17">
        <v>181</v>
      </c>
      <c r="G70" s="10">
        <f t="shared" si="0"/>
        <v>0.344106463878327</v>
      </c>
    </row>
    <row r="71" spans="1:7" x14ac:dyDescent="0.2">
      <c r="A71" s="17" t="s">
        <v>21</v>
      </c>
      <c r="B71" s="11">
        <v>15484</v>
      </c>
      <c r="C71" s="16"/>
      <c r="D71" s="16"/>
      <c r="E71" s="18">
        <v>595</v>
      </c>
      <c r="F71" s="17">
        <v>213</v>
      </c>
      <c r="G71" s="10">
        <f t="shared" si="0"/>
        <v>0.35798319327731093</v>
      </c>
    </row>
    <row r="72" spans="1:7" x14ac:dyDescent="0.2">
      <c r="A72" s="17" t="s">
        <v>22</v>
      </c>
      <c r="B72" s="11">
        <v>13759</v>
      </c>
      <c r="C72" s="16"/>
      <c r="D72" s="16"/>
      <c r="E72" s="18">
        <v>547</v>
      </c>
      <c r="F72" s="17">
        <v>182</v>
      </c>
      <c r="G72" s="10">
        <f t="shared" si="0"/>
        <v>0.3327239488117002</v>
      </c>
    </row>
    <row r="73" spans="1:7" x14ac:dyDescent="0.2">
      <c r="A73" s="17" t="s">
        <v>23</v>
      </c>
      <c r="B73" s="11">
        <v>13758</v>
      </c>
      <c r="C73" s="16"/>
      <c r="D73" s="16"/>
      <c r="E73" s="18">
        <v>589</v>
      </c>
      <c r="F73" s="17">
        <v>208</v>
      </c>
      <c r="G73" s="10">
        <f t="shared" si="0"/>
        <v>0.35314091680814941</v>
      </c>
    </row>
    <row r="74" spans="1:7" x14ac:dyDescent="0.2">
      <c r="A74" s="17" t="s">
        <v>24</v>
      </c>
      <c r="B74" s="11">
        <v>16074</v>
      </c>
      <c r="C74" s="16"/>
      <c r="D74" s="16"/>
      <c r="E74" s="18">
        <v>642</v>
      </c>
      <c r="F74" s="17">
        <v>191</v>
      </c>
      <c r="G74" s="10">
        <f t="shared" si="0"/>
        <v>0.29750778816199375</v>
      </c>
    </row>
    <row r="75" spans="1:7" x14ac:dyDescent="0.2">
      <c r="A75" s="17" t="s">
        <v>25</v>
      </c>
      <c r="B75" s="11">
        <v>13291</v>
      </c>
      <c r="C75" s="16"/>
      <c r="D75" s="16"/>
      <c r="E75" s="18">
        <v>549</v>
      </c>
      <c r="F75" s="17">
        <v>188</v>
      </c>
      <c r="G75" s="10">
        <f t="shared" si="0"/>
        <v>0.34244080145719491</v>
      </c>
    </row>
    <row r="76" spans="1:7" x14ac:dyDescent="0.2">
      <c r="A76" s="17" t="s">
        <v>26</v>
      </c>
      <c r="B76" s="11">
        <v>15240</v>
      </c>
      <c r="C76" s="16"/>
      <c r="D76" s="16"/>
      <c r="E76" s="18">
        <v>635</v>
      </c>
      <c r="F76" s="17">
        <v>206</v>
      </c>
      <c r="G76" s="10">
        <f t="shared" si="0"/>
        <v>0.32440944881889766</v>
      </c>
    </row>
    <row r="77" spans="1:7" x14ac:dyDescent="0.2">
      <c r="A77" s="17" t="s">
        <v>33</v>
      </c>
      <c r="B77" s="11">
        <v>20702</v>
      </c>
      <c r="C77" s="16"/>
      <c r="D77" s="16"/>
      <c r="E77" s="18">
        <v>864</v>
      </c>
      <c r="F77" s="17">
        <v>304</v>
      </c>
      <c r="G77" s="10">
        <f t="shared" si="0"/>
        <v>0.35185185185185186</v>
      </c>
    </row>
    <row r="78" spans="1:7" x14ac:dyDescent="0.2">
      <c r="A78" s="17" t="s">
        <v>34</v>
      </c>
      <c r="B78" s="11">
        <v>17517</v>
      </c>
      <c r="C78" s="16"/>
      <c r="D78" s="16"/>
      <c r="E78" s="18">
        <v>721</v>
      </c>
      <c r="F78" s="17">
        <v>233</v>
      </c>
      <c r="G78" s="10">
        <f t="shared" si="0"/>
        <v>0.32316227461858532</v>
      </c>
    </row>
    <row r="79" spans="1:7" x14ac:dyDescent="0.2">
      <c r="A79" s="17" t="s">
        <v>35</v>
      </c>
      <c r="B79" s="11">
        <v>18209</v>
      </c>
      <c r="C79" s="16"/>
      <c r="D79" s="16"/>
      <c r="E79" s="18">
        <v>794</v>
      </c>
      <c r="F79" s="17">
        <v>288</v>
      </c>
      <c r="G79" s="10">
        <f t="shared" si="0"/>
        <v>0.36272040302267</v>
      </c>
    </row>
    <row r="80" spans="1:7" ht="12" customHeight="1" x14ac:dyDescent="0.2">
      <c r="A80" s="17" t="s">
        <v>36</v>
      </c>
      <c r="B80" s="11">
        <v>21975</v>
      </c>
      <c r="C80" s="16"/>
      <c r="D80" s="16"/>
      <c r="E80" s="18">
        <v>933</v>
      </c>
      <c r="F80" s="17">
        <v>292</v>
      </c>
      <c r="G80" s="10">
        <f t="shared" si="0"/>
        <v>0.31296891747052519</v>
      </c>
    </row>
    <row r="81" spans="1:7" ht="12" customHeight="1" x14ac:dyDescent="0.2">
      <c r="A81" s="17" t="s">
        <v>37</v>
      </c>
      <c r="B81" s="11">
        <v>17464</v>
      </c>
      <c r="C81" s="16"/>
      <c r="D81" s="16"/>
      <c r="E81" s="18">
        <v>708</v>
      </c>
      <c r="F81" s="17">
        <v>239</v>
      </c>
      <c r="G81" s="10">
        <f t="shared" si="0"/>
        <v>0.33757062146892658</v>
      </c>
    </row>
    <row r="82" spans="1:7" ht="12" customHeight="1" x14ac:dyDescent="0.2">
      <c r="A82" s="17" t="s">
        <v>38</v>
      </c>
      <c r="B82" s="11">
        <v>22986</v>
      </c>
      <c r="C82" s="16"/>
      <c r="D82" s="16"/>
      <c r="E82" s="18">
        <v>947</v>
      </c>
      <c r="F82" s="17">
        <v>316</v>
      </c>
      <c r="G82" s="10">
        <f t="shared" si="0"/>
        <v>0.33368532206969376</v>
      </c>
    </row>
    <row r="83" spans="1:7" x14ac:dyDescent="0.2">
      <c r="A83" s="17" t="s">
        <v>39</v>
      </c>
      <c r="B83" s="11">
        <v>16942</v>
      </c>
      <c r="C83" s="16"/>
      <c r="D83" s="16"/>
      <c r="E83" s="18">
        <v>735</v>
      </c>
      <c r="F83" s="17">
        <v>270</v>
      </c>
      <c r="G83" s="10">
        <f t="shared" si="0"/>
        <v>0.36734693877551022</v>
      </c>
    </row>
    <row r="84" spans="1:7" x14ac:dyDescent="0.2">
      <c r="A84" s="17" t="s">
        <v>40</v>
      </c>
      <c r="B84" s="11">
        <v>17356</v>
      </c>
      <c r="C84" s="16"/>
      <c r="D84" s="16"/>
      <c r="E84" s="18">
        <v>763</v>
      </c>
      <c r="F84" s="17">
        <v>285</v>
      </c>
      <c r="G84" s="10">
        <f t="shared" si="0"/>
        <v>0.37352555701179552</v>
      </c>
    </row>
    <row r="85" spans="1:7" x14ac:dyDescent="0.2">
      <c r="A85" s="17" t="s">
        <v>41</v>
      </c>
      <c r="B85" s="11">
        <v>21707</v>
      </c>
      <c r="C85" s="16"/>
      <c r="D85" s="16"/>
      <c r="E85" s="18">
        <v>942</v>
      </c>
      <c r="F85" s="17">
        <v>310</v>
      </c>
      <c r="G85" s="10">
        <f t="shared" si="0"/>
        <v>0.32908704883227174</v>
      </c>
    </row>
    <row r="86" spans="1:7" x14ac:dyDescent="0.2">
      <c r="A86" s="17" t="s">
        <v>42</v>
      </c>
      <c r="B86" s="11">
        <v>16228</v>
      </c>
      <c r="C86" s="16"/>
      <c r="D86" s="16"/>
      <c r="E86" s="18">
        <v>639</v>
      </c>
      <c r="F86" s="17">
        <v>204</v>
      </c>
      <c r="G86" s="10">
        <f t="shared" si="0"/>
        <v>0.31924882629107981</v>
      </c>
    </row>
    <row r="87" spans="1:7" x14ac:dyDescent="0.2">
      <c r="A87" s="17" t="s">
        <v>43</v>
      </c>
      <c r="B87" s="11">
        <v>16409</v>
      </c>
      <c r="C87" s="16"/>
      <c r="D87" s="16"/>
      <c r="E87" s="18">
        <v>699</v>
      </c>
      <c r="F87" s="17">
        <v>263</v>
      </c>
      <c r="G87" s="10">
        <f t="shared" si="0"/>
        <v>0.37625178826895567</v>
      </c>
    </row>
    <row r="88" spans="1:7" x14ac:dyDescent="0.2">
      <c r="A88" s="17" t="s">
        <v>44</v>
      </c>
      <c r="B88" s="11">
        <v>17757</v>
      </c>
      <c r="C88" s="16"/>
      <c r="D88" s="16"/>
      <c r="E88" s="18">
        <v>785</v>
      </c>
      <c r="F88" s="17">
        <v>294</v>
      </c>
      <c r="G88" s="10">
        <f t="shared" si="0"/>
        <v>0.37452229299363055</v>
      </c>
    </row>
    <row r="89" spans="1:7" x14ac:dyDescent="0.2">
      <c r="A89" s="17" t="s">
        <v>45</v>
      </c>
      <c r="B89" s="11">
        <v>22164</v>
      </c>
      <c r="C89" s="16"/>
      <c r="D89" s="16"/>
      <c r="E89" s="18">
        <v>974</v>
      </c>
      <c r="F89" s="17">
        <v>321</v>
      </c>
      <c r="G89" s="10">
        <f t="shared" si="0"/>
        <v>0.32956878850102672</v>
      </c>
    </row>
    <row r="90" spans="1:7" x14ac:dyDescent="0.2">
      <c r="A90" s="17" t="s">
        <v>46</v>
      </c>
      <c r="B90" s="11">
        <v>16212</v>
      </c>
      <c r="C90" s="16"/>
      <c r="D90" s="16"/>
      <c r="E90" s="18">
        <v>680</v>
      </c>
      <c r="F90" s="17">
        <v>213</v>
      </c>
      <c r="G90" s="10">
        <f t="shared" si="0"/>
        <v>0.31323529411764706</v>
      </c>
    </row>
    <row r="91" spans="1:7" x14ac:dyDescent="0.2">
      <c r="A91" s="17" t="s">
        <v>47</v>
      </c>
      <c r="B91" s="11">
        <v>19773</v>
      </c>
      <c r="C91" s="16"/>
      <c r="D91" s="16"/>
      <c r="E91" s="18">
        <v>800</v>
      </c>
      <c r="F91" s="17">
        <v>243</v>
      </c>
      <c r="G91" s="10">
        <f t="shared" si="0"/>
        <v>0.30375000000000002</v>
      </c>
    </row>
    <row r="92" spans="1:7" x14ac:dyDescent="0.2">
      <c r="A92" s="17" t="s">
        <v>48</v>
      </c>
      <c r="B92" s="11">
        <v>16995</v>
      </c>
      <c r="C92" s="16"/>
      <c r="D92" s="16"/>
      <c r="E92" s="18">
        <v>743</v>
      </c>
      <c r="F92" s="17">
        <v>239</v>
      </c>
      <c r="G92" s="10">
        <f t="shared" si="0"/>
        <v>0.32166890982503366</v>
      </c>
    </row>
    <row r="93" spans="1:7" x14ac:dyDescent="0.2">
      <c r="A93" s="17" t="s">
        <v>49</v>
      </c>
      <c r="B93" s="11">
        <v>16169</v>
      </c>
      <c r="C93" s="16"/>
      <c r="D93" s="16"/>
      <c r="E93" s="18">
        <v>688</v>
      </c>
      <c r="F93" s="17">
        <v>237</v>
      </c>
      <c r="G93" s="10">
        <f t="shared" si="0"/>
        <v>0.34447674418604651</v>
      </c>
    </row>
    <row r="94" spans="1:7" x14ac:dyDescent="0.2">
      <c r="A94" s="17" t="s">
        <v>50</v>
      </c>
      <c r="B94" s="11">
        <v>23353</v>
      </c>
      <c r="D94" s="16"/>
      <c r="E94" s="18">
        <v>983</v>
      </c>
      <c r="F94" s="17">
        <v>349</v>
      </c>
      <c r="G94" s="10">
        <f t="shared" si="0"/>
        <v>0.35503560528992878</v>
      </c>
    </row>
    <row r="95" spans="1:7" x14ac:dyDescent="0.2">
      <c r="A95" s="17" t="s">
        <v>51</v>
      </c>
      <c r="B95" s="11">
        <v>17229</v>
      </c>
      <c r="C95" s="16"/>
      <c r="D95" s="16"/>
      <c r="E95" s="18">
        <v>687</v>
      </c>
      <c r="F95" s="17">
        <v>236</v>
      </c>
      <c r="G95" s="10">
        <f t="shared" si="0"/>
        <v>0.3435225618631732</v>
      </c>
    </row>
    <row r="96" spans="1:7" x14ac:dyDescent="0.2">
      <c r="A96" s="17" t="s">
        <v>52</v>
      </c>
      <c r="B96" s="11">
        <v>18408</v>
      </c>
      <c r="C96" s="16"/>
      <c r="D96" s="16"/>
      <c r="E96" s="18">
        <v>702</v>
      </c>
      <c r="F96" s="17">
        <v>246</v>
      </c>
      <c r="G96" s="10">
        <f t="shared" si="0"/>
        <v>0.3504273504273504</v>
      </c>
    </row>
    <row r="97" spans="1:7" x14ac:dyDescent="0.2">
      <c r="A97" s="17" t="s">
        <v>53</v>
      </c>
      <c r="B97" s="11">
        <v>22533</v>
      </c>
      <c r="C97" s="16"/>
      <c r="D97" s="16"/>
      <c r="E97" s="18">
        <v>954</v>
      </c>
      <c r="F97" s="17">
        <v>279</v>
      </c>
      <c r="G97" s="10">
        <f t="shared" si="0"/>
        <v>0.29245283018867924</v>
      </c>
    </row>
    <row r="98" spans="1:7" x14ac:dyDescent="0.2">
      <c r="A98" s="17" t="s">
        <v>54</v>
      </c>
      <c r="B98" s="11">
        <v>17502</v>
      </c>
      <c r="C98" s="16"/>
      <c r="D98" s="16"/>
      <c r="E98" s="18">
        <v>712</v>
      </c>
      <c r="F98" s="17">
        <v>206</v>
      </c>
      <c r="G98" s="10">
        <f t="shared" si="0"/>
        <v>0.2893258426966292</v>
      </c>
    </row>
    <row r="99" spans="1:7" x14ac:dyDescent="0.2">
      <c r="A99" s="17" t="s">
        <v>55</v>
      </c>
      <c r="B99" s="11">
        <v>21753</v>
      </c>
      <c r="C99" s="16"/>
      <c r="D99" s="16"/>
      <c r="E99" s="18">
        <v>828</v>
      </c>
      <c r="F99" s="17">
        <v>275</v>
      </c>
      <c r="G99" s="10">
        <f t="shared" si="0"/>
        <v>0.33212560386473428</v>
      </c>
    </row>
    <row r="100" spans="1:7" x14ac:dyDescent="0.2">
      <c r="A100" s="17" t="s">
        <v>56</v>
      </c>
      <c r="B100" s="11">
        <v>18326</v>
      </c>
      <c r="C100" s="16"/>
      <c r="D100" s="16"/>
      <c r="E100" s="18">
        <v>779</v>
      </c>
      <c r="F100" s="17">
        <v>259</v>
      </c>
      <c r="G100" s="10">
        <f t="shared" si="0"/>
        <v>0.33247753530166879</v>
      </c>
    </row>
    <row r="101" spans="1:7" x14ac:dyDescent="0.2">
      <c r="A101" s="17" t="s">
        <v>57</v>
      </c>
      <c r="B101" s="11">
        <v>18704</v>
      </c>
      <c r="C101" s="16"/>
      <c r="D101" s="16"/>
      <c r="E101" s="18">
        <v>845</v>
      </c>
      <c r="F101" s="17">
        <v>326</v>
      </c>
      <c r="G101" s="10">
        <f t="shared" si="0"/>
        <v>0.38579881656804732</v>
      </c>
    </row>
    <row r="102" spans="1:7" x14ac:dyDescent="0.2">
      <c r="A102" s="17" t="s">
        <v>58</v>
      </c>
      <c r="B102" s="11">
        <v>20298</v>
      </c>
      <c r="C102" s="16"/>
      <c r="D102" s="16"/>
      <c r="E102" s="18">
        <v>808</v>
      </c>
      <c r="F102" s="17">
        <v>241</v>
      </c>
      <c r="G102" s="10">
        <f t="shared" si="0"/>
        <v>0.29826732673267325</v>
      </c>
    </row>
    <row r="103" spans="1:7" x14ac:dyDescent="0.2">
      <c r="A103" s="17" t="s">
        <v>59</v>
      </c>
      <c r="B103" s="11">
        <v>24478</v>
      </c>
      <c r="C103" s="16"/>
      <c r="D103" s="16"/>
      <c r="E103" s="11">
        <v>1018</v>
      </c>
      <c r="F103" s="17">
        <v>328</v>
      </c>
      <c r="G103" s="10">
        <f t="shared" si="0"/>
        <v>0.32220039292730845</v>
      </c>
    </row>
    <row r="104" spans="1:7" x14ac:dyDescent="0.2">
      <c r="A104" s="17" t="s">
        <v>60</v>
      </c>
      <c r="B104" s="11">
        <v>18451</v>
      </c>
      <c r="C104" s="16"/>
      <c r="D104" s="16"/>
      <c r="E104" s="11">
        <v>777</v>
      </c>
      <c r="F104" s="17">
        <v>256</v>
      </c>
      <c r="G104" s="10">
        <f t="shared" si="0"/>
        <v>0.32947232947232946</v>
      </c>
    </row>
    <row r="105" spans="1:7" x14ac:dyDescent="0.2">
      <c r="A105" s="17" t="s">
        <v>61</v>
      </c>
      <c r="B105" s="11">
        <v>24771</v>
      </c>
      <c r="C105" s="16"/>
      <c r="D105" s="16"/>
      <c r="E105" s="11">
        <v>1105</v>
      </c>
      <c r="F105" s="17">
        <v>371</v>
      </c>
      <c r="G105" s="10">
        <f t="shared" si="0"/>
        <v>0.3357466063348416</v>
      </c>
    </row>
    <row r="106" spans="1:7" x14ac:dyDescent="0.2">
      <c r="A106" s="17" t="s">
        <v>62</v>
      </c>
      <c r="B106" s="11">
        <v>21171</v>
      </c>
      <c r="C106" s="16"/>
      <c r="D106" s="16"/>
      <c r="E106" s="11">
        <v>937</v>
      </c>
      <c r="F106" s="17">
        <v>303</v>
      </c>
      <c r="G106" s="10">
        <f t="shared" si="0"/>
        <v>0.3233724653148346</v>
      </c>
    </row>
    <row r="107" spans="1:7" x14ac:dyDescent="0.2">
      <c r="A107" s="17" t="s">
        <v>63</v>
      </c>
      <c r="B107" s="11">
        <v>20069</v>
      </c>
      <c r="C107" s="16"/>
      <c r="D107" s="16"/>
      <c r="E107" s="11">
        <v>847</v>
      </c>
      <c r="F107" s="17">
        <v>304</v>
      </c>
      <c r="G107" s="10">
        <f t="shared" si="0"/>
        <v>0.35891381345926798</v>
      </c>
    </row>
    <row r="108" spans="1:7" x14ac:dyDescent="0.2">
      <c r="A108" s="17" t="s">
        <v>64</v>
      </c>
      <c r="B108" s="11">
        <v>25830</v>
      </c>
      <c r="C108" s="16"/>
      <c r="D108" s="16"/>
      <c r="E108" s="11">
        <v>1020</v>
      </c>
      <c r="F108" s="17">
        <v>313</v>
      </c>
      <c r="G108" s="10">
        <f t="shared" si="0"/>
        <v>0.30686274509803924</v>
      </c>
    </row>
    <row r="109" spans="1:7" x14ac:dyDescent="0.2">
      <c r="A109" s="17" t="s">
        <v>65</v>
      </c>
      <c r="B109" s="11">
        <v>19629</v>
      </c>
      <c r="C109" s="16"/>
      <c r="D109" s="16"/>
      <c r="E109" s="11">
        <v>761</v>
      </c>
      <c r="F109" s="17">
        <v>225</v>
      </c>
      <c r="G109" s="10">
        <f t="shared" si="0"/>
        <v>0.29566360052562418</v>
      </c>
    </row>
    <row r="110" spans="1:7" x14ac:dyDescent="0.2">
      <c r="A110" s="17" t="s">
        <v>66</v>
      </c>
      <c r="B110" s="11">
        <v>19675</v>
      </c>
      <c r="C110" s="16"/>
      <c r="D110" s="16"/>
      <c r="E110" s="11">
        <v>843</v>
      </c>
      <c r="F110" s="17">
        <v>279</v>
      </c>
      <c r="G110" s="10">
        <f t="shared" si="0"/>
        <v>0.33096085409252668</v>
      </c>
    </row>
    <row r="111" spans="1:7" x14ac:dyDescent="0.2">
      <c r="A111" s="17" t="s">
        <v>70</v>
      </c>
      <c r="B111" s="11">
        <v>23393</v>
      </c>
      <c r="C111" s="16"/>
      <c r="D111" s="16"/>
      <c r="E111" s="11">
        <v>959</v>
      </c>
      <c r="F111" s="17">
        <v>337</v>
      </c>
      <c r="G111" s="10">
        <f t="shared" si="0"/>
        <v>0.35140771637122004</v>
      </c>
    </row>
    <row r="112" spans="1:7" x14ac:dyDescent="0.2">
      <c r="A112" s="17" t="s">
        <v>71</v>
      </c>
      <c r="B112" s="11">
        <v>21693</v>
      </c>
      <c r="C112" s="16"/>
      <c r="D112" s="16"/>
      <c r="E112" s="11">
        <v>914</v>
      </c>
      <c r="F112" s="17">
        <v>281</v>
      </c>
      <c r="G112" s="10">
        <f t="shared" si="0"/>
        <v>0.30743982494529543</v>
      </c>
    </row>
    <row r="113" spans="1:7" x14ac:dyDescent="0.2">
      <c r="A113" s="17" t="s">
        <v>72</v>
      </c>
      <c r="B113" s="11">
        <v>20490</v>
      </c>
      <c r="C113" s="16"/>
      <c r="D113" s="16"/>
      <c r="E113" s="11">
        <v>834</v>
      </c>
      <c r="F113" s="17">
        <v>258</v>
      </c>
      <c r="G113" s="10">
        <f t="shared" si="0"/>
        <v>0.30935251798561153</v>
      </c>
    </row>
    <row r="114" spans="1:7" x14ac:dyDescent="0.2">
      <c r="A114" s="17" t="s">
        <v>73</v>
      </c>
      <c r="B114" s="11">
        <v>26153</v>
      </c>
      <c r="C114" s="16"/>
      <c r="D114" s="16"/>
      <c r="E114" s="11">
        <v>1006</v>
      </c>
      <c r="F114" s="17">
        <v>322</v>
      </c>
      <c r="G114" s="10">
        <f t="shared" si="0"/>
        <v>0.32007952286282304</v>
      </c>
    </row>
    <row r="115" spans="1:7" x14ac:dyDescent="0.2">
      <c r="A115" s="17" t="s">
        <v>74</v>
      </c>
      <c r="B115" s="11">
        <v>18961</v>
      </c>
      <c r="C115" s="16"/>
      <c r="D115" s="16"/>
      <c r="E115" s="11">
        <v>833</v>
      </c>
      <c r="F115" s="17">
        <v>244</v>
      </c>
      <c r="G115" s="10">
        <f t="shared" si="0"/>
        <v>0.29291716686674668</v>
      </c>
    </row>
    <row r="116" spans="1:7" x14ac:dyDescent="0.2">
      <c r="A116" s="17" t="s">
        <v>75</v>
      </c>
      <c r="B116" s="11">
        <v>20637</v>
      </c>
      <c r="C116" s="16"/>
      <c r="D116" s="16"/>
      <c r="E116" s="11">
        <v>902</v>
      </c>
      <c r="F116" s="17">
        <v>258</v>
      </c>
      <c r="G116" s="10">
        <f t="shared" si="0"/>
        <v>0.28603104212860309</v>
      </c>
    </row>
    <row r="117" spans="1:7" x14ac:dyDescent="0.2">
      <c r="A117" s="17" t="s">
        <v>76</v>
      </c>
      <c r="B117" s="11">
        <v>25084</v>
      </c>
      <c r="C117" s="16"/>
      <c r="D117" s="16"/>
      <c r="E117" s="11">
        <v>1073</v>
      </c>
      <c r="F117" s="17">
        <v>343</v>
      </c>
      <c r="G117" s="10">
        <f t="shared" si="0"/>
        <v>0.31966449207828518</v>
      </c>
    </row>
    <row r="118" spans="1:7" x14ac:dyDescent="0.2">
      <c r="A118" s="17" t="s">
        <v>77</v>
      </c>
      <c r="B118" s="11">
        <v>22828</v>
      </c>
      <c r="C118" s="16"/>
      <c r="D118" s="16"/>
      <c r="E118" s="11">
        <v>890</v>
      </c>
      <c r="F118" s="17">
        <v>266</v>
      </c>
      <c r="G118" s="10">
        <f t="shared" si="0"/>
        <v>0.29887640449438202</v>
      </c>
    </row>
    <row r="119" spans="1:7" x14ac:dyDescent="0.2">
      <c r="A119" s="17" t="s">
        <v>78</v>
      </c>
      <c r="B119" s="11">
        <v>21606</v>
      </c>
      <c r="C119" s="16"/>
      <c r="D119" s="16"/>
      <c r="E119" s="11">
        <v>904</v>
      </c>
      <c r="F119" s="17">
        <v>245</v>
      </c>
      <c r="G119" s="10">
        <f t="shared" si="0"/>
        <v>0.27101769911504425</v>
      </c>
    </row>
    <row r="120" spans="1:7" x14ac:dyDescent="0.2">
      <c r="A120" s="17" t="s">
        <v>79</v>
      </c>
      <c r="B120" s="11">
        <v>28439</v>
      </c>
      <c r="C120" s="16"/>
      <c r="D120" s="16"/>
      <c r="E120" s="11">
        <v>1213</v>
      </c>
      <c r="F120" s="17">
        <v>361</v>
      </c>
      <c r="G120" s="10">
        <f t="shared" si="0"/>
        <v>0.29760923330585326</v>
      </c>
    </row>
    <row r="121" spans="1:7" x14ac:dyDescent="0.2">
      <c r="A121" s="17" t="s">
        <v>80</v>
      </c>
      <c r="B121" s="11">
        <v>22949</v>
      </c>
      <c r="C121" s="16"/>
      <c r="D121" s="16"/>
      <c r="E121" s="11">
        <v>967</v>
      </c>
      <c r="F121" s="17">
        <v>318</v>
      </c>
      <c r="G121" s="10">
        <f t="shared" si="0"/>
        <v>0.32885211995863495</v>
      </c>
    </row>
    <row r="122" spans="1:7" x14ac:dyDescent="0.2">
      <c r="A122" s="17" t="s">
        <v>81</v>
      </c>
      <c r="B122" s="11">
        <v>25628</v>
      </c>
      <c r="C122" s="16"/>
      <c r="D122" s="16"/>
      <c r="E122" s="11">
        <v>1150</v>
      </c>
      <c r="F122" s="17">
        <v>333</v>
      </c>
      <c r="G122" s="10">
        <f t="shared" si="0"/>
        <v>0.28956521739130436</v>
      </c>
    </row>
    <row r="123" spans="1:7" x14ac:dyDescent="0.2">
      <c r="A123" s="17" t="s">
        <v>82</v>
      </c>
      <c r="B123" s="11">
        <v>18361</v>
      </c>
      <c r="C123" s="16"/>
      <c r="D123" s="16"/>
      <c r="E123" s="11">
        <v>830</v>
      </c>
      <c r="F123" s="17">
        <v>283</v>
      </c>
      <c r="G123" s="10">
        <f t="shared" si="0"/>
        <v>0.34096385542168672</v>
      </c>
    </row>
    <row r="124" spans="1:7" x14ac:dyDescent="0.2">
      <c r="A124" s="17" t="s">
        <v>83</v>
      </c>
      <c r="B124" s="11">
        <v>21103</v>
      </c>
      <c r="C124" s="16"/>
      <c r="D124" s="16"/>
      <c r="E124" s="11">
        <v>892</v>
      </c>
      <c r="F124" s="17">
        <v>293</v>
      </c>
      <c r="G124" s="10">
        <f t="shared" si="0"/>
        <v>0.32847533632286996</v>
      </c>
    </row>
    <row r="125" spans="1:7" x14ac:dyDescent="0.2">
      <c r="A125" s="17" t="s">
        <v>84</v>
      </c>
      <c r="B125" s="11">
        <v>21873</v>
      </c>
      <c r="C125" s="16"/>
      <c r="D125" s="16"/>
      <c r="E125" s="11">
        <v>927</v>
      </c>
      <c r="F125" s="17">
        <v>274</v>
      </c>
      <c r="G125" s="10">
        <f t="shared" si="0"/>
        <v>0.29557713052858686</v>
      </c>
    </row>
    <row r="126" spans="1:7" x14ac:dyDescent="0.2">
      <c r="A126" s="17" t="s">
        <v>85</v>
      </c>
      <c r="B126" s="11">
        <v>29843</v>
      </c>
      <c r="C126" s="16"/>
      <c r="D126" s="16"/>
      <c r="E126" s="11">
        <v>1293</v>
      </c>
      <c r="F126" s="17">
        <v>348</v>
      </c>
      <c r="G126" s="10">
        <f t="shared" si="0"/>
        <v>0.26914153132250579</v>
      </c>
    </row>
    <row r="127" spans="1:7" x14ac:dyDescent="0.2">
      <c r="A127" s="17" t="s">
        <v>86</v>
      </c>
      <c r="B127" s="11">
        <v>25430</v>
      </c>
      <c r="C127" s="16"/>
      <c r="D127" s="16"/>
      <c r="E127" s="11">
        <v>1141</v>
      </c>
      <c r="F127" s="17">
        <v>289</v>
      </c>
      <c r="G127" s="10">
        <f t="shared" si="0"/>
        <v>0.25328659070990361</v>
      </c>
    </row>
    <row r="128" spans="1:7" x14ac:dyDescent="0.2">
      <c r="A128" s="17" t="s">
        <v>87</v>
      </c>
      <c r="B128" s="11">
        <v>23637</v>
      </c>
      <c r="C128" s="16"/>
      <c r="D128" s="16"/>
      <c r="E128" s="11">
        <v>973</v>
      </c>
      <c r="F128" s="17">
        <v>259</v>
      </c>
      <c r="G128" s="10">
        <f t="shared" si="0"/>
        <v>0.26618705035971224</v>
      </c>
    </row>
    <row r="129" spans="1:7" x14ac:dyDescent="0.2">
      <c r="A129" s="17" t="s">
        <v>88</v>
      </c>
      <c r="B129" s="11">
        <v>30402</v>
      </c>
      <c r="C129" s="16"/>
      <c r="D129" s="16"/>
      <c r="E129" s="11">
        <v>1315</v>
      </c>
      <c r="F129" s="17">
        <v>412</v>
      </c>
      <c r="G129" s="10">
        <f t="shared" si="0"/>
        <v>0.31330798479087452</v>
      </c>
    </row>
    <row r="130" spans="1:7" x14ac:dyDescent="0.2">
      <c r="A130" s="17" t="s">
        <v>89</v>
      </c>
      <c r="B130" s="11">
        <v>25831</v>
      </c>
      <c r="C130" s="16"/>
      <c r="D130" s="16"/>
      <c r="E130" s="11">
        <v>1049</v>
      </c>
      <c r="F130" s="17">
        <v>297</v>
      </c>
      <c r="G130" s="10">
        <f t="shared" si="0"/>
        <v>0.2831267874165872</v>
      </c>
    </row>
    <row r="131" spans="1:7" x14ac:dyDescent="0.2">
      <c r="A131" s="17" t="s">
        <v>90</v>
      </c>
      <c r="B131" s="11">
        <v>30460</v>
      </c>
      <c r="C131" s="16"/>
      <c r="D131" s="16"/>
      <c r="E131" s="11">
        <v>1241</v>
      </c>
      <c r="F131" s="17">
        <v>385</v>
      </c>
      <c r="G131" s="10">
        <f t="shared" si="0"/>
        <v>0.31023368251410155</v>
      </c>
    </row>
    <row r="132" spans="1:7" x14ac:dyDescent="0.2">
      <c r="A132" s="17" t="s">
        <v>91</v>
      </c>
      <c r="B132" s="11">
        <v>24458</v>
      </c>
      <c r="C132" s="16"/>
      <c r="D132" s="16"/>
      <c r="E132" s="11">
        <v>1004</v>
      </c>
      <c r="F132" s="17">
        <v>280</v>
      </c>
      <c r="G132" s="10">
        <f t="shared" si="0"/>
        <v>0.2788844621513944</v>
      </c>
    </row>
    <row r="133" spans="1:7" x14ac:dyDescent="0.2">
      <c r="A133" s="17" t="s">
        <v>92</v>
      </c>
      <c r="B133" s="11">
        <v>23234</v>
      </c>
      <c r="C133" s="16"/>
      <c r="D133" s="16"/>
      <c r="E133" s="11">
        <v>961</v>
      </c>
      <c r="F133" s="17">
        <v>271</v>
      </c>
      <c r="G133" s="10">
        <f t="shared" si="0"/>
        <v>0.28199791883454733</v>
      </c>
    </row>
    <row r="134" spans="1:7" x14ac:dyDescent="0.2">
      <c r="A134" s="17" t="s">
        <v>93</v>
      </c>
      <c r="B134" s="11">
        <v>26045</v>
      </c>
      <c r="C134" s="16"/>
      <c r="D134" s="16"/>
      <c r="E134" s="11">
        <v>1103</v>
      </c>
      <c r="F134" s="17">
        <v>342</v>
      </c>
      <c r="G134" s="10">
        <f t="shared" si="0"/>
        <v>0.31006346328195827</v>
      </c>
    </row>
    <row r="135" spans="1:7" x14ac:dyDescent="0.2">
      <c r="A135" s="17" t="s">
        <v>94</v>
      </c>
      <c r="B135" s="11">
        <v>18351</v>
      </c>
      <c r="C135" s="16"/>
      <c r="D135" s="16"/>
      <c r="E135" s="11">
        <v>763</v>
      </c>
      <c r="F135" s="17">
        <v>246</v>
      </c>
      <c r="G135" s="10">
        <f t="shared" si="0"/>
        <v>0.32241153342070772</v>
      </c>
    </row>
    <row r="136" spans="1:7" x14ac:dyDescent="0.2">
      <c r="A136" s="17" t="s">
        <v>95</v>
      </c>
      <c r="B136" s="11">
        <v>22844</v>
      </c>
      <c r="C136" s="16"/>
      <c r="D136" s="16"/>
      <c r="E136" s="11">
        <v>994</v>
      </c>
      <c r="F136" s="17">
        <v>304</v>
      </c>
      <c r="G136" s="10">
        <f t="shared" si="0"/>
        <v>0.30583501006036218</v>
      </c>
    </row>
    <row r="137" spans="1:7" x14ac:dyDescent="0.2">
      <c r="A137" s="17" t="s">
        <v>96</v>
      </c>
      <c r="B137" s="11">
        <v>30283</v>
      </c>
      <c r="C137" s="16"/>
      <c r="D137" s="16"/>
      <c r="E137" s="11">
        <v>1299</v>
      </c>
      <c r="F137" s="17">
        <v>363</v>
      </c>
      <c r="G137" s="10">
        <f t="shared" si="0"/>
        <v>0.27944572748267898</v>
      </c>
    </row>
    <row r="138" spans="1:7" x14ac:dyDescent="0.2">
      <c r="A138" s="17" t="s">
        <v>97</v>
      </c>
      <c r="B138" s="11">
        <v>24101</v>
      </c>
      <c r="C138" s="16"/>
      <c r="D138" s="16"/>
      <c r="E138" s="11">
        <v>1059</v>
      </c>
      <c r="F138" s="17">
        <v>276</v>
      </c>
      <c r="G138" s="10">
        <f t="shared" si="0"/>
        <v>0.26062322946175637</v>
      </c>
    </row>
    <row r="139" spans="1:7" x14ac:dyDescent="0.2">
      <c r="A139" s="17" t="s">
        <v>98</v>
      </c>
      <c r="B139" s="11">
        <v>22131</v>
      </c>
      <c r="C139" s="16"/>
      <c r="D139" s="16"/>
      <c r="E139" s="11">
        <v>882</v>
      </c>
      <c r="F139" s="17">
        <v>233</v>
      </c>
      <c r="G139" s="10">
        <f t="shared" si="0"/>
        <v>0.26417233560090703</v>
      </c>
    </row>
    <row r="140" spans="1:7" x14ac:dyDescent="0.2">
      <c r="A140" s="17" t="s">
        <v>99</v>
      </c>
      <c r="B140" s="11">
        <v>27956</v>
      </c>
      <c r="C140" s="16"/>
      <c r="D140" s="16"/>
      <c r="E140" s="11">
        <v>1188</v>
      </c>
      <c r="F140" s="17">
        <v>345</v>
      </c>
      <c r="G140" s="10">
        <f t="shared" si="0"/>
        <v>0.29040404040404039</v>
      </c>
    </row>
    <row r="141" spans="1:7" x14ac:dyDescent="0.2">
      <c r="A141" s="17" t="s">
        <v>100</v>
      </c>
      <c r="B141" s="11">
        <v>22655</v>
      </c>
      <c r="C141" s="16"/>
      <c r="D141" s="16"/>
      <c r="E141" s="11">
        <v>1040</v>
      </c>
      <c r="F141" s="17">
        <v>308</v>
      </c>
      <c r="G141" s="10">
        <f t="shared" si="0"/>
        <v>0.29615384615384616</v>
      </c>
    </row>
    <row r="142" spans="1:7" x14ac:dyDescent="0.2">
      <c r="A142" s="17" t="s">
        <v>101</v>
      </c>
      <c r="B142" s="11">
        <v>24015</v>
      </c>
      <c r="C142" s="16"/>
      <c r="D142" s="16"/>
      <c r="E142" s="11">
        <v>1014</v>
      </c>
      <c r="F142" s="17">
        <v>303</v>
      </c>
      <c r="G142" s="10">
        <f t="shared" si="0"/>
        <v>0.29881656804733731</v>
      </c>
    </row>
    <row r="143" spans="1:7" x14ac:dyDescent="0.2">
      <c r="A143" s="17" t="s">
        <v>102</v>
      </c>
      <c r="B143" s="11">
        <v>29387</v>
      </c>
      <c r="C143" s="16"/>
      <c r="D143" s="16"/>
      <c r="E143" s="11">
        <v>1301</v>
      </c>
      <c r="F143" s="17">
        <v>397</v>
      </c>
      <c r="G143" s="10">
        <f t="shared" si="0"/>
        <v>0.30514988470407378</v>
      </c>
    </row>
    <row r="144" spans="1:7" x14ac:dyDescent="0.2">
      <c r="A144" s="17" t="s">
        <v>103</v>
      </c>
      <c r="B144" s="11">
        <v>24115</v>
      </c>
      <c r="C144" s="16"/>
      <c r="D144" s="16"/>
      <c r="E144" s="11">
        <v>955</v>
      </c>
      <c r="F144" s="17">
        <v>252</v>
      </c>
      <c r="G144" s="10">
        <f t="shared" si="0"/>
        <v>0.26387434554973821</v>
      </c>
    </row>
    <row r="145" spans="1:7" x14ac:dyDescent="0.2">
      <c r="A145" s="17" t="s">
        <v>104</v>
      </c>
      <c r="B145" s="11">
        <v>24745</v>
      </c>
      <c r="C145" s="16"/>
      <c r="D145" s="16"/>
      <c r="E145" s="11">
        <v>1005</v>
      </c>
      <c r="F145" s="17">
        <v>281</v>
      </c>
      <c r="G145" s="10">
        <f t="shared" si="0"/>
        <v>0.27960199004975123</v>
      </c>
    </row>
    <row r="146" spans="1:7" x14ac:dyDescent="0.2">
      <c r="A146" s="17" t="s">
        <v>105</v>
      </c>
      <c r="B146" s="11">
        <v>27825</v>
      </c>
      <c r="C146" s="16"/>
      <c r="D146" s="16"/>
      <c r="E146" s="11">
        <v>1159</v>
      </c>
      <c r="F146" s="17">
        <v>320</v>
      </c>
      <c r="G146" s="10">
        <f t="shared" si="0"/>
        <v>0.27610008628127697</v>
      </c>
    </row>
    <row r="147" spans="1:7" x14ac:dyDescent="0.2">
      <c r="A147" s="17" t="s">
        <v>106</v>
      </c>
      <c r="B147" s="11">
        <v>21073</v>
      </c>
      <c r="C147" s="16"/>
      <c r="D147" s="16"/>
      <c r="E147" s="11">
        <v>900</v>
      </c>
      <c r="F147" s="17">
        <v>284</v>
      </c>
      <c r="G147" s="10">
        <f t="shared" si="0"/>
        <v>0.31555555555555553</v>
      </c>
    </row>
    <row r="148" spans="1:7" x14ac:dyDescent="0.2">
      <c r="A148" s="17" t="s">
        <v>107</v>
      </c>
      <c r="B148" s="11">
        <v>23514</v>
      </c>
      <c r="C148" s="16"/>
      <c r="D148" s="16"/>
      <c r="E148" s="11">
        <v>994</v>
      </c>
      <c r="F148" s="17">
        <v>304</v>
      </c>
      <c r="G148" s="10">
        <f t="shared" si="0"/>
        <v>0.30583501006036218</v>
      </c>
    </row>
    <row r="149" spans="1:7" x14ac:dyDescent="0.2">
      <c r="A149" s="17" t="s">
        <v>108</v>
      </c>
      <c r="B149" s="11">
        <v>29672</v>
      </c>
      <c r="C149" s="16"/>
      <c r="D149" s="16"/>
      <c r="E149" s="11">
        <v>1326</v>
      </c>
      <c r="F149" s="17">
        <v>414</v>
      </c>
      <c r="G149" s="10">
        <f t="shared" si="0"/>
        <v>0.31221719457013575</v>
      </c>
    </row>
    <row r="150" spans="1:7" x14ac:dyDescent="0.2">
      <c r="A150" s="17" t="s">
        <v>109</v>
      </c>
      <c r="B150" s="11">
        <v>24785</v>
      </c>
      <c r="C150" s="16"/>
      <c r="D150" s="16"/>
      <c r="E150" s="11">
        <v>1115</v>
      </c>
      <c r="F150" s="17">
        <v>360</v>
      </c>
      <c r="G150" s="10">
        <f t="shared" si="0"/>
        <v>0.32286995515695066</v>
      </c>
    </row>
    <row r="151" spans="1:7" x14ac:dyDescent="0.2">
      <c r="A151" s="17" t="s">
        <v>112</v>
      </c>
      <c r="B151" s="11">
        <v>30964</v>
      </c>
      <c r="C151" s="16"/>
      <c r="D151" s="16"/>
      <c r="E151" s="11">
        <v>1283</v>
      </c>
      <c r="F151" s="17">
        <v>408</v>
      </c>
      <c r="G151" s="10">
        <f t="shared" si="0"/>
        <v>0.31800467653936088</v>
      </c>
    </row>
    <row r="152" spans="1:7" x14ac:dyDescent="0.2">
      <c r="A152" s="17" t="s">
        <v>113</v>
      </c>
      <c r="B152" s="11">
        <v>22785</v>
      </c>
      <c r="C152" s="16"/>
      <c r="D152" s="16"/>
      <c r="E152" s="11">
        <v>943</v>
      </c>
      <c r="F152" s="17">
        <v>284</v>
      </c>
      <c r="G152" s="10">
        <f t="shared" si="0"/>
        <v>0.30116648992576883</v>
      </c>
    </row>
    <row r="153" spans="1:7" x14ac:dyDescent="0.2">
      <c r="A153" s="17" t="s">
        <v>114</v>
      </c>
      <c r="B153" s="11">
        <v>21399</v>
      </c>
      <c r="C153" s="16"/>
      <c r="D153" s="16"/>
      <c r="E153" s="11">
        <v>923</v>
      </c>
      <c r="F153" s="17">
        <v>267</v>
      </c>
      <c r="G153" s="10">
        <f t="shared" si="0"/>
        <v>0.28927410617551463</v>
      </c>
    </row>
    <row r="154" spans="1:7" x14ac:dyDescent="0.2">
      <c r="A154" s="17" t="s">
        <v>115</v>
      </c>
      <c r="B154" s="11">
        <v>30498</v>
      </c>
      <c r="C154" s="16"/>
      <c r="D154" s="16"/>
      <c r="E154" s="11">
        <v>1288</v>
      </c>
      <c r="F154" s="17">
        <v>366</v>
      </c>
      <c r="G154" s="10">
        <f t="shared" si="0"/>
        <v>0.28416149068322982</v>
      </c>
    </row>
    <row r="155" spans="1:7" x14ac:dyDescent="0.2">
      <c r="A155" s="17" t="s">
        <v>116</v>
      </c>
      <c r="B155" s="11">
        <v>23193</v>
      </c>
      <c r="C155" s="16"/>
      <c r="D155" s="16"/>
      <c r="E155" s="11">
        <v>990</v>
      </c>
      <c r="F155" s="17">
        <v>305</v>
      </c>
      <c r="G155" s="10">
        <f t="shared" si="0"/>
        <v>0.30808080808080807</v>
      </c>
    </row>
    <row r="156" spans="1:7" x14ac:dyDescent="0.2">
      <c r="A156" s="17" t="s">
        <v>117</v>
      </c>
      <c r="B156" s="11">
        <v>23396</v>
      </c>
      <c r="C156" s="16"/>
      <c r="D156" s="16"/>
      <c r="E156" s="11">
        <v>1045</v>
      </c>
      <c r="F156" s="17">
        <v>345</v>
      </c>
      <c r="G156" s="10">
        <f t="shared" si="0"/>
        <v>0.33014354066985646</v>
      </c>
    </row>
    <row r="157" spans="1:7" x14ac:dyDescent="0.2">
      <c r="A157" s="17" t="s">
        <v>118</v>
      </c>
      <c r="B157" s="11">
        <v>30000</v>
      </c>
      <c r="C157" s="16"/>
      <c r="D157" s="16"/>
      <c r="E157" s="11">
        <v>1329</v>
      </c>
      <c r="F157" s="17">
        <v>418</v>
      </c>
      <c r="G157" s="10">
        <f t="shared" si="0"/>
        <v>0.31452219714070728</v>
      </c>
    </row>
    <row r="158" spans="1:7" x14ac:dyDescent="0.2">
      <c r="A158" s="17" t="s">
        <v>119</v>
      </c>
      <c r="B158" s="11">
        <v>21772</v>
      </c>
      <c r="C158" s="16"/>
      <c r="D158" s="16"/>
      <c r="E158" s="11">
        <v>964</v>
      </c>
      <c r="F158" s="17">
        <v>281</v>
      </c>
      <c r="G158" s="10">
        <f t="shared" si="0"/>
        <v>0.29149377593360998</v>
      </c>
    </row>
    <row r="159" spans="1:7" x14ac:dyDescent="0.2">
      <c r="A159" s="17" t="s">
        <v>120</v>
      </c>
      <c r="B159" s="11">
        <v>28028</v>
      </c>
      <c r="C159" s="16"/>
      <c r="D159" s="16"/>
      <c r="E159" s="11">
        <v>1183</v>
      </c>
      <c r="F159" s="17">
        <v>342</v>
      </c>
      <c r="G159" s="10">
        <f t="shared" si="0"/>
        <v>0.28909551986475063</v>
      </c>
    </row>
    <row r="160" spans="1:7" x14ac:dyDescent="0.2">
      <c r="A160" s="17" t="s">
        <v>121</v>
      </c>
      <c r="B160" s="11">
        <v>24260</v>
      </c>
      <c r="C160" s="16"/>
      <c r="D160" s="16"/>
      <c r="E160" s="11">
        <v>1102</v>
      </c>
      <c r="F160" s="17">
        <v>351</v>
      </c>
      <c r="G160" s="10">
        <f t="shared" si="0"/>
        <v>0.31851179673321234</v>
      </c>
    </row>
    <row r="161" spans="1:10" x14ac:dyDescent="0.2">
      <c r="A161" s="17" t="s">
        <v>122</v>
      </c>
      <c r="B161" s="11">
        <v>24222</v>
      </c>
      <c r="C161" s="16"/>
      <c r="D161" s="16"/>
      <c r="E161" s="11">
        <v>1066</v>
      </c>
      <c r="F161" s="17">
        <v>326</v>
      </c>
      <c r="G161" s="10">
        <f t="shared" si="0"/>
        <v>0.30581613508442779</v>
      </c>
    </row>
    <row r="162" spans="1:10" x14ac:dyDescent="0.2">
      <c r="A162" s="17" t="s">
        <v>123</v>
      </c>
      <c r="B162" s="11">
        <v>25704</v>
      </c>
      <c r="C162" s="16"/>
      <c r="D162" s="16"/>
      <c r="E162" s="11">
        <v>1072</v>
      </c>
      <c r="F162" s="17">
        <v>357</v>
      </c>
      <c r="G162" s="10">
        <f t="shared" si="0"/>
        <v>0.33302238805970147</v>
      </c>
    </row>
    <row r="163" spans="1:10" x14ac:dyDescent="0.2">
      <c r="A163" s="17" t="s">
        <v>124</v>
      </c>
      <c r="B163" s="11">
        <v>32235</v>
      </c>
      <c r="C163" s="16"/>
      <c r="D163" s="16"/>
      <c r="E163" s="11">
        <v>1361</v>
      </c>
      <c r="F163" s="17">
        <v>421</v>
      </c>
      <c r="G163" s="10">
        <f t="shared" si="0"/>
        <v>0.30933137398971344</v>
      </c>
    </row>
    <row r="164" spans="1:10" x14ac:dyDescent="0.2">
      <c r="A164" s="17" t="s">
        <v>125</v>
      </c>
      <c r="B164" s="11">
        <v>24821</v>
      </c>
      <c r="C164" s="16"/>
      <c r="D164" s="16"/>
      <c r="E164" s="11">
        <v>1042</v>
      </c>
      <c r="F164" s="17">
        <v>315</v>
      </c>
      <c r="G164" s="10">
        <f t="shared" si="0"/>
        <v>0.30230326295585414</v>
      </c>
    </row>
    <row r="165" spans="1:10" x14ac:dyDescent="0.2">
      <c r="A165" s="17" t="s">
        <v>126</v>
      </c>
      <c r="B165" s="11">
        <v>23439</v>
      </c>
      <c r="C165" s="16"/>
      <c r="D165" s="16"/>
      <c r="E165" s="11">
        <v>1064</v>
      </c>
      <c r="F165" s="17">
        <v>331</v>
      </c>
      <c r="G165" s="10">
        <f t="shared" si="0"/>
        <v>0.31109022556390975</v>
      </c>
    </row>
    <row r="166" spans="1:10" x14ac:dyDescent="0.2">
      <c r="A166" s="17" t="s">
        <v>127</v>
      </c>
      <c r="B166" s="11">
        <v>32652</v>
      </c>
      <c r="C166" s="16"/>
      <c r="D166" s="16"/>
      <c r="E166" s="11">
        <v>1470</v>
      </c>
      <c r="F166" s="17">
        <v>440</v>
      </c>
      <c r="G166" s="10">
        <f t="shared" si="0"/>
        <v>0.29931972789115646</v>
      </c>
    </row>
    <row r="167" spans="1:10" x14ac:dyDescent="0.2">
      <c r="A167" s="17" t="s">
        <v>128</v>
      </c>
      <c r="B167" s="11">
        <v>24840</v>
      </c>
      <c r="C167" s="16"/>
      <c r="D167" s="16"/>
      <c r="E167" s="11">
        <v>1065</v>
      </c>
      <c r="F167" s="17">
        <v>319</v>
      </c>
      <c r="G167" s="10">
        <f t="shared" si="0"/>
        <v>0.29953051643192491</v>
      </c>
    </row>
    <row r="168" spans="1:10" x14ac:dyDescent="0.2">
      <c r="A168" s="17" t="s">
        <v>129</v>
      </c>
      <c r="B168" s="11">
        <v>32307</v>
      </c>
      <c r="C168" s="16"/>
      <c r="D168" s="16"/>
      <c r="E168" s="11">
        <v>1379</v>
      </c>
      <c r="F168" s="17">
        <v>426</v>
      </c>
      <c r="G168" s="10">
        <f t="shared" si="0"/>
        <v>0.30891950688905001</v>
      </c>
    </row>
    <row r="169" spans="1:10" x14ac:dyDescent="0.2">
      <c r="A169" s="17" t="s">
        <v>130</v>
      </c>
      <c r="B169" s="11">
        <v>24727</v>
      </c>
      <c r="C169" s="16"/>
      <c r="D169" s="16"/>
      <c r="E169" s="11">
        <v>1073</v>
      </c>
      <c r="F169" s="17">
        <v>291</v>
      </c>
      <c r="G169" s="10">
        <f t="shared" si="0"/>
        <v>0.27120223671947807</v>
      </c>
    </row>
    <row r="170" spans="1:10" x14ac:dyDescent="0.2">
      <c r="A170" s="17" t="s">
        <v>131</v>
      </c>
      <c r="B170" s="11">
        <v>21595</v>
      </c>
      <c r="C170" s="16"/>
      <c r="D170" s="16"/>
      <c r="E170" s="11">
        <v>856</v>
      </c>
      <c r="F170" s="17">
        <v>260</v>
      </c>
      <c r="G170" s="10">
        <f t="shared" si="0"/>
        <v>0.30373831775700932</v>
      </c>
    </row>
    <row r="171" spans="1:10" x14ac:dyDescent="0.2">
      <c r="A171" s="17" t="s">
        <v>132</v>
      </c>
      <c r="B171" s="11">
        <v>28622</v>
      </c>
      <c r="C171" s="16"/>
      <c r="D171" s="16"/>
      <c r="E171" s="11">
        <v>1241</v>
      </c>
      <c r="F171" s="17">
        <v>376</v>
      </c>
      <c r="G171" s="10">
        <f t="shared" si="0"/>
        <v>0.30298146655922642</v>
      </c>
      <c r="J171" s="2"/>
    </row>
    <row r="172" spans="1:10" x14ac:dyDescent="0.2">
      <c r="A172" s="17" t="s">
        <v>133</v>
      </c>
      <c r="B172" s="11">
        <v>23350</v>
      </c>
      <c r="C172" s="16"/>
      <c r="D172" s="16"/>
      <c r="E172" s="11">
        <v>934</v>
      </c>
      <c r="F172" s="17">
        <v>291</v>
      </c>
      <c r="G172" s="10">
        <f t="shared" si="0"/>
        <v>0.31156316916488225</v>
      </c>
      <c r="J172" s="2"/>
    </row>
    <row r="173" spans="1:10" x14ac:dyDescent="0.2">
      <c r="A173" s="17" t="s">
        <v>134</v>
      </c>
      <c r="B173" s="11">
        <v>23343</v>
      </c>
      <c r="C173" s="16"/>
      <c r="D173" s="16"/>
      <c r="E173" s="11">
        <v>1077</v>
      </c>
      <c r="F173" s="17">
        <v>311</v>
      </c>
      <c r="G173" s="10">
        <f t="shared" ref="G173:G255" si="3">+F173/E173</f>
        <v>0.28876508820798513</v>
      </c>
      <c r="J173" s="2"/>
    </row>
    <row r="174" spans="1:10" x14ac:dyDescent="0.2">
      <c r="A174" s="17" t="s">
        <v>135</v>
      </c>
      <c r="B174" s="11">
        <v>24520</v>
      </c>
      <c r="C174" s="16"/>
      <c r="D174" s="16"/>
      <c r="E174" s="11">
        <v>1064</v>
      </c>
      <c r="F174" s="17">
        <v>339</v>
      </c>
      <c r="G174" s="10">
        <f t="shared" si="3"/>
        <v>0.31860902255639095</v>
      </c>
      <c r="J174" s="2"/>
    </row>
    <row r="175" spans="1:10" x14ac:dyDescent="0.2">
      <c r="A175" s="17" t="s">
        <v>136</v>
      </c>
      <c r="B175" s="11">
        <v>30761</v>
      </c>
      <c r="C175" s="16"/>
      <c r="D175" s="16"/>
      <c r="E175" s="11">
        <v>1279</v>
      </c>
      <c r="F175" s="17">
        <v>389</v>
      </c>
      <c r="G175" s="10">
        <f t="shared" si="3"/>
        <v>0.30414386239249414</v>
      </c>
      <c r="J175" s="2"/>
    </row>
    <row r="176" spans="1:10" x14ac:dyDescent="0.2">
      <c r="A176" s="17" t="s">
        <v>137</v>
      </c>
      <c r="B176" s="11">
        <v>23112</v>
      </c>
      <c r="C176" s="16"/>
      <c r="D176" s="16"/>
      <c r="E176" s="11">
        <v>1008</v>
      </c>
      <c r="F176" s="17">
        <v>317</v>
      </c>
      <c r="G176" s="10">
        <f t="shared" si="3"/>
        <v>0.31448412698412698</v>
      </c>
      <c r="J176" s="2"/>
    </row>
    <row r="177" spans="1:10" x14ac:dyDescent="0.2">
      <c r="A177" s="17" t="s">
        <v>138</v>
      </c>
      <c r="B177" s="11">
        <v>28893</v>
      </c>
      <c r="C177" s="16"/>
      <c r="D177" s="16"/>
      <c r="E177" s="11">
        <v>1323</v>
      </c>
      <c r="F177" s="17">
        <v>362</v>
      </c>
      <c r="G177" s="10">
        <f t="shared" si="3"/>
        <v>0.27362055933484503</v>
      </c>
      <c r="J177" s="2"/>
    </row>
    <row r="178" spans="1:10" x14ac:dyDescent="0.2">
      <c r="A178" s="17" t="s">
        <v>139</v>
      </c>
      <c r="B178" s="11">
        <v>24870</v>
      </c>
      <c r="C178" s="16"/>
      <c r="D178" s="16"/>
      <c r="E178" s="11">
        <v>1084</v>
      </c>
      <c r="F178" s="17">
        <v>287</v>
      </c>
      <c r="G178" s="10">
        <f t="shared" si="3"/>
        <v>0.26476014760147604</v>
      </c>
      <c r="J178" s="2"/>
    </row>
    <row r="179" spans="1:10" x14ac:dyDescent="0.2">
      <c r="A179" s="17" t="s">
        <v>140</v>
      </c>
      <c r="B179" s="11">
        <v>20813</v>
      </c>
      <c r="C179" s="16"/>
      <c r="D179" s="16"/>
      <c r="E179" s="11">
        <v>931</v>
      </c>
      <c r="F179" s="17">
        <v>272</v>
      </c>
      <c r="G179" s="10">
        <f t="shared" si="3"/>
        <v>0.2921589688506982</v>
      </c>
      <c r="J179" s="2"/>
    </row>
    <row r="180" spans="1:10" x14ac:dyDescent="0.2">
      <c r="A180" s="17" t="s">
        <v>141</v>
      </c>
      <c r="B180" s="11">
        <v>31632</v>
      </c>
      <c r="C180" s="16"/>
      <c r="D180" s="16"/>
      <c r="E180" s="11">
        <v>1430</v>
      </c>
      <c r="F180" s="17">
        <v>401</v>
      </c>
      <c r="G180" s="10">
        <f t="shared" si="3"/>
        <v>0.28041958041958043</v>
      </c>
      <c r="J180" s="2"/>
    </row>
    <row r="181" spans="1:10" x14ac:dyDescent="0.2">
      <c r="A181" s="17" t="s">
        <v>142</v>
      </c>
      <c r="B181" s="11">
        <v>25499</v>
      </c>
      <c r="C181" s="16"/>
      <c r="D181" s="16"/>
      <c r="E181" s="11">
        <v>1151</v>
      </c>
      <c r="F181" s="17">
        <v>349</v>
      </c>
      <c r="G181" s="10">
        <f t="shared" si="3"/>
        <v>0.30321459600347522</v>
      </c>
      <c r="J181" s="2"/>
    </row>
    <row r="182" spans="1:10" x14ac:dyDescent="0.2">
      <c r="A182" s="17" t="s">
        <v>143</v>
      </c>
      <c r="B182" s="11">
        <v>22346</v>
      </c>
      <c r="C182" s="16"/>
      <c r="D182" s="16"/>
      <c r="E182" s="11">
        <v>1031</v>
      </c>
      <c r="F182" s="17">
        <v>294</v>
      </c>
      <c r="G182" s="10">
        <f t="shared" si="3"/>
        <v>0.28516003879728419</v>
      </c>
      <c r="J182" s="2"/>
    </row>
    <row r="183" spans="1:10" x14ac:dyDescent="0.2">
      <c r="A183" s="17" t="s">
        <v>144</v>
      </c>
      <c r="B183" s="11">
        <v>28585</v>
      </c>
      <c r="C183" s="16"/>
      <c r="D183" s="16"/>
      <c r="E183" s="11">
        <v>1261</v>
      </c>
      <c r="F183" s="17">
        <v>388</v>
      </c>
      <c r="G183" s="10">
        <f t="shared" si="3"/>
        <v>0.30769230769230771</v>
      </c>
    </row>
    <row r="184" spans="1:10" x14ac:dyDescent="0.2">
      <c r="A184" s="17" t="s">
        <v>145</v>
      </c>
      <c r="B184" s="11">
        <v>24560</v>
      </c>
      <c r="C184" s="16"/>
      <c r="D184" s="16"/>
      <c r="E184" s="11">
        <v>1031</v>
      </c>
      <c r="F184" s="17">
        <v>299</v>
      </c>
      <c r="G184" s="10">
        <f t="shared" si="3"/>
        <v>0.29000969932104753</v>
      </c>
    </row>
    <row r="185" spans="1:10" x14ac:dyDescent="0.2">
      <c r="A185" s="17" t="s">
        <v>146</v>
      </c>
      <c r="B185" s="11">
        <v>24882</v>
      </c>
      <c r="C185" s="16"/>
      <c r="D185" s="16"/>
      <c r="E185" s="11">
        <v>1167</v>
      </c>
      <c r="F185" s="17">
        <v>369</v>
      </c>
      <c r="G185" s="10">
        <f t="shared" si="3"/>
        <v>0.31619537275064269</v>
      </c>
    </row>
    <row r="186" spans="1:10" x14ac:dyDescent="0.2">
      <c r="A186" s="17" t="s">
        <v>148</v>
      </c>
      <c r="B186" s="11">
        <v>33252</v>
      </c>
      <c r="C186" s="16"/>
      <c r="D186" s="16"/>
      <c r="E186" s="11">
        <v>1437</v>
      </c>
      <c r="F186" s="17">
        <v>449</v>
      </c>
      <c r="G186" s="10">
        <f t="shared" si="3"/>
        <v>0.31245650661099511</v>
      </c>
    </row>
    <row r="187" spans="1:10" x14ac:dyDescent="0.2">
      <c r="A187" s="17" t="s">
        <v>147</v>
      </c>
      <c r="B187" s="11">
        <v>28198</v>
      </c>
      <c r="C187" s="16"/>
      <c r="D187" s="16"/>
      <c r="E187" s="11">
        <v>1253</v>
      </c>
      <c r="F187" s="17">
        <v>340</v>
      </c>
      <c r="G187" s="10">
        <f t="shared" si="3"/>
        <v>0.27134876296887472</v>
      </c>
    </row>
    <row r="188" spans="1:10" x14ac:dyDescent="0.2">
      <c r="A188" s="17" t="s">
        <v>149</v>
      </c>
      <c r="B188" s="11">
        <v>27653</v>
      </c>
      <c r="C188" s="16"/>
      <c r="D188" s="16"/>
      <c r="E188" s="11">
        <v>1298</v>
      </c>
      <c r="F188" s="17">
        <v>408</v>
      </c>
      <c r="G188" s="10">
        <f t="shared" si="3"/>
        <v>0.31432973805855163</v>
      </c>
    </row>
    <row r="189" spans="1:10" x14ac:dyDescent="0.2">
      <c r="A189" s="17" t="s">
        <v>150</v>
      </c>
      <c r="B189" s="11">
        <v>33316</v>
      </c>
      <c r="C189" s="16"/>
      <c r="D189" s="16"/>
      <c r="E189" s="11">
        <v>1587</v>
      </c>
      <c r="F189" s="17">
        <v>476</v>
      </c>
      <c r="G189" s="10">
        <f t="shared" si="3"/>
        <v>0.29993698802772528</v>
      </c>
    </row>
    <row r="190" spans="1:10" x14ac:dyDescent="0.2">
      <c r="A190" s="17" t="s">
        <v>151</v>
      </c>
      <c r="B190" s="11">
        <v>29237</v>
      </c>
      <c r="C190" s="16"/>
      <c r="D190" s="16"/>
      <c r="E190" s="11">
        <v>1380</v>
      </c>
      <c r="F190" s="17">
        <v>399</v>
      </c>
      <c r="G190" s="10">
        <f t="shared" si="3"/>
        <v>0.28913043478260869</v>
      </c>
    </row>
    <row r="191" spans="1:10" x14ac:dyDescent="0.2">
      <c r="A191" s="17" t="s">
        <v>152</v>
      </c>
      <c r="B191" s="11">
        <v>27689</v>
      </c>
      <c r="C191" s="16"/>
      <c r="D191" s="16"/>
      <c r="E191" s="11">
        <v>1254</v>
      </c>
      <c r="F191" s="17">
        <v>374</v>
      </c>
      <c r="G191" s="10">
        <f t="shared" si="3"/>
        <v>0.2982456140350877</v>
      </c>
    </row>
    <row r="192" spans="1:10" x14ac:dyDescent="0.2">
      <c r="A192" s="17" t="s">
        <v>153</v>
      </c>
      <c r="B192" s="11">
        <v>36408</v>
      </c>
      <c r="C192" s="16"/>
      <c r="D192" s="16"/>
      <c r="E192" s="11">
        <v>1682</v>
      </c>
      <c r="F192" s="17">
        <v>497</v>
      </c>
      <c r="G192" s="10">
        <f t="shared" si="3"/>
        <v>0.29548156956004756</v>
      </c>
    </row>
    <row r="193" spans="1:7" x14ac:dyDescent="0.2">
      <c r="A193" s="17" t="s">
        <v>154</v>
      </c>
      <c r="B193" s="11">
        <v>29006</v>
      </c>
      <c r="C193" s="16"/>
      <c r="D193" s="16"/>
      <c r="E193" s="11">
        <v>1344</v>
      </c>
      <c r="F193" s="17">
        <v>371</v>
      </c>
      <c r="G193" s="10">
        <f t="shared" si="3"/>
        <v>0.27604166666666669</v>
      </c>
    </row>
    <row r="194" spans="1:7" x14ac:dyDescent="0.2">
      <c r="A194" s="17" t="s">
        <v>155</v>
      </c>
      <c r="B194" s="11">
        <v>31644</v>
      </c>
      <c r="C194" s="16"/>
      <c r="D194" s="16"/>
      <c r="E194" s="11">
        <v>1355</v>
      </c>
      <c r="F194" s="17">
        <v>383</v>
      </c>
      <c r="G194" s="10">
        <f t="shared" si="3"/>
        <v>0.28265682656826568</v>
      </c>
    </row>
    <row r="195" spans="1:7" x14ac:dyDescent="0.2">
      <c r="A195" s="17" t="s">
        <v>157</v>
      </c>
      <c r="B195" s="11">
        <v>23508</v>
      </c>
      <c r="C195" s="16"/>
      <c r="D195" s="16"/>
      <c r="E195" s="11">
        <v>1057</v>
      </c>
      <c r="F195" s="17">
        <v>305</v>
      </c>
      <c r="G195" s="10">
        <f t="shared" si="3"/>
        <v>0.28855250709555347</v>
      </c>
    </row>
    <row r="196" spans="1:7" x14ac:dyDescent="0.2">
      <c r="A196" s="17" t="s">
        <v>156</v>
      </c>
      <c r="B196" s="11">
        <v>26866</v>
      </c>
      <c r="C196" s="16"/>
      <c r="D196" s="16"/>
      <c r="E196" s="11">
        <v>1174</v>
      </c>
      <c r="F196" s="17">
        <v>400</v>
      </c>
      <c r="G196" s="10">
        <f t="shared" si="3"/>
        <v>0.34071550255536626</v>
      </c>
    </row>
    <row r="197" spans="1:7" x14ac:dyDescent="0.2">
      <c r="A197" s="17" t="s">
        <v>159</v>
      </c>
      <c r="B197" s="11">
        <v>33955</v>
      </c>
      <c r="C197" s="16"/>
      <c r="D197" s="16"/>
      <c r="E197" s="11">
        <v>1641</v>
      </c>
      <c r="F197" s="17">
        <v>529</v>
      </c>
      <c r="G197" s="10">
        <f t="shared" si="3"/>
        <v>0.32236441194393661</v>
      </c>
    </row>
    <row r="198" spans="1:7" x14ac:dyDescent="0.2">
      <c r="A198" s="17" t="s">
        <v>160</v>
      </c>
      <c r="B198" s="11">
        <v>28400</v>
      </c>
      <c r="C198" s="16"/>
      <c r="D198" s="16"/>
      <c r="E198" s="11">
        <v>1300</v>
      </c>
      <c r="F198" s="17">
        <v>401</v>
      </c>
      <c r="G198" s="10">
        <f t="shared" si="3"/>
        <v>0.30846153846153845</v>
      </c>
    </row>
    <row r="199" spans="1:7" x14ac:dyDescent="0.2">
      <c r="A199" s="17" t="s">
        <v>161</v>
      </c>
      <c r="B199" s="11">
        <v>28448</v>
      </c>
      <c r="C199" s="16"/>
      <c r="D199" s="16"/>
      <c r="E199" s="11">
        <v>1320</v>
      </c>
      <c r="F199" s="17">
        <v>416</v>
      </c>
      <c r="G199" s="10">
        <f t="shared" si="3"/>
        <v>0.31515151515151513</v>
      </c>
    </row>
    <row r="200" spans="1:7" x14ac:dyDescent="0.2">
      <c r="A200" s="19" t="s">
        <v>162</v>
      </c>
      <c r="B200" s="11">
        <v>33965</v>
      </c>
      <c r="C200" s="16"/>
      <c r="D200" s="16"/>
      <c r="E200" s="11">
        <v>1555</v>
      </c>
      <c r="F200" s="17">
        <v>447</v>
      </c>
      <c r="G200" s="10">
        <f t="shared" si="3"/>
        <v>0.28745980707395496</v>
      </c>
    </row>
    <row r="201" spans="1:7" x14ac:dyDescent="0.2">
      <c r="A201" s="19" t="s">
        <v>163</v>
      </c>
      <c r="B201" s="11">
        <v>26785</v>
      </c>
      <c r="C201" s="16"/>
      <c r="D201" s="16"/>
      <c r="E201" s="11">
        <v>1242</v>
      </c>
      <c r="F201" s="17">
        <v>373</v>
      </c>
      <c r="G201" s="10">
        <f t="shared" si="3"/>
        <v>0.30032206119162641</v>
      </c>
    </row>
    <row r="202" spans="1:7" x14ac:dyDescent="0.2">
      <c r="A202" s="19" t="s">
        <v>164</v>
      </c>
      <c r="B202" s="11">
        <v>28430</v>
      </c>
      <c r="C202" s="16"/>
      <c r="D202" s="16"/>
      <c r="E202" s="11">
        <v>1263</v>
      </c>
      <c r="F202" s="17">
        <v>397</v>
      </c>
      <c r="G202" s="10">
        <f t="shared" si="3"/>
        <v>0.31433095803642119</v>
      </c>
    </row>
    <row r="203" spans="1:7" x14ac:dyDescent="0.2">
      <c r="A203" s="19" t="s">
        <v>165</v>
      </c>
      <c r="B203" s="11">
        <v>33375</v>
      </c>
      <c r="C203" s="16"/>
      <c r="D203" s="16"/>
      <c r="E203" s="11">
        <v>1516</v>
      </c>
      <c r="F203" s="17">
        <v>428</v>
      </c>
      <c r="G203" s="10">
        <f t="shared" si="3"/>
        <v>0.28232189973614774</v>
      </c>
    </row>
    <row r="204" spans="1:7" x14ac:dyDescent="0.2">
      <c r="A204" s="19" t="s">
        <v>166</v>
      </c>
      <c r="B204" s="11">
        <v>28480</v>
      </c>
      <c r="C204" s="16"/>
      <c r="D204" s="16"/>
      <c r="E204" s="11">
        <v>1288</v>
      </c>
      <c r="F204" s="17">
        <v>393</v>
      </c>
      <c r="G204" s="10">
        <f t="shared" si="3"/>
        <v>0.30512422360248448</v>
      </c>
    </row>
    <row r="205" spans="1:7" x14ac:dyDescent="0.2">
      <c r="A205" s="19" t="s">
        <v>167</v>
      </c>
      <c r="B205" s="11">
        <v>28438</v>
      </c>
      <c r="C205" s="16"/>
      <c r="D205" s="16"/>
      <c r="E205" s="11">
        <v>1349</v>
      </c>
      <c r="F205" s="17">
        <v>429</v>
      </c>
      <c r="G205" s="10">
        <f t="shared" si="3"/>
        <v>0.31801334321719793</v>
      </c>
    </row>
    <row r="206" spans="1:7" x14ac:dyDescent="0.2">
      <c r="A206" s="19" t="s">
        <v>168</v>
      </c>
      <c r="B206" s="11">
        <v>31371</v>
      </c>
      <c r="C206" s="16"/>
      <c r="D206" s="16"/>
      <c r="E206" s="11">
        <v>1374</v>
      </c>
      <c r="F206" s="17">
        <v>434</v>
      </c>
      <c r="G206" s="10">
        <f t="shared" si="3"/>
        <v>0.31586608442503639</v>
      </c>
    </row>
    <row r="207" spans="1:7" x14ac:dyDescent="0.2">
      <c r="A207" s="19" t="s">
        <v>169</v>
      </c>
      <c r="B207" s="11">
        <v>23701</v>
      </c>
      <c r="C207" s="16"/>
      <c r="D207" s="16"/>
      <c r="E207" s="11">
        <v>1093</v>
      </c>
      <c r="F207" s="17">
        <v>323</v>
      </c>
      <c r="G207" s="10">
        <f t="shared" si="3"/>
        <v>0.29551692589204026</v>
      </c>
    </row>
    <row r="208" spans="1:7" x14ac:dyDescent="0.2">
      <c r="A208" s="19" t="s">
        <v>170</v>
      </c>
      <c r="B208" s="11">
        <v>27001</v>
      </c>
      <c r="C208" s="16"/>
      <c r="D208" s="16"/>
      <c r="E208" s="11">
        <v>1241</v>
      </c>
      <c r="F208" s="17">
        <v>350</v>
      </c>
      <c r="G208" s="10">
        <f t="shared" si="3"/>
        <v>0.28203062046736505</v>
      </c>
    </row>
    <row r="209" spans="1:10" x14ac:dyDescent="0.2">
      <c r="A209" s="19" t="s">
        <v>171</v>
      </c>
      <c r="B209" s="11">
        <v>33486</v>
      </c>
      <c r="C209" s="16"/>
      <c r="D209" s="16"/>
      <c r="E209" s="11">
        <v>1606</v>
      </c>
      <c r="F209" s="17">
        <v>541</v>
      </c>
      <c r="G209" s="10">
        <f t="shared" si="3"/>
        <v>0.3368617683686177</v>
      </c>
    </row>
    <row r="210" spans="1:10" x14ac:dyDescent="0.2">
      <c r="A210" s="19" t="s">
        <v>172</v>
      </c>
      <c r="B210" s="11">
        <v>26627</v>
      </c>
      <c r="C210" s="16"/>
      <c r="D210" s="16"/>
      <c r="E210" s="11">
        <v>1151</v>
      </c>
      <c r="F210" s="17">
        <v>340</v>
      </c>
      <c r="G210" s="10">
        <f t="shared" si="3"/>
        <v>0.29539530842745437</v>
      </c>
    </row>
    <row r="211" spans="1:10" x14ac:dyDescent="0.2">
      <c r="A211" s="19" t="s">
        <v>173</v>
      </c>
      <c r="B211" s="11">
        <v>26015</v>
      </c>
      <c r="C211" s="16"/>
      <c r="D211" s="16"/>
      <c r="E211" s="11">
        <v>1191</v>
      </c>
      <c r="F211" s="17">
        <v>367</v>
      </c>
      <c r="G211" s="10">
        <f t="shared" si="3"/>
        <v>0.30814441645675905</v>
      </c>
    </row>
    <row r="212" spans="1:10" x14ac:dyDescent="0.2">
      <c r="A212" s="19" t="s">
        <v>174</v>
      </c>
      <c r="B212" s="11">
        <v>31223</v>
      </c>
      <c r="C212" s="16"/>
      <c r="D212" s="16"/>
      <c r="E212" s="11">
        <v>1424</v>
      </c>
      <c r="F212" s="17">
        <v>428</v>
      </c>
      <c r="G212" s="10">
        <f t="shared" si="3"/>
        <v>0.300561797752809</v>
      </c>
    </row>
    <row r="213" spans="1:10" x14ac:dyDescent="0.2">
      <c r="A213" s="19" t="s">
        <v>175</v>
      </c>
      <c r="B213" s="11">
        <v>24707</v>
      </c>
      <c r="C213" s="16"/>
      <c r="D213" s="16"/>
      <c r="E213" s="11">
        <v>1090</v>
      </c>
      <c r="F213" s="17">
        <v>338</v>
      </c>
      <c r="G213" s="10">
        <f t="shared" si="3"/>
        <v>0.31009174311926607</v>
      </c>
    </row>
    <row r="214" spans="1:10" x14ac:dyDescent="0.2">
      <c r="A214" s="19" t="s">
        <v>176</v>
      </c>
      <c r="B214" s="11">
        <v>32538</v>
      </c>
      <c r="C214" s="16"/>
      <c r="D214" s="16"/>
      <c r="E214" s="11">
        <v>1491</v>
      </c>
      <c r="F214" s="17">
        <v>462</v>
      </c>
      <c r="G214" s="10">
        <f t="shared" si="3"/>
        <v>0.30985915492957744</v>
      </c>
    </row>
    <row r="215" spans="1:10" x14ac:dyDescent="0.2">
      <c r="A215" s="19" t="s">
        <v>177</v>
      </c>
      <c r="B215" s="11">
        <v>24759</v>
      </c>
      <c r="C215" s="16"/>
      <c r="D215" s="16"/>
      <c r="E215" s="11">
        <v>1127</v>
      </c>
      <c r="F215" s="17">
        <v>321</v>
      </c>
      <c r="G215" s="10">
        <f t="shared" si="3"/>
        <v>0.28482697426796805</v>
      </c>
    </row>
    <row r="216" spans="1:10" x14ac:dyDescent="0.2">
      <c r="A216" s="19" t="s">
        <v>178</v>
      </c>
      <c r="B216" s="11">
        <v>25273</v>
      </c>
      <c r="C216" s="16"/>
      <c r="D216" s="16"/>
      <c r="E216" s="11">
        <v>1211</v>
      </c>
      <c r="F216" s="17">
        <v>374</v>
      </c>
      <c r="G216" s="10">
        <f t="shared" si="3"/>
        <v>0.30883567299752268</v>
      </c>
    </row>
    <row r="217" spans="1:10" x14ac:dyDescent="0.2">
      <c r="A217" s="19" t="s">
        <v>179</v>
      </c>
      <c r="B217" s="11">
        <v>30566</v>
      </c>
      <c r="C217" s="16"/>
      <c r="D217" s="16"/>
      <c r="E217" s="11">
        <v>1363</v>
      </c>
      <c r="F217" s="17">
        <v>406</v>
      </c>
      <c r="G217" s="10">
        <f t="shared" si="3"/>
        <v>0.2978723404255319</v>
      </c>
    </row>
    <row r="218" spans="1:10" x14ac:dyDescent="0.2">
      <c r="A218" s="19" t="s">
        <v>180</v>
      </c>
      <c r="B218" s="11">
        <v>21432</v>
      </c>
      <c r="C218" s="16"/>
      <c r="D218" s="16"/>
      <c r="E218" s="11">
        <v>973</v>
      </c>
      <c r="F218" s="17">
        <v>313</v>
      </c>
      <c r="G218" s="10">
        <f t="shared" si="3"/>
        <v>0.32168550873586843</v>
      </c>
    </row>
    <row r="219" spans="1:10" x14ac:dyDescent="0.2">
      <c r="A219" s="19" t="s">
        <v>181</v>
      </c>
      <c r="B219" s="11">
        <v>21078</v>
      </c>
      <c r="C219" s="16"/>
      <c r="D219" s="16"/>
      <c r="E219" s="11">
        <v>894</v>
      </c>
      <c r="F219" s="17">
        <v>279</v>
      </c>
      <c r="G219" s="10">
        <f t="shared" si="3"/>
        <v>0.31208053691275167</v>
      </c>
      <c r="I219" s="3"/>
      <c r="J219" s="4"/>
    </row>
    <row r="220" spans="1:10" x14ac:dyDescent="0.2">
      <c r="A220" s="19" t="s">
        <v>182</v>
      </c>
      <c r="B220" s="11">
        <v>24778</v>
      </c>
      <c r="C220" s="16"/>
      <c r="D220" s="16"/>
      <c r="E220" s="11">
        <v>1102</v>
      </c>
      <c r="F220" s="17">
        <v>352</v>
      </c>
      <c r="G220" s="10">
        <f t="shared" si="3"/>
        <v>0.31941923774954628</v>
      </c>
      <c r="I220" s="3"/>
      <c r="J220" s="4"/>
    </row>
    <row r="221" spans="1:10" x14ac:dyDescent="0.2">
      <c r="A221" s="19" t="s">
        <v>183</v>
      </c>
      <c r="B221" s="11">
        <v>31252</v>
      </c>
      <c r="C221" s="16"/>
      <c r="D221" s="16"/>
      <c r="E221" s="11">
        <v>1375</v>
      </c>
      <c r="F221" s="17">
        <v>397</v>
      </c>
      <c r="G221" s="10">
        <f t="shared" si="3"/>
        <v>0.28872727272727272</v>
      </c>
      <c r="I221" s="3"/>
      <c r="J221" s="4"/>
    </row>
    <row r="222" spans="1:10" x14ac:dyDescent="0.2">
      <c r="A222" s="19" t="s">
        <v>184</v>
      </c>
      <c r="B222" s="11">
        <v>25980</v>
      </c>
      <c r="C222" s="16"/>
      <c r="D222" s="16"/>
      <c r="E222" s="11">
        <v>1172</v>
      </c>
      <c r="F222" s="17">
        <v>353</v>
      </c>
      <c r="G222" s="10">
        <f t="shared" si="3"/>
        <v>0.30119453924914674</v>
      </c>
      <c r="I222" s="3"/>
      <c r="J222" s="4"/>
    </row>
    <row r="223" spans="1:10" x14ac:dyDescent="0.2">
      <c r="A223" s="19" t="s">
        <v>185</v>
      </c>
      <c r="B223" s="11">
        <v>32610</v>
      </c>
      <c r="C223" s="16"/>
      <c r="D223" s="16"/>
      <c r="E223" s="11">
        <v>1506</v>
      </c>
      <c r="F223" s="17">
        <v>515</v>
      </c>
      <c r="G223" s="10">
        <f t="shared" si="3"/>
        <v>0.34196547144754313</v>
      </c>
      <c r="I223" s="3"/>
      <c r="J223" s="4"/>
    </row>
    <row r="224" spans="1:10" x14ac:dyDescent="0.2">
      <c r="A224" s="19" t="s">
        <v>186</v>
      </c>
      <c r="B224" s="11">
        <v>24786</v>
      </c>
      <c r="C224" s="16"/>
      <c r="D224" s="16"/>
      <c r="E224" s="11">
        <v>1067</v>
      </c>
      <c r="F224" s="17">
        <v>265</v>
      </c>
      <c r="G224" s="10">
        <f t="shared" si="3"/>
        <v>0.24835988753514526</v>
      </c>
      <c r="I224" s="3"/>
      <c r="J224" s="4"/>
    </row>
    <row r="225" spans="1:10" x14ac:dyDescent="0.2">
      <c r="A225" s="19" t="s">
        <v>187</v>
      </c>
      <c r="B225" s="11">
        <v>23497</v>
      </c>
      <c r="C225" s="16"/>
      <c r="D225" s="16"/>
      <c r="E225" s="11">
        <v>1036</v>
      </c>
      <c r="F225" s="17">
        <v>275</v>
      </c>
      <c r="G225" s="10">
        <f t="shared" si="3"/>
        <v>0.26544401544401547</v>
      </c>
      <c r="I225" s="3"/>
      <c r="J225" s="4"/>
    </row>
    <row r="226" spans="1:10" x14ac:dyDescent="0.2">
      <c r="A226" s="19" t="s">
        <v>188</v>
      </c>
      <c r="B226" s="11">
        <v>32511</v>
      </c>
      <c r="C226" s="16"/>
      <c r="D226" s="16"/>
      <c r="E226" s="11">
        <v>1561</v>
      </c>
      <c r="F226" s="17">
        <v>448</v>
      </c>
      <c r="G226" s="10">
        <f t="shared" si="3"/>
        <v>0.28699551569506726</v>
      </c>
      <c r="I226" s="3"/>
      <c r="J226" s="4"/>
    </row>
    <row r="227" spans="1:10" x14ac:dyDescent="0.2">
      <c r="A227" s="19" t="s">
        <v>190</v>
      </c>
      <c r="B227" s="11">
        <v>24751</v>
      </c>
      <c r="C227" s="16"/>
      <c r="D227" s="16"/>
      <c r="E227" s="11">
        <v>1101</v>
      </c>
      <c r="F227" s="17">
        <v>309</v>
      </c>
      <c r="G227" s="10">
        <f t="shared" si="3"/>
        <v>0.28065395095367845</v>
      </c>
      <c r="I227" s="3"/>
    </row>
    <row r="228" spans="1:10" x14ac:dyDescent="0.2">
      <c r="A228" s="19" t="s">
        <v>191</v>
      </c>
      <c r="B228" s="11">
        <v>26002</v>
      </c>
      <c r="C228" s="16"/>
      <c r="D228" s="16"/>
      <c r="E228" s="11">
        <v>1147</v>
      </c>
      <c r="F228" s="17">
        <v>322</v>
      </c>
      <c r="G228" s="10">
        <f t="shared" si="3"/>
        <v>0.28073234524847429</v>
      </c>
      <c r="I228" s="3"/>
    </row>
    <row r="229" spans="1:10" x14ac:dyDescent="0.2">
      <c r="A229" s="19" t="s">
        <v>200</v>
      </c>
      <c r="B229" s="11">
        <v>32538</v>
      </c>
      <c r="C229" s="16"/>
      <c r="D229" s="16"/>
      <c r="E229" s="11">
        <v>1592</v>
      </c>
      <c r="F229" s="17">
        <v>522</v>
      </c>
      <c r="G229" s="10">
        <f t="shared" si="3"/>
        <v>0.32788944723618091</v>
      </c>
      <c r="I229" s="3"/>
    </row>
    <row r="230" spans="1:10" x14ac:dyDescent="0.2">
      <c r="A230" s="19" t="s">
        <v>201</v>
      </c>
      <c r="B230" s="11">
        <v>23194</v>
      </c>
      <c r="C230" s="16"/>
      <c r="D230" s="16"/>
      <c r="E230" s="11">
        <v>1078</v>
      </c>
      <c r="F230" s="17">
        <v>317</v>
      </c>
      <c r="G230" s="10">
        <f t="shared" si="3"/>
        <v>0.29406307977736551</v>
      </c>
      <c r="I230" s="3"/>
    </row>
    <row r="231" spans="1:10" x14ac:dyDescent="0.2">
      <c r="A231" s="19" t="s">
        <v>202</v>
      </c>
      <c r="B231" s="11">
        <v>30130</v>
      </c>
      <c r="C231" s="16"/>
      <c r="D231" s="16"/>
      <c r="E231" s="11">
        <v>1362</v>
      </c>
      <c r="F231" s="17">
        <v>377</v>
      </c>
      <c r="G231" s="10">
        <f t="shared" si="3"/>
        <v>0.27679882525697502</v>
      </c>
      <c r="I231" s="3"/>
    </row>
    <row r="232" spans="1:10" x14ac:dyDescent="0.2">
      <c r="A232" s="19" t="s">
        <v>203</v>
      </c>
      <c r="B232" s="11">
        <v>24793</v>
      </c>
      <c r="C232" s="16"/>
      <c r="D232" s="16"/>
      <c r="E232" s="11">
        <v>1263</v>
      </c>
      <c r="F232" s="17">
        <v>403</v>
      </c>
      <c r="G232" s="10">
        <f t="shared" si="3"/>
        <v>0.31908155186064924</v>
      </c>
      <c r="I232" s="3"/>
    </row>
    <row r="233" spans="1:10" x14ac:dyDescent="0.2">
      <c r="A233" s="19" t="s">
        <v>204</v>
      </c>
      <c r="B233" s="11">
        <v>20903</v>
      </c>
      <c r="C233" s="16"/>
      <c r="D233" s="16"/>
      <c r="E233" s="11">
        <v>1076</v>
      </c>
      <c r="F233" s="17">
        <v>316</v>
      </c>
      <c r="G233" s="10">
        <f t="shared" si="3"/>
        <v>0.29368029739776952</v>
      </c>
      <c r="I233" s="3"/>
    </row>
    <row r="234" spans="1:10" x14ac:dyDescent="0.2">
      <c r="A234" s="19" t="s">
        <v>205</v>
      </c>
      <c r="B234" s="11">
        <v>20796</v>
      </c>
      <c r="C234" s="16"/>
      <c r="D234" s="16"/>
      <c r="E234" s="11">
        <v>935</v>
      </c>
      <c r="F234" s="17">
        <v>267</v>
      </c>
      <c r="G234" s="10">
        <f t="shared" si="3"/>
        <v>0.28556149732620323</v>
      </c>
      <c r="I234" s="3"/>
    </row>
    <row r="235" spans="1:10" x14ac:dyDescent="0.2">
      <c r="A235" s="19" t="s">
        <v>206</v>
      </c>
      <c r="B235" s="11">
        <v>27258</v>
      </c>
      <c r="C235" s="16"/>
      <c r="D235" s="16"/>
      <c r="E235" s="11">
        <v>1375</v>
      </c>
      <c r="F235" s="17">
        <v>479</v>
      </c>
      <c r="G235" s="10">
        <f t="shared" si="3"/>
        <v>0.34836363636363638</v>
      </c>
      <c r="I235" s="3"/>
    </row>
    <row r="236" spans="1:10" x14ac:dyDescent="0.2">
      <c r="A236" s="19" t="s">
        <v>207</v>
      </c>
      <c r="B236" s="11">
        <v>24026</v>
      </c>
      <c r="C236" s="16"/>
      <c r="D236" s="16"/>
      <c r="E236" s="11">
        <v>1168</v>
      </c>
      <c r="F236" s="17">
        <v>369</v>
      </c>
      <c r="G236" s="10">
        <f t="shared" si="3"/>
        <v>0.31592465753424659</v>
      </c>
      <c r="I236" s="3"/>
    </row>
    <row r="237" spans="1:10" x14ac:dyDescent="0.2">
      <c r="A237" s="19" t="s">
        <v>208</v>
      </c>
      <c r="B237" s="11">
        <v>21405</v>
      </c>
      <c r="C237" s="16"/>
      <c r="D237" s="16"/>
      <c r="E237" s="11">
        <v>982</v>
      </c>
      <c r="F237" s="17">
        <v>254</v>
      </c>
      <c r="G237" s="10">
        <f t="shared" si="3"/>
        <v>0.25865580448065173</v>
      </c>
      <c r="I237" s="3"/>
    </row>
    <row r="238" spans="1:10" x14ac:dyDescent="0.2">
      <c r="A238" s="19" t="s">
        <v>209</v>
      </c>
      <c r="B238" s="11">
        <v>31710</v>
      </c>
      <c r="C238" s="16"/>
      <c r="D238" s="16"/>
      <c r="E238" s="11">
        <v>1480</v>
      </c>
      <c r="F238" s="17">
        <v>410</v>
      </c>
      <c r="G238" s="10">
        <f t="shared" si="3"/>
        <v>0.27702702702702703</v>
      </c>
      <c r="I238" s="3"/>
    </row>
    <row r="239" spans="1:10" x14ac:dyDescent="0.2">
      <c r="A239" s="19" t="s">
        <v>210</v>
      </c>
      <c r="B239" s="11">
        <v>26477</v>
      </c>
      <c r="C239" s="16"/>
      <c r="D239" s="16"/>
      <c r="E239" s="11">
        <v>1329</v>
      </c>
      <c r="F239" s="17">
        <v>401</v>
      </c>
      <c r="G239" s="10">
        <f t="shared" si="3"/>
        <v>0.3017306245297216</v>
      </c>
      <c r="I239" s="3"/>
    </row>
    <row r="240" spans="1:10" x14ac:dyDescent="0.2">
      <c r="A240" s="19" t="s">
        <v>211</v>
      </c>
      <c r="B240" s="11">
        <v>34268</v>
      </c>
      <c r="C240" s="16"/>
      <c r="D240" s="16"/>
      <c r="E240" s="11">
        <v>1632</v>
      </c>
      <c r="F240" s="17">
        <v>445</v>
      </c>
      <c r="G240" s="10">
        <f t="shared" si="3"/>
        <v>0.27267156862745096</v>
      </c>
      <c r="I240" s="3"/>
    </row>
    <row r="241" spans="1:9" x14ac:dyDescent="0.2">
      <c r="A241" s="19" t="s">
        <v>212</v>
      </c>
      <c r="B241" s="11">
        <v>26302</v>
      </c>
      <c r="C241" s="16"/>
      <c r="D241" s="16"/>
      <c r="E241" s="11">
        <v>1309</v>
      </c>
      <c r="F241" s="17">
        <v>367</v>
      </c>
      <c r="G241" s="10">
        <f t="shared" si="3"/>
        <v>0.28036669213139803</v>
      </c>
      <c r="I241" s="3"/>
    </row>
    <row r="242" spans="1:9" x14ac:dyDescent="0.2">
      <c r="A242" s="19" t="s">
        <v>213</v>
      </c>
      <c r="B242" s="11">
        <v>24037</v>
      </c>
      <c r="C242" s="16"/>
      <c r="D242" s="16"/>
      <c r="E242" s="11">
        <v>1059</v>
      </c>
      <c r="F242" s="17">
        <v>324</v>
      </c>
      <c r="G242" s="10">
        <f t="shared" si="3"/>
        <v>0.30594900849858359</v>
      </c>
    </row>
    <row r="243" spans="1:9" x14ac:dyDescent="0.2">
      <c r="A243" s="19" t="s">
        <v>221</v>
      </c>
      <c r="B243" s="11">
        <v>32425</v>
      </c>
      <c r="C243" s="16"/>
      <c r="D243" s="16"/>
      <c r="E243" s="11">
        <v>1466</v>
      </c>
      <c r="F243" s="17">
        <v>418</v>
      </c>
      <c r="G243" s="10">
        <f t="shared" si="3"/>
        <v>0.28512960436562074</v>
      </c>
    </row>
    <row r="244" spans="1:9" x14ac:dyDescent="0.2">
      <c r="A244" s="19" t="s">
        <v>222</v>
      </c>
      <c r="B244" s="11">
        <v>27715</v>
      </c>
      <c r="C244" s="16"/>
      <c r="D244" s="16"/>
      <c r="E244" s="11">
        <v>1296</v>
      </c>
      <c r="F244" s="17">
        <v>403</v>
      </c>
      <c r="G244" s="10">
        <f t="shared" si="3"/>
        <v>0.31095679012345678</v>
      </c>
    </row>
    <row r="245" spans="1:9" x14ac:dyDescent="0.2">
      <c r="A245" s="19" t="s">
        <v>223</v>
      </c>
      <c r="B245" s="11">
        <v>25641</v>
      </c>
      <c r="C245" s="16"/>
      <c r="D245" s="16"/>
      <c r="E245" s="11">
        <v>1236</v>
      </c>
      <c r="F245" s="17">
        <v>362</v>
      </c>
      <c r="G245" s="10">
        <f t="shared" si="3"/>
        <v>0.29288025889967639</v>
      </c>
    </row>
    <row r="246" spans="1:9" x14ac:dyDescent="0.2">
      <c r="A246" s="19" t="s">
        <v>224</v>
      </c>
      <c r="B246" s="11">
        <v>29976</v>
      </c>
      <c r="C246" s="16"/>
      <c r="D246" s="16"/>
      <c r="E246" s="11">
        <v>1263</v>
      </c>
      <c r="F246" s="17">
        <v>380</v>
      </c>
      <c r="G246" s="10">
        <f t="shared" si="3"/>
        <v>0.30087094220110849</v>
      </c>
    </row>
    <row r="247" spans="1:9" x14ac:dyDescent="0.2">
      <c r="A247" s="19" t="s">
        <v>225</v>
      </c>
      <c r="B247" s="11">
        <v>23122</v>
      </c>
      <c r="C247" s="16"/>
      <c r="D247" s="16"/>
      <c r="E247" s="11">
        <v>1083</v>
      </c>
      <c r="F247" s="17">
        <v>361</v>
      </c>
      <c r="G247" s="10">
        <f t="shared" si="3"/>
        <v>0.33333333333333331</v>
      </c>
    </row>
    <row r="248" spans="1:9" x14ac:dyDescent="0.2">
      <c r="A248" s="19" t="s">
        <v>226</v>
      </c>
      <c r="B248" s="11">
        <v>24459</v>
      </c>
      <c r="C248" s="16"/>
      <c r="D248" s="16"/>
      <c r="E248" s="11">
        <v>1153</v>
      </c>
      <c r="F248" s="17">
        <v>344</v>
      </c>
      <c r="G248" s="10">
        <f t="shared" si="3"/>
        <v>0.29835212489158719</v>
      </c>
    </row>
    <row r="249" spans="1:9" x14ac:dyDescent="0.2">
      <c r="A249" s="19" t="s">
        <v>227</v>
      </c>
      <c r="B249" s="11">
        <v>29780</v>
      </c>
      <c r="C249" s="16"/>
      <c r="D249" s="16"/>
      <c r="E249" s="11">
        <v>1312</v>
      </c>
      <c r="F249" s="17">
        <v>370</v>
      </c>
      <c r="G249" s="10">
        <f t="shared" si="3"/>
        <v>0.28201219512195119</v>
      </c>
    </row>
    <row r="250" spans="1:9" x14ac:dyDescent="0.2">
      <c r="A250" s="19" t="s">
        <v>228</v>
      </c>
      <c r="B250" s="11">
        <v>22475</v>
      </c>
      <c r="C250" s="16"/>
      <c r="D250" s="16"/>
      <c r="E250" s="11">
        <v>1020</v>
      </c>
      <c r="F250" s="17">
        <v>280</v>
      </c>
      <c r="G250" s="10">
        <f t="shared" si="3"/>
        <v>0.27450980392156865</v>
      </c>
      <c r="I250" t="s">
        <v>237</v>
      </c>
    </row>
    <row r="251" spans="1:9" x14ac:dyDescent="0.2">
      <c r="A251" s="19" t="s">
        <v>229</v>
      </c>
      <c r="B251" s="11">
        <v>25926</v>
      </c>
      <c r="C251" s="16"/>
      <c r="D251" s="16"/>
      <c r="E251" s="11">
        <v>1179</v>
      </c>
      <c r="F251" s="17">
        <v>332</v>
      </c>
      <c r="G251" s="10">
        <f t="shared" si="3"/>
        <v>0.28159457167090757</v>
      </c>
    </row>
    <row r="252" spans="1:9" x14ac:dyDescent="0.2">
      <c r="A252" s="19" t="s">
        <v>231</v>
      </c>
      <c r="B252" s="11">
        <v>31061</v>
      </c>
      <c r="C252" s="16"/>
      <c r="D252" s="16"/>
      <c r="E252" s="11">
        <v>1375</v>
      </c>
      <c r="F252" s="17">
        <v>436</v>
      </c>
      <c r="G252" s="10">
        <f t="shared" si="3"/>
        <v>0.31709090909090909</v>
      </c>
    </row>
    <row r="253" spans="1:9" x14ac:dyDescent="0.2">
      <c r="A253" s="19" t="s">
        <v>232</v>
      </c>
      <c r="B253" s="11">
        <v>22684</v>
      </c>
      <c r="C253" s="16"/>
      <c r="D253" s="16"/>
      <c r="E253" s="11">
        <v>929</v>
      </c>
      <c r="F253" s="17">
        <v>290</v>
      </c>
      <c r="G253" s="10">
        <f t="shared" si="3"/>
        <v>0.31216361679224974</v>
      </c>
    </row>
    <row r="254" spans="1:9" x14ac:dyDescent="0.2">
      <c r="A254" s="19" t="s">
        <v>233</v>
      </c>
      <c r="B254" s="11">
        <v>28782</v>
      </c>
      <c r="C254" s="16"/>
      <c r="D254" s="16"/>
      <c r="E254" s="11">
        <v>1359</v>
      </c>
      <c r="F254" s="17">
        <v>419</v>
      </c>
      <c r="G254" s="10">
        <f t="shared" si="3"/>
        <v>0.30831493745401028</v>
      </c>
    </row>
    <row r="255" spans="1:9" x14ac:dyDescent="0.2">
      <c r="A255" s="19" t="s">
        <v>240</v>
      </c>
      <c r="B255" s="11">
        <v>27460</v>
      </c>
      <c r="C255" s="16"/>
      <c r="D255" s="16"/>
      <c r="E255" s="11">
        <v>1202</v>
      </c>
      <c r="F255" s="17">
        <v>393</v>
      </c>
      <c r="G255" s="10">
        <f t="shared" si="3"/>
        <v>0.32695507487520797</v>
      </c>
    </row>
    <row r="256" spans="1:9" x14ac:dyDescent="0.2">
      <c r="A256" s="19" t="s">
        <v>241</v>
      </c>
      <c r="B256" s="11">
        <v>25132</v>
      </c>
      <c r="C256" s="16"/>
      <c r="D256" s="16"/>
      <c r="E256" s="11">
        <v>1108</v>
      </c>
      <c r="F256" s="17">
        <v>377</v>
      </c>
      <c r="G256" s="10">
        <f t="shared" ref="G256:G261" si="4">+F256/E256</f>
        <v>0.34025270758122744</v>
      </c>
    </row>
    <row r="257" spans="1:8" x14ac:dyDescent="0.2">
      <c r="A257" s="19" t="s">
        <v>242</v>
      </c>
      <c r="B257" s="11">
        <v>23291</v>
      </c>
      <c r="C257" s="16"/>
      <c r="D257" s="16"/>
      <c r="E257" s="11">
        <v>1063</v>
      </c>
      <c r="F257" s="17">
        <v>290</v>
      </c>
      <c r="G257" s="10">
        <f t="shared" si="4"/>
        <v>0.27281279397930386</v>
      </c>
    </row>
    <row r="258" spans="1:8" x14ac:dyDescent="0.2">
      <c r="A258" s="19" t="s">
        <v>243</v>
      </c>
      <c r="B258" s="11">
        <v>26996</v>
      </c>
      <c r="C258" s="16"/>
      <c r="D258" s="16"/>
      <c r="E258" s="11">
        <v>1095</v>
      </c>
      <c r="F258" s="17">
        <v>332</v>
      </c>
      <c r="G258" s="10">
        <f t="shared" si="4"/>
        <v>0.30319634703196346</v>
      </c>
    </row>
    <row r="259" spans="1:8" x14ac:dyDescent="0.2">
      <c r="A259" s="19" t="s">
        <v>244</v>
      </c>
      <c r="B259" s="11">
        <v>27467</v>
      </c>
      <c r="C259" s="16"/>
      <c r="D259" s="16"/>
      <c r="E259" s="11">
        <v>1202</v>
      </c>
      <c r="F259" s="17">
        <v>372</v>
      </c>
      <c r="G259" s="10">
        <f t="shared" si="4"/>
        <v>0.30948419301164726</v>
      </c>
    </row>
    <row r="260" spans="1:8" x14ac:dyDescent="0.2">
      <c r="A260" s="19" t="s">
        <v>247</v>
      </c>
      <c r="B260" s="11">
        <v>24714</v>
      </c>
      <c r="C260" s="16"/>
      <c r="D260" s="16"/>
      <c r="E260" s="11">
        <v>1154</v>
      </c>
      <c r="F260" s="17">
        <v>338</v>
      </c>
      <c r="G260" s="10">
        <f t="shared" si="4"/>
        <v>0.29289428076256502</v>
      </c>
    </row>
    <row r="261" spans="1:8" x14ac:dyDescent="0.2">
      <c r="A261" s="19" t="s">
        <v>248</v>
      </c>
      <c r="B261" s="11">
        <v>33397</v>
      </c>
      <c r="C261" s="16"/>
      <c r="D261" s="16"/>
      <c r="E261" s="11">
        <v>1479</v>
      </c>
      <c r="F261" s="17">
        <v>441</v>
      </c>
      <c r="G261" s="10">
        <f t="shared" si="4"/>
        <v>0.29817444219066935</v>
      </c>
    </row>
    <row r="262" spans="1:8" ht="12.75" customHeight="1" x14ac:dyDescent="0.2">
      <c r="A262" s="17"/>
      <c r="B262" s="11"/>
      <c r="C262" s="16"/>
      <c r="D262" s="16"/>
      <c r="E262" s="11"/>
      <c r="F262" s="17"/>
      <c r="G262" s="20"/>
    </row>
    <row r="263" spans="1:8" x14ac:dyDescent="0.2">
      <c r="B263" s="5" t="s">
        <v>230</v>
      </c>
      <c r="E263" s="5" t="s">
        <v>230</v>
      </c>
      <c r="F263" s="5" t="s">
        <v>230</v>
      </c>
    </row>
    <row r="264" spans="1:8" ht="210.75" customHeight="1" x14ac:dyDescent="0.2">
      <c r="B264" s="9" t="s">
        <v>238</v>
      </c>
      <c r="C264" s="9"/>
      <c r="D264" s="21"/>
      <c r="E264" s="9" t="s">
        <v>239</v>
      </c>
      <c r="F264" s="22" t="s">
        <v>245</v>
      </c>
      <c r="H264" s="1"/>
    </row>
    <row r="265" spans="1:8" s="23" customFormat="1" ht="14.25" x14ac:dyDescent="0.25">
      <c r="A265" s="29" t="s">
        <v>197</v>
      </c>
      <c r="B265" s="36" t="s">
        <v>194</v>
      </c>
      <c r="C265" s="36"/>
      <c r="D265" s="36"/>
      <c r="E265" s="36"/>
      <c r="F265" s="36"/>
      <c r="G265" s="36"/>
    </row>
    <row r="266" spans="1:8" s="23" customFormat="1" ht="24.75" customHeight="1" x14ac:dyDescent="0.25">
      <c r="A266" s="27"/>
      <c r="B266" s="37" t="s">
        <v>199</v>
      </c>
      <c r="C266" s="37"/>
      <c r="D266" s="37"/>
      <c r="E266" s="37"/>
      <c r="F266" s="37"/>
      <c r="G266" s="37"/>
    </row>
    <row r="267" spans="1:8" s="23" customFormat="1" ht="14.25" x14ac:dyDescent="0.25">
      <c r="A267" s="27"/>
      <c r="B267" s="36" t="s">
        <v>193</v>
      </c>
      <c r="C267" s="36"/>
      <c r="D267" s="36"/>
      <c r="E267" s="36"/>
      <c r="F267" s="36"/>
      <c r="G267" s="36"/>
    </row>
    <row r="268" spans="1:8" s="23" customFormat="1" ht="54" customHeight="1" x14ac:dyDescent="0.25">
      <c r="A268" s="27"/>
      <c r="B268" s="37" t="s">
        <v>198</v>
      </c>
      <c r="C268" s="37"/>
      <c r="D268" s="37"/>
      <c r="E268" s="37"/>
      <c r="F268" s="37"/>
      <c r="G268" s="37"/>
    </row>
    <row r="269" spans="1:8" s="23" customFormat="1" ht="14.25" x14ac:dyDescent="0.25">
      <c r="A269" s="27"/>
      <c r="B269" s="27"/>
      <c r="C269" s="27"/>
      <c r="D269" s="27"/>
      <c r="E269" s="27"/>
      <c r="F269" s="27"/>
      <c r="G269" s="27"/>
    </row>
    <row r="270" spans="1:8" s="23" customFormat="1" ht="14.25" x14ac:dyDescent="0.25">
      <c r="A270" s="27" t="s">
        <v>195</v>
      </c>
      <c r="B270" s="30" t="s">
        <v>189</v>
      </c>
      <c r="C270" s="27"/>
      <c r="D270" s="27"/>
      <c r="E270" s="27"/>
      <c r="F270" s="27"/>
      <c r="G270" s="27"/>
    </row>
    <row r="271" spans="1:8" s="23" customFormat="1" ht="14.25" x14ac:dyDescent="0.25">
      <c r="A271" s="27"/>
      <c r="B271" s="30" t="s">
        <v>196</v>
      </c>
      <c r="C271" s="27"/>
      <c r="D271" s="27"/>
      <c r="E271" s="27"/>
      <c r="F271" s="27"/>
      <c r="G271" s="27"/>
    </row>
    <row r="272" spans="1:8" s="23" customFormat="1" ht="14.25" x14ac:dyDescent="0.25">
      <c r="A272" s="27"/>
      <c r="B272" s="27"/>
      <c r="C272" s="27"/>
      <c r="D272" s="27"/>
      <c r="E272" s="27"/>
      <c r="F272" s="27"/>
      <c r="G272" s="27"/>
    </row>
    <row r="273" spans="1:7" s="23" customFormat="1" ht="14.25" x14ac:dyDescent="0.25">
      <c r="A273" s="27"/>
      <c r="B273" s="27"/>
      <c r="C273" s="27"/>
      <c r="D273" s="27"/>
      <c r="E273" s="27"/>
      <c r="F273" s="27"/>
      <c r="G273" s="27"/>
    </row>
    <row r="274" spans="1:7" s="23" customFormat="1" ht="14.25" x14ac:dyDescent="0.25">
      <c r="A274" s="31" t="s">
        <v>216</v>
      </c>
      <c r="B274" s="27"/>
      <c r="C274" s="27"/>
      <c r="D274" s="27"/>
      <c r="E274" s="27"/>
      <c r="F274" s="27"/>
      <c r="G274" s="27"/>
    </row>
    <row r="275" spans="1:7" s="23" customFormat="1" ht="14.25" x14ac:dyDescent="0.25">
      <c r="A275" s="31" t="s">
        <v>217</v>
      </c>
      <c r="B275" s="27"/>
      <c r="C275" s="27"/>
      <c r="D275" s="27"/>
      <c r="E275" s="27"/>
      <c r="F275" s="27"/>
      <c r="G275" s="27"/>
    </row>
    <row r="276" spans="1:7" s="23" customFormat="1" ht="14.25" x14ac:dyDescent="0.25">
      <c r="A276" s="31" t="s">
        <v>218</v>
      </c>
      <c r="B276" s="27"/>
      <c r="C276" s="27"/>
      <c r="D276" s="27"/>
      <c r="E276" s="27"/>
      <c r="F276" s="27"/>
      <c r="G276" s="27"/>
    </row>
    <row r="277" spans="1:7" s="23" customFormat="1" ht="14.25" x14ac:dyDescent="0.25">
      <c r="A277" s="31" t="s">
        <v>219</v>
      </c>
      <c r="B277" s="27"/>
      <c r="C277" s="27"/>
      <c r="D277" s="27"/>
      <c r="E277" s="27"/>
      <c r="F277" s="27"/>
      <c r="G277" s="27"/>
    </row>
    <row r="278" spans="1:7" s="23" customFormat="1" ht="14.25" x14ac:dyDescent="0.25">
      <c r="A278" s="32" t="s">
        <v>220</v>
      </c>
      <c r="B278" s="27"/>
      <c r="C278" s="27"/>
      <c r="D278" s="27"/>
      <c r="E278" s="27"/>
      <c r="F278" s="27"/>
      <c r="G278" s="27"/>
    </row>
  </sheetData>
  <sortState xmlns:xlrd2="http://schemas.microsoft.com/office/spreadsheetml/2017/richdata2" ref="J37:T41">
    <sortCondition ref="J37:J41"/>
  </sortState>
  <mergeCells count="12">
    <mergeCell ref="B265:G265"/>
    <mergeCell ref="B266:G266"/>
    <mergeCell ref="B267:G267"/>
    <mergeCell ref="B268:G268"/>
    <mergeCell ref="A1:G1"/>
    <mergeCell ref="A9:A10"/>
    <mergeCell ref="B10:D10"/>
    <mergeCell ref="E10:G10"/>
    <mergeCell ref="B2:G2"/>
    <mergeCell ref="B8:G8"/>
    <mergeCell ref="B3:G3"/>
    <mergeCell ref="B7:G7"/>
  </mergeCells>
  <hyperlinks>
    <hyperlink ref="B3" r:id="rId1" xr:uid="{00000000-0004-0000-0000-000001000000}"/>
    <hyperlink ref="B4" r:id="rId2" xr:uid="{00000000-0004-0000-0000-000003000000}"/>
    <hyperlink ref="B7" r:id="rId3" xr:uid="{8D0F02D1-316F-4297-A2FA-456D1DDDACA0}"/>
    <hyperlink ref="B270" r:id="rId4" xr:uid="{B660F123-5048-4CAA-ACD3-8ED2BF16F2F7}"/>
    <hyperlink ref="B271" r:id="rId5" location=":~:text=%22Kind%20Codes%22%20Included%20on%20the%20USPTO%20Patent%20Documents,code%20on%20each%20of%20its%20published%20patent%20documents." display="https://www.uspto.gov/learning-and-resources/support-centers/electronic-business-center/kind-codes-included-uspto-patent#:~:text=%22Kind%20Codes%22%20Included%20on%20the%20USPTO%20Patent%20Documents,code%20on%20each%20of%20its%20published%20patent%20documents." xr:uid="{0C59C556-C518-460D-932E-2DF86DA6B350}"/>
    <hyperlink ref="A278" r:id="rId6" xr:uid="{4C2C41CD-0856-4DB4-BC0E-CB199E75F363}"/>
    <hyperlink ref="B5" r:id="rId7" location="PartA1_1" xr:uid="{F7FEBFCD-51B7-4B26-AAB7-D88885F8DAC4}"/>
  </hyperlinks>
  <pageMargins left="0.7" right="0.7" top="0.75" bottom="0.75" header="0.3" footer="0.3"/>
  <pageSetup scale="35" fitToHeight="2" orientation="portrait" verticalDpi="1200" r:id="rId8"/>
  <rowBreaks count="1" manualBreakCount="1">
    <brk id="8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4a5c2b7d85f92c5e492e35ccf8eaef9c">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2fde66e4b370aa67dae070b1cc6d502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715460be-de44-57d4-9439-0bc061ec8073-638272935080000000</MigrationWizIdVersion>
    <lcf76f155ced4ddcb4097134ff3c332f0 xmlns="31e305d3-53e9-4243-b71d-f734a41c4d25" xsi:nil="true"/>
    <MigrationWizId xmlns="31e305d3-53e9-4243-b71d-f734a41c4d25">715460be-de44-57d4-9439-0bc061ec8073</MigrationWizId>
  </documentManagement>
</p:properties>
</file>

<file path=customXml/itemProps1.xml><?xml version="1.0" encoding="utf-8"?>
<ds:datastoreItem xmlns:ds="http://schemas.openxmlformats.org/officeDocument/2006/customXml" ds:itemID="{B194B696-64A7-47C2-8021-7EBE71E60866}">
  <ds:schemaRefs>
    <ds:schemaRef ds:uri="http://schemas.microsoft.com/sharepoint/v3/contenttype/forms"/>
  </ds:schemaRefs>
</ds:datastoreItem>
</file>

<file path=customXml/itemProps2.xml><?xml version="1.0" encoding="utf-8"?>
<ds:datastoreItem xmlns:ds="http://schemas.openxmlformats.org/officeDocument/2006/customXml" ds:itemID="{90CCF55E-71B1-4C6D-94F5-1B8CC77A83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8FB8C9-EA76-4E88-9FC3-C308D654388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2</vt:i4>
      </vt:variant>
      <vt:variant>
        <vt:lpstr>Named Ranges</vt:lpstr>
      </vt:variant>
      <vt:variant>
        <vt:i4>5</vt:i4>
      </vt:variant>
    </vt:vector>
  </HeadingPairs>
  <TitlesOfParts>
    <vt:vector size="8" baseType="lpstr">
      <vt:lpstr>Data</vt:lpstr>
      <vt:lpstr>Annual Graph</vt:lpstr>
      <vt:lpstr>As a % of Texas</vt:lpstr>
      <vt:lpstr>Data!_ftn2</vt:lpstr>
      <vt:lpstr>Data!_ftn4</vt:lpstr>
      <vt:lpstr>Data!_ftnref2</vt:lpstr>
      <vt:lpstr>Data!_ftnref4</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bkerr</dc:creator>
  <cp:lastModifiedBy>Chris Ramser</cp:lastModifiedBy>
  <cp:lastPrinted>2016-05-10T21:09:18Z</cp:lastPrinted>
  <dcterms:created xsi:type="dcterms:W3CDTF">2010-03-24T22:39:50Z</dcterms:created>
  <dcterms:modified xsi:type="dcterms:W3CDTF">2025-09-18T18:28:32Z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1288600</vt:r8>
  </property>
</Properties>
</file>