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533" documentId="13_ncr:1_{66474259-B87E-4D7B-B3ED-234A002CE360}" xr6:coauthVersionLast="47" xr6:coauthVersionMax="47" xr10:uidLastSave="{26C9EF88-2762-436D-ABFD-9379EADB417B}"/>
  <bookViews>
    <workbookView xWindow="-120" yWindow="-120" windowWidth="29040" windowHeight="15720" tabRatio="660" activeTab="1" xr2:uid="{00000000-000D-0000-FFFF-FFFF00000000}"/>
  </bookViews>
  <sheets>
    <sheet name="Sales" sheetId="12" r:id="rId1"/>
    <sheet name="Sales Tax Allocations" sheetId="1" r:id="rId2"/>
    <sheet name="Retail Sales Tax Dallas Fed" sheetId="9" r:id="rId3"/>
    <sheet name="GRAPH Tax Allocations" sheetId="7" r:id="rId4"/>
    <sheet name="GRAPH Retail Sales" sheetId="6" r:id="rId5"/>
    <sheet name="Sales OLD SERIES" sheetId="5" r:id="rId6"/>
    <sheet name="Retail Sales Real OLD SERIES" sheetId="13" r:id="rId7"/>
  </sheets>
  <definedNames>
    <definedName name="\Z">'Sales Tax Allocations'!#REF!</definedName>
    <definedName name="_xlnm.Print_Area" localSheetId="5">'Sales OLD SERIES'!$A$1:$M$53</definedName>
    <definedName name="_xlnm.Print_Area" localSheetId="1">'Sales Tax Allocations'!$A$11:$L$380</definedName>
    <definedName name="_xlnm.Print_Titles" localSheetId="6">'Retail Sales Real OLD SERIES'!$1:$6</definedName>
    <definedName name="_xlnm.Print_Titles" localSheetId="2">'Retail Sales Tax Dallas Fed'!$1:$6</definedName>
    <definedName name="_xlnm.Print_Titles" localSheetId="5">'Sales OLD SERIES'!$3:$5</definedName>
    <definedName name="_xlnm.Print_Titles" localSheetId="1">'Sales Tax Allocations'!$1:$10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1" i="1" l="1"/>
  <c r="E371" i="1"/>
  <c r="M52" i="1"/>
  <c r="L52" i="1"/>
  <c r="K52" i="1"/>
  <c r="J52" i="1"/>
  <c r="I52" i="1"/>
  <c r="H52" i="1"/>
  <c r="M369" i="1"/>
  <c r="L369" i="1"/>
  <c r="K369" i="1"/>
  <c r="K370" i="1"/>
  <c r="J369" i="1"/>
  <c r="J370" i="1"/>
  <c r="I369" i="1"/>
  <c r="I370" i="1"/>
  <c r="H369" i="1"/>
  <c r="H370" i="1"/>
  <c r="M187" i="9"/>
  <c r="L187" i="9"/>
  <c r="K187" i="9"/>
  <c r="J187" i="9"/>
  <c r="I187" i="9"/>
  <c r="H187" i="9"/>
  <c r="B30" i="9" l="1"/>
  <c r="B31" i="9"/>
  <c r="M368" i="1"/>
  <c r="L368" i="1"/>
  <c r="K368" i="1"/>
  <c r="J368" i="1"/>
  <c r="I368" i="1"/>
  <c r="H368" i="1"/>
  <c r="I186" i="9"/>
  <c r="J186" i="9"/>
  <c r="K186" i="9"/>
  <c r="L186" i="9"/>
  <c r="M186" i="9"/>
  <c r="H186" i="9"/>
  <c r="G31" i="9"/>
  <c r="C31" i="9"/>
  <c r="D31" i="9"/>
  <c r="E31" i="9"/>
  <c r="F31" i="9"/>
  <c r="G30" i="9"/>
  <c r="D30" i="9"/>
  <c r="E30" i="9"/>
  <c r="F30" i="9"/>
  <c r="C30" i="9"/>
  <c r="M367" i="1" l="1"/>
  <c r="L367" i="1"/>
  <c r="M185" i="9" l="1"/>
  <c r="L185" i="9"/>
  <c r="K185" i="9"/>
  <c r="J185" i="9"/>
  <c r="I185" i="9"/>
  <c r="H185" i="9"/>
  <c r="K367" i="1" l="1"/>
  <c r="J367" i="1"/>
  <c r="I367" i="1"/>
  <c r="H367" i="1"/>
  <c r="L34" i="12"/>
  <c r="L33" i="12"/>
  <c r="K34" i="12"/>
  <c r="K33" i="12"/>
  <c r="I34" i="12"/>
  <c r="I33" i="12"/>
  <c r="H34" i="12"/>
  <c r="H33" i="12"/>
  <c r="F34" i="12"/>
  <c r="F33" i="12"/>
  <c r="E34" i="12"/>
  <c r="E33" i="12"/>
  <c r="C34" i="12"/>
  <c r="B34" i="12"/>
  <c r="C33" i="12"/>
  <c r="B33" i="12"/>
  <c r="J366" i="1"/>
  <c r="L366" i="1"/>
  <c r="M366" i="1"/>
  <c r="K366" i="1"/>
  <c r="I366" i="1"/>
  <c r="H366" i="1"/>
  <c r="M182" i="9"/>
  <c r="M183" i="9"/>
  <c r="M184" i="9"/>
  <c r="J56" i="1" l="1"/>
  <c r="L182" i="9"/>
  <c r="L183" i="9"/>
  <c r="L184" i="9"/>
  <c r="K182" i="9"/>
  <c r="K183" i="9"/>
  <c r="K184" i="9"/>
  <c r="J182" i="9"/>
  <c r="J183" i="9"/>
  <c r="J184" i="9"/>
  <c r="I182" i="9"/>
  <c r="I183" i="9"/>
  <c r="I184" i="9"/>
  <c r="H182" i="9"/>
  <c r="H183" i="9"/>
  <c r="H184" i="9"/>
  <c r="M364" i="1" l="1"/>
  <c r="M365" i="1"/>
  <c r="L364" i="1"/>
  <c r="L365" i="1"/>
  <c r="K364" i="1"/>
  <c r="K365" i="1"/>
  <c r="J364" i="1"/>
  <c r="J365" i="1"/>
  <c r="I365" i="1"/>
  <c r="H365" i="1"/>
  <c r="I364" i="1"/>
  <c r="H364" i="1"/>
  <c r="I55" i="1" l="1"/>
  <c r="J55" i="1"/>
  <c r="K55" i="1"/>
  <c r="L55" i="1"/>
  <c r="M55" i="1"/>
  <c r="H55" i="1"/>
  <c r="H56" i="1"/>
  <c r="H363" i="1"/>
  <c r="M363" i="1"/>
  <c r="L363" i="1"/>
  <c r="K363" i="1"/>
  <c r="J363" i="1"/>
  <c r="I363" i="1"/>
  <c r="H180" i="9"/>
  <c r="H181" i="9"/>
  <c r="I180" i="9"/>
  <c r="I181" i="9"/>
  <c r="J180" i="9"/>
  <c r="J181" i="9"/>
  <c r="K180" i="9"/>
  <c r="K181" i="9"/>
  <c r="L180" i="9"/>
  <c r="L181" i="9"/>
  <c r="M180" i="9"/>
  <c r="M181" i="9"/>
  <c r="H178" i="9"/>
  <c r="I178" i="9"/>
  <c r="J178" i="9"/>
  <c r="L177" i="9" l="1"/>
  <c r="M178" i="9"/>
  <c r="M179" i="9"/>
  <c r="L178" i="9"/>
  <c r="L179" i="9"/>
  <c r="K178" i="9"/>
  <c r="K179" i="9"/>
  <c r="J179" i="9"/>
  <c r="I179" i="9"/>
  <c r="H179" i="9"/>
  <c r="H159" i="9" l="1"/>
  <c r="I159" i="9"/>
  <c r="J159" i="9"/>
  <c r="K159" i="9"/>
  <c r="L159" i="9"/>
  <c r="M159" i="9"/>
  <c r="M359" i="1" l="1"/>
  <c r="M360" i="1"/>
  <c r="M361" i="1"/>
  <c r="M362" i="1"/>
  <c r="L362" i="1"/>
  <c r="L359" i="1"/>
  <c r="L360" i="1"/>
  <c r="L361" i="1"/>
  <c r="K360" i="1"/>
  <c r="K361" i="1"/>
  <c r="K362" i="1"/>
  <c r="J360" i="1"/>
  <c r="J361" i="1"/>
  <c r="J362" i="1"/>
  <c r="I360" i="1"/>
  <c r="I361" i="1"/>
  <c r="I362" i="1"/>
  <c r="H360" i="1"/>
  <c r="H361" i="1"/>
  <c r="H362" i="1"/>
  <c r="C28" i="9"/>
  <c r="D28" i="9"/>
  <c r="E28" i="9"/>
  <c r="F28" i="9"/>
  <c r="G28" i="9"/>
  <c r="B28" i="9"/>
  <c r="H176" i="9"/>
  <c r="H177" i="9"/>
  <c r="I176" i="9"/>
  <c r="I177" i="9"/>
  <c r="J176" i="9"/>
  <c r="J177" i="9"/>
  <c r="K176" i="9"/>
  <c r="K177" i="9"/>
  <c r="L176" i="9"/>
  <c r="M174" i="9" l="1"/>
  <c r="M175" i="9"/>
  <c r="M176" i="9"/>
  <c r="M177" i="9"/>
  <c r="M51" i="1" l="1"/>
  <c r="L51" i="1"/>
  <c r="M358" i="1"/>
  <c r="M357" i="1"/>
  <c r="L357" i="1"/>
  <c r="L358" i="1"/>
  <c r="K358" i="1"/>
  <c r="K359" i="1"/>
  <c r="J358" i="1"/>
  <c r="J359" i="1"/>
  <c r="I358" i="1"/>
  <c r="I359" i="1"/>
  <c r="H358" i="1"/>
  <c r="H359" i="1"/>
  <c r="M35" i="1"/>
  <c r="M36" i="1"/>
  <c r="M37" i="1"/>
  <c r="M38" i="1"/>
  <c r="M39" i="1"/>
  <c r="M40" i="1"/>
  <c r="M41" i="1"/>
  <c r="M42" i="1"/>
  <c r="M43" i="1"/>
  <c r="M44" i="1"/>
  <c r="M45" i="1"/>
  <c r="M46" i="1"/>
  <c r="M47" i="1"/>
  <c r="M48" i="1"/>
  <c r="M49" i="1"/>
  <c r="M50"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L355" i="1"/>
  <c r="L356" i="1"/>
  <c r="H355" i="1"/>
  <c r="I355" i="1"/>
  <c r="J355" i="1"/>
  <c r="K355" i="1"/>
  <c r="H356" i="1"/>
  <c r="I356" i="1"/>
  <c r="J356" i="1"/>
  <c r="K356" i="1"/>
  <c r="H357" i="1"/>
  <c r="I357" i="1"/>
  <c r="J357" i="1"/>
  <c r="K357" i="1"/>
  <c r="H51" i="1"/>
  <c r="I51" i="1"/>
  <c r="J51" i="1"/>
  <c r="K51" i="1"/>
  <c r="I56" i="1" l="1"/>
  <c r="M56" i="1"/>
  <c r="K56" i="1"/>
  <c r="M171" i="9"/>
  <c r="M172" i="9"/>
  <c r="M173" i="9"/>
  <c r="G27" i="9"/>
  <c r="M28" i="9" s="1"/>
  <c r="H172" i="9"/>
  <c r="I172" i="9"/>
  <c r="J172" i="9"/>
  <c r="K172" i="9"/>
  <c r="L172" i="9"/>
  <c r="H173" i="9"/>
  <c r="I173" i="9"/>
  <c r="J173" i="9"/>
  <c r="K173" i="9"/>
  <c r="L173" i="9"/>
  <c r="H174" i="9"/>
  <c r="I174" i="9"/>
  <c r="J174" i="9"/>
  <c r="K174" i="9"/>
  <c r="L174" i="9"/>
  <c r="H175" i="9"/>
  <c r="I175" i="9"/>
  <c r="J175" i="9"/>
  <c r="K175" i="9"/>
  <c r="L175" i="9"/>
  <c r="L171" i="9" l="1"/>
  <c r="K171" i="9"/>
  <c r="J171" i="9"/>
  <c r="I171" i="9"/>
  <c r="H171" i="9"/>
  <c r="L354" i="1" l="1"/>
  <c r="K354" i="1"/>
  <c r="J354" i="1"/>
  <c r="I354" i="1"/>
  <c r="H354" i="1"/>
  <c r="L353" i="1"/>
  <c r="H353" i="1"/>
  <c r="I353" i="1"/>
  <c r="J353" i="1"/>
  <c r="K353" i="1"/>
  <c r="L170" i="9"/>
  <c r="K170" i="9"/>
  <c r="J170" i="9"/>
  <c r="I170" i="9"/>
  <c r="H170" i="9"/>
  <c r="M170" i="9" l="1"/>
  <c r="L351" i="1" l="1"/>
  <c r="L352" i="1"/>
  <c r="K352" i="1"/>
  <c r="J352" i="1"/>
  <c r="I352" i="1"/>
  <c r="H352" i="1"/>
  <c r="M167" i="9"/>
  <c r="M168" i="9"/>
  <c r="M169" i="9"/>
  <c r="L168" i="9" l="1"/>
  <c r="L169" i="9"/>
  <c r="K168" i="9"/>
  <c r="K169" i="9"/>
  <c r="J168" i="9"/>
  <c r="J169" i="9"/>
  <c r="I168" i="9"/>
  <c r="I169" i="9"/>
  <c r="H168" i="9"/>
  <c r="H169" i="9"/>
  <c r="L350" i="1" l="1"/>
  <c r="K351" i="1"/>
  <c r="K350" i="1"/>
  <c r="J350" i="1"/>
  <c r="J351" i="1"/>
  <c r="I350" i="1"/>
  <c r="I351" i="1"/>
  <c r="H350" i="1"/>
  <c r="H351" i="1"/>
  <c r="L167" i="9" l="1"/>
  <c r="K167" i="9"/>
  <c r="J167" i="9"/>
  <c r="I167" i="9"/>
  <c r="H167" i="9"/>
  <c r="L349" i="1" l="1"/>
  <c r="K349" i="1"/>
  <c r="J349" i="1"/>
  <c r="I349" i="1"/>
  <c r="H349" i="1"/>
  <c r="H31" i="9"/>
  <c r="M166" i="9" l="1"/>
  <c r="L166" i="9"/>
  <c r="K166" i="9"/>
  <c r="J166" i="9"/>
  <c r="I166" i="9"/>
  <c r="H166" i="9"/>
  <c r="L348" i="1" l="1"/>
  <c r="G17" i="9"/>
  <c r="G18" i="9"/>
  <c r="G19" i="9"/>
  <c r="G20" i="9"/>
  <c r="G21" i="9"/>
  <c r="G22" i="9"/>
  <c r="G23" i="9"/>
  <c r="G24" i="9"/>
  <c r="G25" i="9"/>
  <c r="G26" i="9"/>
  <c r="M165" i="9"/>
  <c r="L165" i="9"/>
  <c r="K165" i="9"/>
  <c r="J165" i="9"/>
  <c r="I165" i="9"/>
  <c r="H165" i="9"/>
  <c r="L56" i="1" l="1"/>
  <c r="L347" i="1"/>
  <c r="K347" i="1"/>
  <c r="K348" i="1"/>
  <c r="J347" i="1"/>
  <c r="J348" i="1"/>
  <c r="I348" i="1"/>
  <c r="H348" i="1"/>
  <c r="I347" i="1"/>
  <c r="H347" i="1"/>
  <c r="L346" i="1"/>
  <c r="H346" i="1"/>
  <c r="C27" i="9"/>
  <c r="I28" i="9" s="1"/>
  <c r="D27" i="9"/>
  <c r="J28" i="9" s="1"/>
  <c r="E27" i="9"/>
  <c r="K28" i="9" s="1"/>
  <c r="F27" i="9"/>
  <c r="L28" i="9" s="1"/>
  <c r="M27" i="9"/>
  <c r="B27" i="9"/>
  <c r="H28" i="9" s="1"/>
  <c r="M163" i="9" l="1"/>
  <c r="M164" i="9"/>
  <c r="L163" i="9"/>
  <c r="L164" i="9"/>
  <c r="K163" i="9"/>
  <c r="K164" i="9"/>
  <c r="J163" i="9"/>
  <c r="J164" i="9"/>
  <c r="I163" i="9"/>
  <c r="I164" i="9"/>
  <c r="H163" i="9"/>
  <c r="H164" i="9"/>
  <c r="I346" i="1" l="1"/>
  <c r="J346" i="1"/>
  <c r="K346" i="1"/>
  <c r="L345" i="1"/>
  <c r="M17" i="9"/>
  <c r="M16" i="9"/>
  <c r="M15" i="9"/>
  <c r="M14" i="9"/>
  <c r="M13" i="9"/>
  <c r="M12" i="9"/>
  <c r="M11" i="9"/>
  <c r="M10" i="9"/>
  <c r="M9" i="9"/>
  <c r="M8" i="9"/>
  <c r="H46" i="9"/>
  <c r="I46" i="9"/>
  <c r="J46" i="9"/>
  <c r="K46" i="9"/>
  <c r="L46" i="9"/>
  <c r="M46" i="9"/>
  <c r="H47" i="9"/>
  <c r="I47" i="9"/>
  <c r="J47" i="9"/>
  <c r="K47" i="9"/>
  <c r="L47" i="9"/>
  <c r="M47" i="9"/>
  <c r="H48" i="9"/>
  <c r="I48" i="9"/>
  <c r="J48" i="9"/>
  <c r="K48" i="9"/>
  <c r="L48" i="9"/>
  <c r="M48" i="9"/>
  <c r="H49" i="9"/>
  <c r="I49" i="9"/>
  <c r="J49" i="9"/>
  <c r="K49" i="9"/>
  <c r="L49" i="9"/>
  <c r="M49" i="9"/>
  <c r="H50" i="9"/>
  <c r="I50" i="9"/>
  <c r="J50" i="9"/>
  <c r="K50" i="9"/>
  <c r="L50" i="9"/>
  <c r="M50" i="9"/>
  <c r="H51" i="9"/>
  <c r="I51" i="9"/>
  <c r="J51" i="9"/>
  <c r="K51" i="9"/>
  <c r="L51" i="9"/>
  <c r="M51" i="9"/>
  <c r="H52" i="9"/>
  <c r="I52" i="9"/>
  <c r="J52" i="9"/>
  <c r="K52" i="9"/>
  <c r="L52" i="9"/>
  <c r="M52" i="9"/>
  <c r="H53" i="9"/>
  <c r="I53" i="9"/>
  <c r="J53" i="9"/>
  <c r="K53" i="9"/>
  <c r="L53" i="9"/>
  <c r="M53" i="9"/>
  <c r="H54" i="9"/>
  <c r="I54" i="9"/>
  <c r="J54" i="9"/>
  <c r="K54" i="9"/>
  <c r="L54" i="9"/>
  <c r="M54" i="9"/>
  <c r="H55" i="9"/>
  <c r="I55" i="9"/>
  <c r="J55" i="9"/>
  <c r="K55" i="9"/>
  <c r="L55" i="9"/>
  <c r="M55" i="9"/>
  <c r="H56" i="9"/>
  <c r="I56" i="9"/>
  <c r="J56" i="9"/>
  <c r="K56" i="9"/>
  <c r="L56" i="9"/>
  <c r="M56" i="9"/>
  <c r="H57" i="9"/>
  <c r="I57" i="9"/>
  <c r="J57" i="9"/>
  <c r="K57" i="9"/>
  <c r="L57" i="9"/>
  <c r="M57" i="9"/>
  <c r="H58" i="9"/>
  <c r="I58" i="9"/>
  <c r="J58" i="9"/>
  <c r="K58" i="9"/>
  <c r="L58" i="9"/>
  <c r="M58" i="9"/>
  <c r="H59" i="9"/>
  <c r="I59" i="9"/>
  <c r="J59" i="9"/>
  <c r="K59" i="9"/>
  <c r="L59" i="9"/>
  <c r="M59" i="9"/>
  <c r="H60" i="9"/>
  <c r="I60" i="9"/>
  <c r="J60" i="9"/>
  <c r="K60" i="9"/>
  <c r="L60" i="9"/>
  <c r="M60" i="9"/>
  <c r="H61" i="9"/>
  <c r="I61" i="9"/>
  <c r="J61" i="9"/>
  <c r="K61" i="9"/>
  <c r="L61" i="9"/>
  <c r="M61" i="9"/>
  <c r="H62" i="9"/>
  <c r="I62" i="9"/>
  <c r="J62" i="9"/>
  <c r="K62" i="9"/>
  <c r="L62" i="9"/>
  <c r="M62" i="9"/>
  <c r="H63" i="9"/>
  <c r="I63" i="9"/>
  <c r="J63" i="9"/>
  <c r="K63" i="9"/>
  <c r="L63" i="9"/>
  <c r="M63" i="9"/>
  <c r="H64" i="9"/>
  <c r="I64" i="9"/>
  <c r="J64" i="9"/>
  <c r="K64" i="9"/>
  <c r="L64" i="9"/>
  <c r="M64" i="9"/>
  <c r="H65" i="9"/>
  <c r="I65" i="9"/>
  <c r="J65" i="9"/>
  <c r="K65" i="9"/>
  <c r="L65" i="9"/>
  <c r="M65" i="9"/>
  <c r="H66" i="9"/>
  <c r="I66" i="9"/>
  <c r="J66" i="9"/>
  <c r="K66" i="9"/>
  <c r="L66" i="9"/>
  <c r="M66" i="9"/>
  <c r="H67" i="9"/>
  <c r="I67" i="9"/>
  <c r="J67" i="9"/>
  <c r="K67" i="9"/>
  <c r="L67" i="9"/>
  <c r="M67" i="9"/>
  <c r="H68" i="9"/>
  <c r="I68" i="9"/>
  <c r="J68" i="9"/>
  <c r="K68" i="9"/>
  <c r="L68" i="9"/>
  <c r="M68" i="9"/>
  <c r="H69" i="9"/>
  <c r="I69" i="9"/>
  <c r="J69" i="9"/>
  <c r="K69" i="9"/>
  <c r="L69" i="9"/>
  <c r="M69" i="9"/>
  <c r="H70" i="9"/>
  <c r="I70" i="9"/>
  <c r="J70" i="9"/>
  <c r="K70" i="9"/>
  <c r="L70" i="9"/>
  <c r="M70" i="9"/>
  <c r="H71" i="9"/>
  <c r="I71" i="9"/>
  <c r="J71" i="9"/>
  <c r="K71" i="9"/>
  <c r="L71" i="9"/>
  <c r="M71" i="9"/>
  <c r="H72" i="9"/>
  <c r="I72" i="9"/>
  <c r="J72" i="9"/>
  <c r="K72" i="9"/>
  <c r="L72" i="9"/>
  <c r="M72" i="9"/>
  <c r="H73" i="9"/>
  <c r="I73" i="9"/>
  <c r="J73" i="9"/>
  <c r="K73" i="9"/>
  <c r="L73" i="9"/>
  <c r="M73" i="9"/>
  <c r="H74" i="9"/>
  <c r="I74" i="9"/>
  <c r="J74" i="9"/>
  <c r="K74" i="9"/>
  <c r="L74" i="9"/>
  <c r="M74" i="9"/>
  <c r="H75" i="9"/>
  <c r="I75" i="9"/>
  <c r="J75" i="9"/>
  <c r="K75" i="9"/>
  <c r="L75" i="9"/>
  <c r="M75" i="9"/>
  <c r="H76" i="9"/>
  <c r="I76" i="9"/>
  <c r="J76" i="9"/>
  <c r="K76" i="9"/>
  <c r="L76" i="9"/>
  <c r="M76" i="9"/>
  <c r="H77" i="9"/>
  <c r="I77" i="9"/>
  <c r="J77" i="9"/>
  <c r="K77" i="9"/>
  <c r="L77" i="9"/>
  <c r="M77" i="9"/>
  <c r="H78" i="9"/>
  <c r="I78" i="9"/>
  <c r="J78" i="9"/>
  <c r="K78" i="9"/>
  <c r="L78" i="9"/>
  <c r="M78" i="9"/>
  <c r="H79" i="9"/>
  <c r="I79" i="9"/>
  <c r="J79" i="9"/>
  <c r="K79" i="9"/>
  <c r="L79" i="9"/>
  <c r="M79" i="9"/>
  <c r="H80" i="9"/>
  <c r="I80" i="9"/>
  <c r="J80" i="9"/>
  <c r="K80" i="9"/>
  <c r="L80" i="9"/>
  <c r="M80" i="9"/>
  <c r="H81" i="9"/>
  <c r="I81" i="9"/>
  <c r="J81" i="9"/>
  <c r="K81" i="9"/>
  <c r="L81" i="9"/>
  <c r="M81" i="9"/>
  <c r="H82" i="9"/>
  <c r="I82" i="9"/>
  <c r="J82" i="9"/>
  <c r="K82" i="9"/>
  <c r="L82" i="9"/>
  <c r="M82" i="9"/>
  <c r="H83" i="9"/>
  <c r="I83" i="9"/>
  <c r="J83" i="9"/>
  <c r="K83" i="9"/>
  <c r="L83" i="9"/>
  <c r="M83" i="9"/>
  <c r="H84" i="9"/>
  <c r="I84" i="9"/>
  <c r="J84" i="9"/>
  <c r="K84" i="9"/>
  <c r="L84" i="9"/>
  <c r="M84" i="9"/>
  <c r="H85" i="9"/>
  <c r="I85" i="9"/>
  <c r="J85" i="9"/>
  <c r="K85" i="9"/>
  <c r="L85" i="9"/>
  <c r="M85" i="9"/>
  <c r="H86" i="9"/>
  <c r="I86" i="9"/>
  <c r="J86" i="9"/>
  <c r="K86" i="9"/>
  <c r="L86" i="9"/>
  <c r="M86" i="9"/>
  <c r="H87" i="9"/>
  <c r="I87" i="9"/>
  <c r="J87" i="9"/>
  <c r="K87" i="9"/>
  <c r="L87" i="9"/>
  <c r="M87" i="9"/>
  <c r="H88" i="9"/>
  <c r="I88" i="9"/>
  <c r="J88" i="9"/>
  <c r="K88" i="9"/>
  <c r="L88" i="9"/>
  <c r="M88" i="9"/>
  <c r="H89" i="9"/>
  <c r="I89" i="9"/>
  <c r="J89" i="9"/>
  <c r="K89" i="9"/>
  <c r="L89" i="9"/>
  <c r="M89" i="9"/>
  <c r="H90" i="9"/>
  <c r="I90" i="9"/>
  <c r="J90" i="9"/>
  <c r="K90" i="9"/>
  <c r="L90" i="9"/>
  <c r="M90" i="9"/>
  <c r="H91" i="9"/>
  <c r="I91" i="9"/>
  <c r="J91" i="9"/>
  <c r="K91" i="9"/>
  <c r="L91" i="9"/>
  <c r="M91" i="9"/>
  <c r="H92" i="9"/>
  <c r="I92" i="9"/>
  <c r="J92" i="9"/>
  <c r="K92" i="9"/>
  <c r="L92" i="9"/>
  <c r="M92" i="9"/>
  <c r="H93" i="9"/>
  <c r="I93" i="9"/>
  <c r="J93" i="9"/>
  <c r="K93" i="9"/>
  <c r="L93" i="9"/>
  <c r="M93" i="9"/>
  <c r="H94" i="9"/>
  <c r="I94" i="9"/>
  <c r="J94" i="9"/>
  <c r="K94" i="9"/>
  <c r="L94" i="9"/>
  <c r="M94" i="9"/>
  <c r="H95" i="9"/>
  <c r="I95" i="9"/>
  <c r="J95" i="9"/>
  <c r="K95" i="9"/>
  <c r="L95" i="9"/>
  <c r="M95" i="9"/>
  <c r="H96" i="9"/>
  <c r="I96" i="9"/>
  <c r="J96" i="9"/>
  <c r="K96" i="9"/>
  <c r="L96" i="9"/>
  <c r="M96" i="9"/>
  <c r="H97" i="9"/>
  <c r="I97" i="9"/>
  <c r="J97" i="9"/>
  <c r="K97" i="9"/>
  <c r="L97" i="9"/>
  <c r="M97" i="9"/>
  <c r="H98" i="9"/>
  <c r="I98" i="9"/>
  <c r="J98" i="9"/>
  <c r="K98" i="9"/>
  <c r="L98" i="9"/>
  <c r="M98" i="9"/>
  <c r="H99" i="9"/>
  <c r="I99" i="9"/>
  <c r="J99" i="9"/>
  <c r="K99" i="9"/>
  <c r="L99" i="9"/>
  <c r="M99" i="9"/>
  <c r="H100" i="9"/>
  <c r="I100" i="9"/>
  <c r="J100" i="9"/>
  <c r="K100" i="9"/>
  <c r="L100" i="9"/>
  <c r="M100" i="9"/>
  <c r="H101" i="9"/>
  <c r="I101" i="9"/>
  <c r="J101" i="9"/>
  <c r="K101" i="9"/>
  <c r="L101" i="9"/>
  <c r="M101" i="9"/>
  <c r="H102" i="9"/>
  <c r="I102" i="9"/>
  <c r="J102" i="9"/>
  <c r="K102" i="9"/>
  <c r="L102" i="9"/>
  <c r="M102" i="9"/>
  <c r="H103" i="9"/>
  <c r="I103" i="9"/>
  <c r="J103" i="9"/>
  <c r="K103" i="9"/>
  <c r="L103" i="9"/>
  <c r="M103" i="9"/>
  <c r="H104" i="9"/>
  <c r="I104" i="9"/>
  <c r="J104" i="9"/>
  <c r="K104" i="9"/>
  <c r="L104" i="9"/>
  <c r="M104" i="9"/>
  <c r="H105" i="9"/>
  <c r="I105" i="9"/>
  <c r="J105" i="9"/>
  <c r="K105" i="9"/>
  <c r="L105" i="9"/>
  <c r="M105" i="9"/>
  <c r="H106" i="9"/>
  <c r="I106" i="9"/>
  <c r="J106" i="9"/>
  <c r="K106" i="9"/>
  <c r="L106" i="9"/>
  <c r="M106" i="9"/>
  <c r="H107" i="9"/>
  <c r="I107" i="9"/>
  <c r="J107" i="9"/>
  <c r="K107" i="9"/>
  <c r="L107" i="9"/>
  <c r="M107" i="9"/>
  <c r="H108" i="9"/>
  <c r="I108" i="9"/>
  <c r="J108" i="9"/>
  <c r="K108" i="9"/>
  <c r="L108" i="9"/>
  <c r="M108" i="9"/>
  <c r="H109" i="9"/>
  <c r="I109" i="9"/>
  <c r="J109" i="9"/>
  <c r="K109" i="9"/>
  <c r="L109" i="9"/>
  <c r="M109" i="9"/>
  <c r="H110" i="9"/>
  <c r="I110" i="9"/>
  <c r="J110" i="9"/>
  <c r="K110" i="9"/>
  <c r="L110" i="9"/>
  <c r="M110" i="9"/>
  <c r="H111" i="9"/>
  <c r="I111" i="9"/>
  <c r="J111" i="9"/>
  <c r="K111" i="9"/>
  <c r="L111" i="9"/>
  <c r="M111" i="9"/>
  <c r="H112" i="9"/>
  <c r="I112" i="9"/>
  <c r="J112" i="9"/>
  <c r="K112" i="9"/>
  <c r="L112" i="9"/>
  <c r="M112" i="9"/>
  <c r="H113" i="9"/>
  <c r="I113" i="9"/>
  <c r="J113" i="9"/>
  <c r="K113" i="9"/>
  <c r="L113" i="9"/>
  <c r="M113" i="9"/>
  <c r="H114" i="9"/>
  <c r="I114" i="9"/>
  <c r="J114" i="9"/>
  <c r="K114" i="9"/>
  <c r="L114" i="9"/>
  <c r="M114" i="9"/>
  <c r="H115" i="9"/>
  <c r="I115" i="9"/>
  <c r="J115" i="9"/>
  <c r="K115" i="9"/>
  <c r="L115" i="9"/>
  <c r="M115" i="9"/>
  <c r="H116" i="9"/>
  <c r="I116" i="9"/>
  <c r="J116" i="9"/>
  <c r="K116" i="9"/>
  <c r="L116" i="9"/>
  <c r="M116" i="9"/>
  <c r="H117" i="9"/>
  <c r="I117" i="9"/>
  <c r="J117" i="9"/>
  <c r="K117" i="9"/>
  <c r="L117" i="9"/>
  <c r="M117" i="9"/>
  <c r="H118" i="9"/>
  <c r="I118" i="9"/>
  <c r="J118" i="9"/>
  <c r="K118" i="9"/>
  <c r="L118" i="9"/>
  <c r="M118" i="9"/>
  <c r="H119" i="9"/>
  <c r="I119" i="9"/>
  <c r="J119" i="9"/>
  <c r="K119" i="9"/>
  <c r="L119" i="9"/>
  <c r="M119" i="9"/>
  <c r="H120" i="9"/>
  <c r="I120" i="9"/>
  <c r="J120" i="9"/>
  <c r="K120" i="9"/>
  <c r="L120" i="9"/>
  <c r="M120" i="9"/>
  <c r="H121" i="9"/>
  <c r="I121" i="9"/>
  <c r="J121" i="9"/>
  <c r="K121" i="9"/>
  <c r="L121" i="9"/>
  <c r="M121" i="9"/>
  <c r="H122" i="9"/>
  <c r="I122" i="9"/>
  <c r="J122" i="9"/>
  <c r="K122" i="9"/>
  <c r="L122" i="9"/>
  <c r="M122" i="9"/>
  <c r="H123" i="9"/>
  <c r="I123" i="9"/>
  <c r="J123" i="9"/>
  <c r="K123" i="9"/>
  <c r="L123" i="9"/>
  <c r="M123" i="9"/>
  <c r="H124" i="9"/>
  <c r="I124" i="9"/>
  <c r="J124" i="9"/>
  <c r="K124" i="9"/>
  <c r="L124" i="9"/>
  <c r="M124" i="9"/>
  <c r="H125" i="9"/>
  <c r="I125" i="9"/>
  <c r="J125" i="9"/>
  <c r="K125" i="9"/>
  <c r="L125" i="9"/>
  <c r="M125" i="9"/>
  <c r="H126" i="9"/>
  <c r="I126" i="9"/>
  <c r="J126" i="9"/>
  <c r="K126" i="9"/>
  <c r="L126" i="9"/>
  <c r="M126" i="9"/>
  <c r="H127" i="9"/>
  <c r="I127" i="9"/>
  <c r="J127" i="9"/>
  <c r="K127" i="9"/>
  <c r="L127" i="9"/>
  <c r="M127" i="9"/>
  <c r="H128" i="9"/>
  <c r="I128" i="9"/>
  <c r="J128" i="9"/>
  <c r="K128" i="9"/>
  <c r="L128" i="9"/>
  <c r="M128" i="9"/>
  <c r="H129" i="9"/>
  <c r="I129" i="9"/>
  <c r="J129" i="9"/>
  <c r="K129" i="9"/>
  <c r="L129" i="9"/>
  <c r="M129" i="9"/>
  <c r="H130" i="9"/>
  <c r="I130" i="9"/>
  <c r="J130" i="9"/>
  <c r="K130" i="9"/>
  <c r="L130" i="9"/>
  <c r="M130" i="9"/>
  <c r="H131" i="9"/>
  <c r="I131" i="9"/>
  <c r="J131" i="9"/>
  <c r="K131" i="9"/>
  <c r="L131" i="9"/>
  <c r="M131" i="9"/>
  <c r="H132" i="9"/>
  <c r="I132" i="9"/>
  <c r="J132" i="9"/>
  <c r="K132" i="9"/>
  <c r="L132" i="9"/>
  <c r="M132" i="9"/>
  <c r="H133" i="9"/>
  <c r="I133" i="9"/>
  <c r="J133" i="9"/>
  <c r="K133" i="9"/>
  <c r="L133" i="9"/>
  <c r="M133" i="9"/>
  <c r="H134" i="9"/>
  <c r="I134" i="9"/>
  <c r="J134" i="9"/>
  <c r="K134" i="9"/>
  <c r="L134" i="9"/>
  <c r="M134" i="9"/>
  <c r="H135" i="9"/>
  <c r="I135" i="9"/>
  <c r="J135" i="9"/>
  <c r="K135" i="9"/>
  <c r="L135" i="9"/>
  <c r="M135" i="9"/>
  <c r="H136" i="9"/>
  <c r="I136" i="9"/>
  <c r="J136" i="9"/>
  <c r="K136" i="9"/>
  <c r="L136" i="9"/>
  <c r="M136" i="9"/>
  <c r="H137" i="9"/>
  <c r="I137" i="9"/>
  <c r="J137" i="9"/>
  <c r="K137" i="9"/>
  <c r="L137" i="9"/>
  <c r="M137" i="9"/>
  <c r="H138" i="9"/>
  <c r="I138" i="9"/>
  <c r="J138" i="9"/>
  <c r="K138" i="9"/>
  <c r="L138" i="9"/>
  <c r="M138" i="9"/>
  <c r="H139" i="9"/>
  <c r="I139" i="9"/>
  <c r="J139" i="9"/>
  <c r="K139" i="9"/>
  <c r="L139" i="9"/>
  <c r="M139" i="9"/>
  <c r="H140" i="9"/>
  <c r="I140" i="9"/>
  <c r="J140" i="9"/>
  <c r="K140" i="9"/>
  <c r="L140" i="9"/>
  <c r="M140" i="9"/>
  <c r="H141" i="9"/>
  <c r="I141" i="9"/>
  <c r="J141" i="9"/>
  <c r="K141" i="9"/>
  <c r="L141" i="9"/>
  <c r="M141" i="9"/>
  <c r="H142" i="9"/>
  <c r="I142" i="9"/>
  <c r="J142" i="9"/>
  <c r="K142" i="9"/>
  <c r="L142" i="9"/>
  <c r="M142" i="9"/>
  <c r="H143" i="9"/>
  <c r="I143" i="9"/>
  <c r="J143" i="9"/>
  <c r="K143" i="9"/>
  <c r="L143" i="9"/>
  <c r="M143" i="9"/>
  <c r="H144" i="9"/>
  <c r="I144" i="9"/>
  <c r="J144" i="9"/>
  <c r="K144" i="9"/>
  <c r="L144" i="9"/>
  <c r="M144" i="9"/>
  <c r="H145" i="9"/>
  <c r="I145" i="9"/>
  <c r="J145" i="9"/>
  <c r="K145" i="9"/>
  <c r="L145" i="9"/>
  <c r="M145" i="9"/>
  <c r="H146" i="9"/>
  <c r="I146" i="9"/>
  <c r="J146" i="9"/>
  <c r="K146" i="9"/>
  <c r="L146" i="9"/>
  <c r="M146" i="9"/>
  <c r="H147" i="9"/>
  <c r="I147" i="9"/>
  <c r="J147" i="9"/>
  <c r="K147" i="9"/>
  <c r="L147" i="9"/>
  <c r="M147" i="9"/>
  <c r="H148" i="9"/>
  <c r="I148" i="9"/>
  <c r="J148" i="9"/>
  <c r="K148" i="9"/>
  <c r="L148" i="9"/>
  <c r="M148" i="9"/>
  <c r="H149" i="9"/>
  <c r="I149" i="9"/>
  <c r="J149" i="9"/>
  <c r="K149" i="9"/>
  <c r="L149" i="9"/>
  <c r="M149" i="9"/>
  <c r="H150" i="9"/>
  <c r="I150" i="9"/>
  <c r="J150" i="9"/>
  <c r="K150" i="9"/>
  <c r="L150" i="9"/>
  <c r="M150" i="9"/>
  <c r="H151" i="9"/>
  <c r="I151" i="9"/>
  <c r="J151" i="9"/>
  <c r="K151" i="9"/>
  <c r="L151" i="9"/>
  <c r="M151" i="9"/>
  <c r="H152" i="9"/>
  <c r="I152" i="9"/>
  <c r="J152" i="9"/>
  <c r="K152" i="9"/>
  <c r="L152" i="9"/>
  <c r="M152" i="9"/>
  <c r="H153" i="9"/>
  <c r="I153" i="9"/>
  <c r="J153" i="9"/>
  <c r="K153" i="9"/>
  <c r="L153" i="9"/>
  <c r="M153" i="9"/>
  <c r="H154" i="9"/>
  <c r="I154" i="9"/>
  <c r="J154" i="9"/>
  <c r="K154" i="9"/>
  <c r="L154" i="9"/>
  <c r="M154" i="9"/>
  <c r="H155" i="9"/>
  <c r="I155" i="9"/>
  <c r="J155" i="9"/>
  <c r="K155" i="9"/>
  <c r="L155" i="9"/>
  <c r="M155" i="9"/>
  <c r="H156" i="9"/>
  <c r="I156" i="9"/>
  <c r="J156" i="9"/>
  <c r="K156" i="9"/>
  <c r="L156" i="9"/>
  <c r="M156" i="9"/>
  <c r="H157" i="9"/>
  <c r="I157" i="9"/>
  <c r="J157" i="9"/>
  <c r="K157" i="9"/>
  <c r="L157" i="9"/>
  <c r="M157" i="9"/>
  <c r="H158" i="9"/>
  <c r="I158" i="9"/>
  <c r="J158" i="9"/>
  <c r="K158" i="9"/>
  <c r="L158" i="9"/>
  <c r="M158" i="9"/>
  <c r="H160" i="9"/>
  <c r="I160" i="9"/>
  <c r="J160" i="9"/>
  <c r="K160" i="9"/>
  <c r="L160" i="9"/>
  <c r="M160" i="9"/>
  <c r="H161" i="9"/>
  <c r="I161" i="9"/>
  <c r="J161" i="9"/>
  <c r="K161" i="9"/>
  <c r="L161" i="9"/>
  <c r="M161" i="9"/>
  <c r="H162" i="9"/>
  <c r="I162" i="9"/>
  <c r="J162" i="9"/>
  <c r="K162" i="9"/>
  <c r="L162" i="9"/>
  <c r="M162" i="9"/>
  <c r="I45" i="9"/>
  <c r="J45" i="9"/>
  <c r="K45" i="9"/>
  <c r="L45" i="9"/>
  <c r="M45" i="9"/>
  <c r="H45" i="9"/>
  <c r="M18" i="9"/>
  <c r="M19" i="9"/>
  <c r="M20" i="9"/>
  <c r="M21" i="9"/>
  <c r="M22" i="9"/>
  <c r="M23" i="9"/>
  <c r="M24" i="9"/>
  <c r="M25" i="9"/>
  <c r="M26" i="9"/>
  <c r="F26" i="9"/>
  <c r="L27" i="9" s="1"/>
  <c r="E26" i="9"/>
  <c r="K27" i="9" s="1"/>
  <c r="D26" i="9"/>
  <c r="J27" i="9" s="1"/>
  <c r="C26" i="9"/>
  <c r="I27" i="9" s="1"/>
  <c r="B26" i="9"/>
  <c r="H27" i="9" s="1"/>
  <c r="F25" i="9"/>
  <c r="E25" i="9"/>
  <c r="D25" i="9"/>
  <c r="C25" i="9"/>
  <c r="B25" i="9"/>
  <c r="F24" i="9"/>
  <c r="E24" i="9"/>
  <c r="D24" i="9"/>
  <c r="C24" i="9"/>
  <c r="B24" i="9"/>
  <c r="F23" i="9"/>
  <c r="E23" i="9"/>
  <c r="D23" i="9"/>
  <c r="C23" i="9"/>
  <c r="B23" i="9"/>
  <c r="F22" i="9"/>
  <c r="E22" i="9"/>
  <c r="D22" i="9"/>
  <c r="C22" i="9"/>
  <c r="B22" i="9"/>
  <c r="F21" i="9"/>
  <c r="E21" i="9"/>
  <c r="D21" i="9"/>
  <c r="C21" i="9"/>
  <c r="B21" i="9"/>
  <c r="F20" i="9"/>
  <c r="E20" i="9"/>
  <c r="D20" i="9"/>
  <c r="C20" i="9"/>
  <c r="B20" i="9"/>
  <c r="F19" i="9"/>
  <c r="E19" i="9"/>
  <c r="D19" i="9"/>
  <c r="C19" i="9"/>
  <c r="B19" i="9"/>
  <c r="F18" i="9"/>
  <c r="E18" i="9"/>
  <c r="D18" i="9"/>
  <c r="C18" i="9"/>
  <c r="B18" i="9"/>
  <c r="F17" i="9"/>
  <c r="E17" i="9"/>
  <c r="D17" i="9"/>
  <c r="C17" i="9"/>
  <c r="B17" i="9"/>
  <c r="K233" i="13"/>
  <c r="J233" i="13"/>
  <c r="I233" i="13"/>
  <c r="H233" i="13"/>
  <c r="G233" i="13"/>
  <c r="K232" i="13"/>
  <c r="J232" i="13"/>
  <c r="I232" i="13"/>
  <c r="H232" i="13"/>
  <c r="G232" i="13"/>
  <c r="K231" i="13"/>
  <c r="J231" i="13"/>
  <c r="I231" i="13"/>
  <c r="H231" i="13"/>
  <c r="G231" i="13"/>
  <c r="K230" i="13"/>
  <c r="J230" i="13"/>
  <c r="I230" i="13"/>
  <c r="H230" i="13"/>
  <c r="G230" i="13"/>
  <c r="K229" i="13"/>
  <c r="J229" i="13"/>
  <c r="I229" i="13"/>
  <c r="H229" i="13"/>
  <c r="G229" i="13"/>
  <c r="K228" i="13"/>
  <c r="J228" i="13"/>
  <c r="I228" i="13"/>
  <c r="H228" i="13"/>
  <c r="G228" i="13"/>
  <c r="K227" i="13"/>
  <c r="J227" i="13"/>
  <c r="I227" i="13"/>
  <c r="H227" i="13"/>
  <c r="G227" i="13"/>
  <c r="K226" i="13"/>
  <c r="J226" i="13"/>
  <c r="I226" i="13"/>
  <c r="H226" i="13"/>
  <c r="G226" i="13"/>
  <c r="K225" i="13"/>
  <c r="J225" i="13"/>
  <c r="I225" i="13"/>
  <c r="H225" i="13"/>
  <c r="G225" i="13"/>
  <c r="K224" i="13"/>
  <c r="J224" i="13"/>
  <c r="I224" i="13"/>
  <c r="H224" i="13"/>
  <c r="G224" i="13"/>
  <c r="K223" i="13"/>
  <c r="J223" i="13"/>
  <c r="I223" i="13"/>
  <c r="H223" i="13"/>
  <c r="G223" i="13"/>
  <c r="K222" i="13"/>
  <c r="J222" i="13"/>
  <c r="I222" i="13"/>
  <c r="H222" i="13"/>
  <c r="G222" i="13"/>
  <c r="K221" i="13"/>
  <c r="J221" i="13"/>
  <c r="I221" i="13"/>
  <c r="H221" i="13"/>
  <c r="G221" i="13"/>
  <c r="K220" i="13"/>
  <c r="J220" i="13"/>
  <c r="I220" i="13"/>
  <c r="H220" i="13"/>
  <c r="G220" i="13"/>
  <c r="K219" i="13"/>
  <c r="J219" i="13"/>
  <c r="I219" i="13"/>
  <c r="H219" i="13"/>
  <c r="G219" i="13"/>
  <c r="K218" i="13"/>
  <c r="J218" i="13"/>
  <c r="I218" i="13"/>
  <c r="H218" i="13"/>
  <c r="G218" i="13"/>
  <c r="K217" i="13"/>
  <c r="J217" i="13"/>
  <c r="I217" i="13"/>
  <c r="H217" i="13"/>
  <c r="G217" i="13"/>
  <c r="K216" i="13"/>
  <c r="J216" i="13"/>
  <c r="I216" i="13"/>
  <c r="H216" i="13"/>
  <c r="G216" i="13"/>
  <c r="K215" i="13"/>
  <c r="J215" i="13"/>
  <c r="I215" i="13"/>
  <c r="H215" i="13"/>
  <c r="G215" i="13"/>
  <c r="K214" i="13"/>
  <c r="J214" i="13"/>
  <c r="I214" i="13"/>
  <c r="H214" i="13"/>
  <c r="G214" i="13"/>
  <c r="K213" i="13"/>
  <c r="J213" i="13"/>
  <c r="I213" i="13"/>
  <c r="H213" i="13"/>
  <c r="G213" i="13"/>
  <c r="K212" i="13"/>
  <c r="J212" i="13"/>
  <c r="I212" i="13"/>
  <c r="H212" i="13"/>
  <c r="G212" i="13"/>
  <c r="K211" i="13"/>
  <c r="J211" i="13"/>
  <c r="I211" i="13"/>
  <c r="H211" i="13"/>
  <c r="G211" i="13"/>
  <c r="K210" i="13"/>
  <c r="J210" i="13"/>
  <c r="I210" i="13"/>
  <c r="H210" i="13"/>
  <c r="G210" i="13"/>
  <c r="K209" i="13"/>
  <c r="J209" i="13"/>
  <c r="I209" i="13"/>
  <c r="H209" i="13"/>
  <c r="G209" i="13"/>
  <c r="K208" i="13"/>
  <c r="J208" i="13"/>
  <c r="I208" i="13"/>
  <c r="H208" i="13"/>
  <c r="G208" i="13"/>
  <c r="K207" i="13"/>
  <c r="J207" i="13"/>
  <c r="I207" i="13"/>
  <c r="H207" i="13"/>
  <c r="G207" i="13"/>
  <c r="K206" i="13"/>
  <c r="J206" i="13"/>
  <c r="I206" i="13"/>
  <c r="H206" i="13"/>
  <c r="G206" i="13"/>
  <c r="K205" i="13"/>
  <c r="J205" i="13"/>
  <c r="I205" i="13"/>
  <c r="H205" i="13"/>
  <c r="G205" i="13"/>
  <c r="K204" i="13"/>
  <c r="J204" i="13"/>
  <c r="I204" i="13"/>
  <c r="H204" i="13"/>
  <c r="G204" i="13"/>
  <c r="K203" i="13"/>
  <c r="J203" i="13"/>
  <c r="I203" i="13"/>
  <c r="H203" i="13"/>
  <c r="G203" i="13"/>
  <c r="K202" i="13"/>
  <c r="J202" i="13"/>
  <c r="I202" i="13"/>
  <c r="H202" i="13"/>
  <c r="G202" i="13"/>
  <c r="K201" i="13"/>
  <c r="J201" i="13"/>
  <c r="I201" i="13"/>
  <c r="H201" i="13"/>
  <c r="G201" i="13"/>
  <c r="K200" i="13"/>
  <c r="J200" i="13"/>
  <c r="I200" i="13"/>
  <c r="H200" i="13"/>
  <c r="G200" i="13"/>
  <c r="K199" i="13"/>
  <c r="J199" i="13"/>
  <c r="I199" i="13"/>
  <c r="H199" i="13"/>
  <c r="G199" i="13"/>
  <c r="K198" i="13"/>
  <c r="J198" i="13"/>
  <c r="I198" i="13"/>
  <c r="H198" i="13"/>
  <c r="G198" i="13"/>
  <c r="K197" i="13"/>
  <c r="J197" i="13"/>
  <c r="I197" i="13"/>
  <c r="H197" i="13"/>
  <c r="G197" i="13"/>
  <c r="K196" i="13"/>
  <c r="J196" i="13"/>
  <c r="I196" i="13"/>
  <c r="H196" i="13"/>
  <c r="G196" i="13"/>
  <c r="K195" i="13"/>
  <c r="J195" i="13"/>
  <c r="I195" i="13"/>
  <c r="H195" i="13"/>
  <c r="G195" i="13"/>
  <c r="K194" i="13"/>
  <c r="J194" i="13"/>
  <c r="I194" i="13"/>
  <c r="H194" i="13"/>
  <c r="G194" i="13"/>
  <c r="K193" i="13"/>
  <c r="J193" i="13"/>
  <c r="I193" i="13"/>
  <c r="H193" i="13"/>
  <c r="G193" i="13"/>
  <c r="K192" i="13"/>
  <c r="J192" i="13"/>
  <c r="I192" i="13"/>
  <c r="H192" i="13"/>
  <c r="G192" i="13"/>
  <c r="K191" i="13"/>
  <c r="J191" i="13"/>
  <c r="I191" i="13"/>
  <c r="H191" i="13"/>
  <c r="G191" i="13"/>
  <c r="K190" i="13"/>
  <c r="J190" i="13"/>
  <c r="I190" i="13"/>
  <c r="H190" i="13"/>
  <c r="G190" i="13"/>
  <c r="K189" i="13"/>
  <c r="J189" i="13"/>
  <c r="I189" i="13"/>
  <c r="H189" i="13"/>
  <c r="G189" i="13"/>
  <c r="K188" i="13"/>
  <c r="J188" i="13"/>
  <c r="I188" i="13"/>
  <c r="H188" i="13"/>
  <c r="G188" i="13"/>
  <c r="K187" i="13"/>
  <c r="J187" i="13"/>
  <c r="I187" i="13"/>
  <c r="H187" i="13"/>
  <c r="G187" i="13"/>
  <c r="K186" i="13"/>
  <c r="J186" i="13"/>
  <c r="I186" i="13"/>
  <c r="H186" i="13"/>
  <c r="G186" i="13"/>
  <c r="K185" i="13"/>
  <c r="J185" i="13"/>
  <c r="I185" i="13"/>
  <c r="H185" i="13"/>
  <c r="G185" i="13"/>
  <c r="K184" i="13"/>
  <c r="J184" i="13"/>
  <c r="I184" i="13"/>
  <c r="H184" i="13"/>
  <c r="G184" i="13"/>
  <c r="K183" i="13"/>
  <c r="J183" i="13"/>
  <c r="I183" i="13"/>
  <c r="H183" i="13"/>
  <c r="G183" i="13"/>
  <c r="K182" i="13"/>
  <c r="J182" i="13"/>
  <c r="I182" i="13"/>
  <c r="H182" i="13"/>
  <c r="G182" i="13"/>
  <c r="K181" i="13"/>
  <c r="J181" i="13"/>
  <c r="I181" i="13"/>
  <c r="H181" i="13"/>
  <c r="G181" i="13"/>
  <c r="K180" i="13"/>
  <c r="J180" i="13"/>
  <c r="I180" i="13"/>
  <c r="H180" i="13"/>
  <c r="G180" i="13"/>
  <c r="K179" i="13"/>
  <c r="J179" i="13"/>
  <c r="I179" i="13"/>
  <c r="H179" i="13"/>
  <c r="G179" i="13"/>
  <c r="K178" i="13"/>
  <c r="J178" i="13"/>
  <c r="I178" i="13"/>
  <c r="H178" i="13"/>
  <c r="G178" i="13"/>
  <c r="K177" i="13"/>
  <c r="J177" i="13"/>
  <c r="I177" i="13"/>
  <c r="H177" i="13"/>
  <c r="G177" i="13"/>
  <c r="K176" i="13"/>
  <c r="J176" i="13"/>
  <c r="I176" i="13"/>
  <c r="H176" i="13"/>
  <c r="G176" i="13"/>
  <c r="K175" i="13"/>
  <c r="J175" i="13"/>
  <c r="I175" i="13"/>
  <c r="H175" i="13"/>
  <c r="G175" i="13"/>
  <c r="K174" i="13"/>
  <c r="J174" i="13"/>
  <c r="I174" i="13"/>
  <c r="H174" i="13"/>
  <c r="G174" i="13"/>
  <c r="K173" i="13"/>
  <c r="J173" i="13"/>
  <c r="I173" i="13"/>
  <c r="H173" i="13"/>
  <c r="G173" i="13"/>
  <c r="K172" i="13"/>
  <c r="J172" i="13"/>
  <c r="I172" i="13"/>
  <c r="H172" i="13"/>
  <c r="G172" i="13"/>
  <c r="K171" i="13"/>
  <c r="J171" i="13"/>
  <c r="I171" i="13"/>
  <c r="H171" i="13"/>
  <c r="G171" i="13"/>
  <c r="K170" i="13"/>
  <c r="J170" i="13"/>
  <c r="I170" i="13"/>
  <c r="H170" i="13"/>
  <c r="G170" i="13"/>
  <c r="K169" i="13"/>
  <c r="J169" i="13"/>
  <c r="I169" i="13"/>
  <c r="H169" i="13"/>
  <c r="G169" i="13"/>
  <c r="K168" i="13"/>
  <c r="J168" i="13"/>
  <c r="I168" i="13"/>
  <c r="H168" i="13"/>
  <c r="G168" i="13"/>
  <c r="K167" i="13"/>
  <c r="J167" i="13"/>
  <c r="I167" i="13"/>
  <c r="H167" i="13"/>
  <c r="G167" i="13"/>
  <c r="K166" i="13"/>
  <c r="J166" i="13"/>
  <c r="I166" i="13"/>
  <c r="H166" i="13"/>
  <c r="G166" i="13"/>
  <c r="K165" i="13"/>
  <c r="J165" i="13"/>
  <c r="I165" i="13"/>
  <c r="H165" i="13"/>
  <c r="G165" i="13"/>
  <c r="K164" i="13"/>
  <c r="J164" i="13"/>
  <c r="I164" i="13"/>
  <c r="H164" i="13"/>
  <c r="G164" i="13"/>
  <c r="K163" i="13"/>
  <c r="J163" i="13"/>
  <c r="I163" i="13"/>
  <c r="H163" i="13"/>
  <c r="G163" i="13"/>
  <c r="K162" i="13"/>
  <c r="J162" i="13"/>
  <c r="I162" i="13"/>
  <c r="H162" i="13"/>
  <c r="G162" i="13"/>
  <c r="K161" i="13"/>
  <c r="J161" i="13"/>
  <c r="I161" i="13"/>
  <c r="H161" i="13"/>
  <c r="G161" i="13"/>
  <c r="K160" i="13"/>
  <c r="J160" i="13"/>
  <c r="I160" i="13"/>
  <c r="H160" i="13"/>
  <c r="G160" i="13"/>
  <c r="K159" i="13"/>
  <c r="J159" i="13"/>
  <c r="I159" i="13"/>
  <c r="H159" i="13"/>
  <c r="G159" i="13"/>
  <c r="K158" i="13"/>
  <c r="J158" i="13"/>
  <c r="I158" i="13"/>
  <c r="H158" i="13"/>
  <c r="G158" i="13"/>
  <c r="K157" i="13"/>
  <c r="J157" i="13"/>
  <c r="I157" i="13"/>
  <c r="H157" i="13"/>
  <c r="G157" i="13"/>
  <c r="K156" i="13"/>
  <c r="J156" i="13"/>
  <c r="I156" i="13"/>
  <c r="H156" i="13"/>
  <c r="G156" i="13"/>
  <c r="K155" i="13"/>
  <c r="J155" i="13"/>
  <c r="I155" i="13"/>
  <c r="H155" i="13"/>
  <c r="G155" i="13"/>
  <c r="K154" i="13"/>
  <c r="J154" i="13"/>
  <c r="I154" i="13"/>
  <c r="H154" i="13"/>
  <c r="G154" i="13"/>
  <c r="K153" i="13"/>
  <c r="J153" i="13"/>
  <c r="I153" i="13"/>
  <c r="H153" i="13"/>
  <c r="G153" i="13"/>
  <c r="K152" i="13"/>
  <c r="J152" i="13"/>
  <c r="I152" i="13"/>
  <c r="H152" i="13"/>
  <c r="G152" i="13"/>
  <c r="K151" i="13"/>
  <c r="J151" i="13"/>
  <c r="I151" i="13"/>
  <c r="H151" i="13"/>
  <c r="G151" i="13"/>
  <c r="K150" i="13"/>
  <c r="J150" i="13"/>
  <c r="I150" i="13"/>
  <c r="H150" i="13"/>
  <c r="G150" i="13"/>
  <c r="K149" i="13"/>
  <c r="J149" i="13"/>
  <c r="I149" i="13"/>
  <c r="H149" i="13"/>
  <c r="G149" i="13"/>
  <c r="K148" i="13"/>
  <c r="J148" i="13"/>
  <c r="I148" i="13"/>
  <c r="H148" i="13"/>
  <c r="G148" i="13"/>
  <c r="K147" i="13"/>
  <c r="J147" i="13"/>
  <c r="I147" i="13"/>
  <c r="H147" i="13"/>
  <c r="G147" i="13"/>
  <c r="K146" i="13"/>
  <c r="J146" i="13"/>
  <c r="I146" i="13"/>
  <c r="H146" i="13"/>
  <c r="G146" i="13"/>
  <c r="K145" i="13"/>
  <c r="J145" i="13"/>
  <c r="I145" i="13"/>
  <c r="H145" i="13"/>
  <c r="G145" i="13"/>
  <c r="K144" i="13"/>
  <c r="J144" i="13"/>
  <c r="I144" i="13"/>
  <c r="H144" i="13"/>
  <c r="G144" i="13"/>
  <c r="K143" i="13"/>
  <c r="J143" i="13"/>
  <c r="I143" i="13"/>
  <c r="H143" i="13"/>
  <c r="G143" i="13"/>
  <c r="K142" i="13"/>
  <c r="J142" i="13"/>
  <c r="I142" i="13"/>
  <c r="H142" i="13"/>
  <c r="G142" i="13"/>
  <c r="K141" i="13"/>
  <c r="J141" i="13"/>
  <c r="I141" i="13"/>
  <c r="H141" i="13"/>
  <c r="G141" i="13"/>
  <c r="K140" i="13"/>
  <c r="J140" i="13"/>
  <c r="I140" i="13"/>
  <c r="H140" i="13"/>
  <c r="G140" i="13"/>
  <c r="K139" i="13"/>
  <c r="J139" i="13"/>
  <c r="I139" i="13"/>
  <c r="H139" i="13"/>
  <c r="G139" i="13"/>
  <c r="K138" i="13"/>
  <c r="J138" i="13"/>
  <c r="I138" i="13"/>
  <c r="H138" i="13"/>
  <c r="G138" i="13"/>
  <c r="K137" i="13"/>
  <c r="J137" i="13"/>
  <c r="I137" i="13"/>
  <c r="H137" i="13"/>
  <c r="G137" i="13"/>
  <c r="K136" i="13"/>
  <c r="J136" i="13"/>
  <c r="I136" i="13"/>
  <c r="H136" i="13"/>
  <c r="G136" i="13"/>
  <c r="K135" i="13"/>
  <c r="J135" i="13"/>
  <c r="I135" i="13"/>
  <c r="H135" i="13"/>
  <c r="G135" i="13"/>
  <c r="K134" i="13"/>
  <c r="J134" i="13"/>
  <c r="I134" i="13"/>
  <c r="H134" i="13"/>
  <c r="G134" i="13"/>
  <c r="K133" i="13"/>
  <c r="J133" i="13"/>
  <c r="I133" i="13"/>
  <c r="H133" i="13"/>
  <c r="G133" i="13"/>
  <c r="K132" i="13"/>
  <c r="J132" i="13"/>
  <c r="I132" i="13"/>
  <c r="H132" i="13"/>
  <c r="G132" i="13"/>
  <c r="K131" i="13"/>
  <c r="J131" i="13"/>
  <c r="I131" i="13"/>
  <c r="H131" i="13"/>
  <c r="G131" i="13"/>
  <c r="K130" i="13"/>
  <c r="J130" i="13"/>
  <c r="I130" i="13"/>
  <c r="H130" i="13"/>
  <c r="G130" i="13"/>
  <c r="K129" i="13"/>
  <c r="J129" i="13"/>
  <c r="I129" i="13"/>
  <c r="H129" i="13"/>
  <c r="G129" i="13"/>
  <c r="K128" i="13"/>
  <c r="J128" i="13"/>
  <c r="I128" i="13"/>
  <c r="H128" i="13"/>
  <c r="G128" i="13"/>
  <c r="K127" i="13"/>
  <c r="J127" i="13"/>
  <c r="I127" i="13"/>
  <c r="H127" i="13"/>
  <c r="G127" i="13"/>
  <c r="K126" i="13"/>
  <c r="J126" i="13"/>
  <c r="I126" i="13"/>
  <c r="H126" i="13"/>
  <c r="G126" i="13"/>
  <c r="K125" i="13"/>
  <c r="J125" i="13"/>
  <c r="I125" i="13"/>
  <c r="H125" i="13"/>
  <c r="G125" i="13"/>
  <c r="K124" i="13"/>
  <c r="J124" i="13"/>
  <c r="I124" i="13"/>
  <c r="H124" i="13"/>
  <c r="G124" i="13"/>
  <c r="K123" i="13"/>
  <c r="J123" i="13"/>
  <c r="I123" i="13"/>
  <c r="H123" i="13"/>
  <c r="G123" i="13"/>
  <c r="K122" i="13"/>
  <c r="J122" i="13"/>
  <c r="I122" i="13"/>
  <c r="H122" i="13"/>
  <c r="G122" i="13"/>
  <c r="K121" i="13"/>
  <c r="J121" i="13"/>
  <c r="I121" i="13"/>
  <c r="H121" i="13"/>
  <c r="G121" i="13"/>
  <c r="K120" i="13"/>
  <c r="J120" i="13"/>
  <c r="I120" i="13"/>
  <c r="H120" i="13"/>
  <c r="G120" i="13"/>
  <c r="K119" i="13"/>
  <c r="J119" i="13"/>
  <c r="I119" i="13"/>
  <c r="H119" i="13"/>
  <c r="G119" i="13"/>
  <c r="K118" i="13"/>
  <c r="J118" i="13"/>
  <c r="I118" i="13"/>
  <c r="H118" i="13"/>
  <c r="G118" i="13"/>
  <c r="K117" i="13"/>
  <c r="J117" i="13"/>
  <c r="I117" i="13"/>
  <c r="H117" i="13"/>
  <c r="G117" i="13"/>
  <c r="K116" i="13"/>
  <c r="J116" i="13"/>
  <c r="I116" i="13"/>
  <c r="H116" i="13"/>
  <c r="G116" i="13"/>
  <c r="K115" i="13"/>
  <c r="J115" i="13"/>
  <c r="I115" i="13"/>
  <c r="H115" i="13"/>
  <c r="G115" i="13"/>
  <c r="K114" i="13"/>
  <c r="J114" i="13"/>
  <c r="I114" i="13"/>
  <c r="H114" i="13"/>
  <c r="G114" i="13"/>
  <c r="K113" i="13"/>
  <c r="J113" i="13"/>
  <c r="I113" i="13"/>
  <c r="H113" i="13"/>
  <c r="G113" i="13"/>
  <c r="K112" i="13"/>
  <c r="J112" i="13"/>
  <c r="I112" i="13"/>
  <c r="H112" i="13"/>
  <c r="G112" i="13"/>
  <c r="K111" i="13"/>
  <c r="J111" i="13"/>
  <c r="I111" i="13"/>
  <c r="H111" i="13"/>
  <c r="G111" i="13"/>
  <c r="K110" i="13"/>
  <c r="J110" i="13"/>
  <c r="I110" i="13"/>
  <c r="H110" i="13"/>
  <c r="G110" i="13"/>
  <c r="K109" i="13"/>
  <c r="J109" i="13"/>
  <c r="I109" i="13"/>
  <c r="H109" i="13"/>
  <c r="G109" i="13"/>
  <c r="K108" i="13"/>
  <c r="J108" i="13"/>
  <c r="I108" i="13"/>
  <c r="H108" i="13"/>
  <c r="G108" i="13"/>
  <c r="K107" i="13"/>
  <c r="J107" i="13"/>
  <c r="I107" i="13"/>
  <c r="H107" i="13"/>
  <c r="G107" i="13"/>
  <c r="K106" i="13"/>
  <c r="J106" i="13"/>
  <c r="I106" i="13"/>
  <c r="H106" i="13"/>
  <c r="G106" i="13"/>
  <c r="K105" i="13"/>
  <c r="J105" i="13"/>
  <c r="I105" i="13"/>
  <c r="H105" i="13"/>
  <c r="G105" i="13"/>
  <c r="K104" i="13"/>
  <c r="J104" i="13"/>
  <c r="I104" i="13"/>
  <c r="H104" i="13"/>
  <c r="G104" i="13"/>
  <c r="K103" i="13"/>
  <c r="J103" i="13"/>
  <c r="I103" i="13"/>
  <c r="H103" i="13"/>
  <c r="G103" i="13"/>
  <c r="K102" i="13"/>
  <c r="J102" i="13"/>
  <c r="I102" i="13"/>
  <c r="H102" i="13"/>
  <c r="G102" i="13"/>
  <c r="K101" i="13"/>
  <c r="J101" i="13"/>
  <c r="I101" i="13"/>
  <c r="H101" i="13"/>
  <c r="G101" i="13"/>
  <c r="K100" i="13"/>
  <c r="J100" i="13"/>
  <c r="I100" i="13"/>
  <c r="H100" i="13"/>
  <c r="G100" i="13"/>
  <c r="K99" i="13"/>
  <c r="J99" i="13"/>
  <c r="I99" i="13"/>
  <c r="H99" i="13"/>
  <c r="G99" i="13"/>
  <c r="K98" i="13"/>
  <c r="J98" i="13"/>
  <c r="I98" i="13"/>
  <c r="H98" i="13"/>
  <c r="G98" i="13"/>
  <c r="K97" i="13"/>
  <c r="J97" i="13"/>
  <c r="I97" i="13"/>
  <c r="H97" i="13"/>
  <c r="G97" i="13"/>
  <c r="K96" i="13"/>
  <c r="J96" i="13"/>
  <c r="I96" i="13"/>
  <c r="H96" i="13"/>
  <c r="G96" i="13"/>
  <c r="K95" i="13"/>
  <c r="J95" i="13"/>
  <c r="I95" i="13"/>
  <c r="H95" i="13"/>
  <c r="G95" i="13"/>
  <c r="K94" i="13"/>
  <c r="J94" i="13"/>
  <c r="I94" i="13"/>
  <c r="H94" i="13"/>
  <c r="G94" i="13"/>
  <c r="K93" i="13"/>
  <c r="J93" i="13"/>
  <c r="I93" i="13"/>
  <c r="H93" i="13"/>
  <c r="G93" i="13"/>
  <c r="K92" i="13"/>
  <c r="J92" i="13"/>
  <c r="I92" i="13"/>
  <c r="H92" i="13"/>
  <c r="G92" i="13"/>
  <c r="K91" i="13"/>
  <c r="J91" i="13"/>
  <c r="I91" i="13"/>
  <c r="H91" i="13"/>
  <c r="G91" i="13"/>
  <c r="K90" i="13"/>
  <c r="J90" i="13"/>
  <c r="I90" i="13"/>
  <c r="H90" i="13"/>
  <c r="G90" i="13"/>
  <c r="K89" i="13"/>
  <c r="J89" i="13"/>
  <c r="I89" i="13"/>
  <c r="H89" i="13"/>
  <c r="G89" i="13"/>
  <c r="K88" i="13"/>
  <c r="J88" i="13"/>
  <c r="I88" i="13"/>
  <c r="H88" i="13"/>
  <c r="G88" i="13"/>
  <c r="K87" i="13"/>
  <c r="J87" i="13"/>
  <c r="I87" i="13"/>
  <c r="H87" i="13"/>
  <c r="G87" i="13"/>
  <c r="K86" i="13"/>
  <c r="J86" i="13"/>
  <c r="I86" i="13"/>
  <c r="H86" i="13"/>
  <c r="G86" i="13"/>
  <c r="K85" i="13"/>
  <c r="J85" i="13"/>
  <c r="I85" i="13"/>
  <c r="H85" i="13"/>
  <c r="G85" i="13"/>
  <c r="K84" i="13"/>
  <c r="J84" i="13"/>
  <c r="I84" i="13"/>
  <c r="H84" i="13"/>
  <c r="G84" i="13"/>
  <c r="K83" i="13"/>
  <c r="J83" i="13"/>
  <c r="I83" i="13"/>
  <c r="H83" i="13"/>
  <c r="G83" i="13"/>
  <c r="K82" i="13"/>
  <c r="J82" i="13"/>
  <c r="I82" i="13"/>
  <c r="H82" i="13"/>
  <c r="G82" i="13"/>
  <c r="K81" i="13"/>
  <c r="J81" i="13"/>
  <c r="I81" i="13"/>
  <c r="H81" i="13"/>
  <c r="G81" i="13"/>
  <c r="K80" i="13"/>
  <c r="J80" i="13"/>
  <c r="I80" i="13"/>
  <c r="H80" i="13"/>
  <c r="G80" i="13"/>
  <c r="K79" i="13"/>
  <c r="J79" i="13"/>
  <c r="I79" i="13"/>
  <c r="H79" i="13"/>
  <c r="G79" i="13"/>
  <c r="K78" i="13"/>
  <c r="J78" i="13"/>
  <c r="I78" i="13"/>
  <c r="H78" i="13"/>
  <c r="G78" i="13"/>
  <c r="K77" i="13"/>
  <c r="J77" i="13"/>
  <c r="I77" i="13"/>
  <c r="H77" i="13"/>
  <c r="G77" i="13"/>
  <c r="K76" i="13"/>
  <c r="J76" i="13"/>
  <c r="I76" i="13"/>
  <c r="H76" i="13"/>
  <c r="G76" i="13"/>
  <c r="K75" i="13"/>
  <c r="J75" i="13"/>
  <c r="I75" i="13"/>
  <c r="H75" i="13"/>
  <c r="G75" i="13"/>
  <c r="K74" i="13"/>
  <c r="J74" i="13"/>
  <c r="I74" i="13"/>
  <c r="H74" i="13"/>
  <c r="G74" i="13"/>
  <c r="K73" i="13"/>
  <c r="J73" i="13"/>
  <c r="I73" i="13"/>
  <c r="H73" i="13"/>
  <c r="G73" i="13"/>
  <c r="K72" i="13"/>
  <c r="J72" i="13"/>
  <c r="I72" i="13"/>
  <c r="H72" i="13"/>
  <c r="G72" i="13"/>
  <c r="K71" i="13"/>
  <c r="J71" i="13"/>
  <c r="I71" i="13"/>
  <c r="H71" i="13"/>
  <c r="G71" i="13"/>
  <c r="K70" i="13"/>
  <c r="J70" i="13"/>
  <c r="I70" i="13"/>
  <c r="H70" i="13"/>
  <c r="G70" i="13"/>
  <c r="K69" i="13"/>
  <c r="J69" i="13"/>
  <c r="I69" i="13"/>
  <c r="H69" i="13"/>
  <c r="G69" i="13"/>
  <c r="K68" i="13"/>
  <c r="J68" i="13"/>
  <c r="I68" i="13"/>
  <c r="H68" i="13"/>
  <c r="G68" i="13"/>
  <c r="K67" i="13"/>
  <c r="J67" i="13"/>
  <c r="I67" i="13"/>
  <c r="H67" i="13"/>
  <c r="G67" i="13"/>
  <c r="K66" i="13"/>
  <c r="J66" i="13"/>
  <c r="I66" i="13"/>
  <c r="H66" i="13"/>
  <c r="G66" i="13"/>
  <c r="K65" i="13"/>
  <c r="J65" i="13"/>
  <c r="I65" i="13"/>
  <c r="H65" i="13"/>
  <c r="G65" i="13"/>
  <c r="K64" i="13"/>
  <c r="J64" i="13"/>
  <c r="I64" i="13"/>
  <c r="H64" i="13"/>
  <c r="G64" i="13"/>
  <c r="K63" i="13"/>
  <c r="J63" i="13"/>
  <c r="I63" i="13"/>
  <c r="H63" i="13"/>
  <c r="G63" i="13"/>
  <c r="K62" i="13"/>
  <c r="J62" i="13"/>
  <c r="I62" i="13"/>
  <c r="H62" i="13"/>
  <c r="G62" i="13"/>
  <c r="K61" i="13"/>
  <c r="J61" i="13"/>
  <c r="I61" i="13"/>
  <c r="H61" i="13"/>
  <c r="G61" i="13"/>
  <c r="K60" i="13"/>
  <c r="J60" i="13"/>
  <c r="I60" i="13"/>
  <c r="H60" i="13"/>
  <c r="G60" i="13"/>
  <c r="K59" i="13"/>
  <c r="J59" i="13"/>
  <c r="I59" i="13"/>
  <c r="H59" i="13"/>
  <c r="G59" i="13"/>
  <c r="K53" i="13"/>
  <c r="G53" i="13"/>
  <c r="F53" i="13"/>
  <c r="E53" i="13"/>
  <c r="J53" i="13" s="1"/>
  <c r="D53" i="13"/>
  <c r="I53" i="13" s="1"/>
  <c r="C53" i="13"/>
  <c r="B53" i="13"/>
  <c r="F52" i="13"/>
  <c r="E52" i="13"/>
  <c r="D52" i="13"/>
  <c r="C52" i="13"/>
  <c r="H53" i="13" s="1"/>
  <c r="B52" i="13"/>
  <c r="H50" i="13"/>
  <c r="F50" i="13"/>
  <c r="E50" i="13"/>
  <c r="D50" i="13"/>
  <c r="I50" i="13" s="1"/>
  <c r="C50" i="13"/>
  <c r="B50" i="13"/>
  <c r="G50" i="13" s="1"/>
  <c r="F49" i="13"/>
  <c r="K49" i="13" s="1"/>
  <c r="E49" i="13"/>
  <c r="J49" i="13" s="1"/>
  <c r="D49" i="13"/>
  <c r="C49" i="13"/>
  <c r="B49" i="13"/>
  <c r="G49" i="13" s="1"/>
  <c r="J48" i="13"/>
  <c r="F48" i="13"/>
  <c r="K48" i="13" s="1"/>
  <c r="E48" i="13"/>
  <c r="D48" i="13"/>
  <c r="I48" i="13" s="1"/>
  <c r="C48" i="13"/>
  <c r="H48" i="13" s="1"/>
  <c r="B48" i="13"/>
  <c r="J47" i="13"/>
  <c r="H47" i="13"/>
  <c r="F47" i="13"/>
  <c r="K47" i="13" s="1"/>
  <c r="E47" i="13"/>
  <c r="D47" i="13"/>
  <c r="I47" i="13" s="1"/>
  <c r="C47" i="13"/>
  <c r="B47" i="13"/>
  <c r="G47" i="13" s="1"/>
  <c r="H46" i="13"/>
  <c r="F46" i="13"/>
  <c r="K46" i="13" s="1"/>
  <c r="E46" i="13"/>
  <c r="J46" i="13" s="1"/>
  <c r="D46" i="13"/>
  <c r="I46" i="13" s="1"/>
  <c r="C46" i="13"/>
  <c r="B46" i="13"/>
  <c r="G46" i="13" s="1"/>
  <c r="J45" i="13"/>
  <c r="F45" i="13"/>
  <c r="K45" i="13" s="1"/>
  <c r="E45" i="13"/>
  <c r="D45" i="13"/>
  <c r="I45" i="13" s="1"/>
  <c r="C45" i="13"/>
  <c r="H45" i="13" s="1"/>
  <c r="B45" i="13"/>
  <c r="G45" i="13" s="1"/>
  <c r="H44" i="13"/>
  <c r="F44" i="13"/>
  <c r="E44" i="13"/>
  <c r="D44" i="13"/>
  <c r="I44" i="13" s="1"/>
  <c r="C44" i="13"/>
  <c r="B44" i="13"/>
  <c r="G44" i="13" s="1"/>
  <c r="F43" i="13"/>
  <c r="K43" i="13" s="1"/>
  <c r="E43" i="13"/>
  <c r="J43" i="13" s="1"/>
  <c r="D43" i="13"/>
  <c r="C43" i="13"/>
  <c r="B43" i="13"/>
  <c r="G43" i="13" s="1"/>
  <c r="J42" i="13"/>
  <c r="F42" i="13"/>
  <c r="K42" i="13" s="1"/>
  <c r="E42" i="13"/>
  <c r="D42" i="13"/>
  <c r="I42" i="13" s="1"/>
  <c r="C42" i="13"/>
  <c r="H42" i="13" s="1"/>
  <c r="B42" i="13"/>
  <c r="J41" i="13"/>
  <c r="H41" i="13"/>
  <c r="F41" i="13"/>
  <c r="K41" i="13" s="1"/>
  <c r="E41" i="13"/>
  <c r="D41" i="13"/>
  <c r="I41" i="13" s="1"/>
  <c r="C41" i="13"/>
  <c r="B41" i="13"/>
  <c r="G41" i="13" s="1"/>
  <c r="H40" i="13"/>
  <c r="F40" i="13"/>
  <c r="K40" i="13" s="1"/>
  <c r="E40" i="13"/>
  <c r="J40" i="13" s="1"/>
  <c r="D40" i="13"/>
  <c r="I40" i="13" s="1"/>
  <c r="C40" i="13"/>
  <c r="B40" i="13"/>
  <c r="G40" i="13" s="1"/>
  <c r="J39" i="13"/>
  <c r="F39" i="13"/>
  <c r="K39" i="13" s="1"/>
  <c r="E39" i="13"/>
  <c r="D39" i="13"/>
  <c r="I39" i="13" s="1"/>
  <c r="C39" i="13"/>
  <c r="H39" i="13" s="1"/>
  <c r="B39" i="13"/>
  <c r="G39" i="13" s="1"/>
  <c r="H38" i="13"/>
  <c r="F38" i="13"/>
  <c r="E38" i="13"/>
  <c r="D38" i="13"/>
  <c r="I38" i="13" s="1"/>
  <c r="C38" i="13"/>
  <c r="B38" i="13"/>
  <c r="G38" i="13" s="1"/>
  <c r="F37" i="13"/>
  <c r="K37" i="13" s="1"/>
  <c r="E37" i="13"/>
  <c r="J37" i="13" s="1"/>
  <c r="D37" i="13"/>
  <c r="C37" i="13"/>
  <c r="B37" i="13"/>
  <c r="G37" i="13" s="1"/>
  <c r="J36" i="13"/>
  <c r="F36" i="13"/>
  <c r="K36" i="13" s="1"/>
  <c r="E36" i="13"/>
  <c r="D36" i="13"/>
  <c r="I36" i="13" s="1"/>
  <c r="C36" i="13"/>
  <c r="H36" i="13" s="1"/>
  <c r="B36" i="13"/>
  <c r="J35" i="13"/>
  <c r="H35" i="13"/>
  <c r="F35" i="13"/>
  <c r="K35" i="13" s="1"/>
  <c r="E35" i="13"/>
  <c r="D35" i="13"/>
  <c r="I35" i="13" s="1"/>
  <c r="C35" i="13"/>
  <c r="B35" i="13"/>
  <c r="G35" i="13" s="1"/>
  <c r="H34" i="13"/>
  <c r="F34" i="13"/>
  <c r="K34" i="13" s="1"/>
  <c r="E34" i="13"/>
  <c r="J34" i="13" s="1"/>
  <c r="D34" i="13"/>
  <c r="I34" i="13" s="1"/>
  <c r="C34" i="13"/>
  <c r="B34" i="13"/>
  <c r="G34" i="13" s="1"/>
  <c r="J33" i="13"/>
  <c r="F33" i="13"/>
  <c r="K33" i="13" s="1"/>
  <c r="E33" i="13"/>
  <c r="D33" i="13"/>
  <c r="I33" i="13" s="1"/>
  <c r="C33" i="13"/>
  <c r="H33" i="13" s="1"/>
  <c r="B33" i="13"/>
  <c r="G33" i="13" s="1"/>
  <c r="H32" i="13"/>
  <c r="F32" i="13"/>
  <c r="E32" i="13"/>
  <c r="D32" i="13"/>
  <c r="I32" i="13" s="1"/>
  <c r="C32" i="13"/>
  <c r="B32" i="13"/>
  <c r="G32" i="13" s="1"/>
  <c r="F31" i="13"/>
  <c r="K31" i="13" s="1"/>
  <c r="E31" i="13"/>
  <c r="J31" i="13" s="1"/>
  <c r="D31" i="13"/>
  <c r="C31" i="13"/>
  <c r="B31" i="13"/>
  <c r="G31" i="13" s="1"/>
  <c r="J30" i="13"/>
  <c r="F30" i="13"/>
  <c r="K30" i="13" s="1"/>
  <c r="E30" i="13"/>
  <c r="D30" i="13"/>
  <c r="I30" i="13" s="1"/>
  <c r="C30" i="13"/>
  <c r="H30" i="13" s="1"/>
  <c r="B30" i="13"/>
  <c r="J29" i="13"/>
  <c r="H29" i="13"/>
  <c r="F29" i="13"/>
  <c r="K29" i="13" s="1"/>
  <c r="E29" i="13"/>
  <c r="D29" i="13"/>
  <c r="I29" i="13" s="1"/>
  <c r="C29" i="13"/>
  <c r="B29" i="13"/>
  <c r="G29" i="13" s="1"/>
  <c r="H28" i="13"/>
  <c r="F28" i="13"/>
  <c r="K28" i="13" s="1"/>
  <c r="E28" i="13"/>
  <c r="J28" i="13" s="1"/>
  <c r="D28" i="13"/>
  <c r="I28" i="13" s="1"/>
  <c r="C28" i="13"/>
  <c r="B28" i="13"/>
  <c r="G28" i="13" s="1"/>
  <c r="J27" i="13"/>
  <c r="F27" i="13"/>
  <c r="K27" i="13" s="1"/>
  <c r="E27" i="13"/>
  <c r="D27" i="13"/>
  <c r="I27" i="13" s="1"/>
  <c r="C27" i="13"/>
  <c r="H27" i="13" s="1"/>
  <c r="B27" i="13"/>
  <c r="G27" i="13" s="1"/>
  <c r="H26" i="13"/>
  <c r="F26" i="13"/>
  <c r="E26" i="13"/>
  <c r="D26" i="13"/>
  <c r="I26" i="13" s="1"/>
  <c r="C26" i="13"/>
  <c r="B26" i="13"/>
  <c r="G26" i="13" s="1"/>
  <c r="F25" i="13"/>
  <c r="K25" i="13" s="1"/>
  <c r="E25" i="13"/>
  <c r="J25" i="13" s="1"/>
  <c r="D25" i="13"/>
  <c r="C25" i="13"/>
  <c r="B25" i="13"/>
  <c r="G25" i="13" s="1"/>
  <c r="J24" i="13"/>
  <c r="F24" i="13"/>
  <c r="K24" i="13" s="1"/>
  <c r="E24" i="13"/>
  <c r="D24" i="13"/>
  <c r="I24" i="13" s="1"/>
  <c r="C24" i="13"/>
  <c r="H24" i="13" s="1"/>
  <c r="B24" i="13"/>
  <c r="J23" i="13"/>
  <c r="H23" i="13"/>
  <c r="F23" i="13"/>
  <c r="K23" i="13" s="1"/>
  <c r="E23" i="13"/>
  <c r="D23" i="13"/>
  <c r="I23" i="13" s="1"/>
  <c r="C23" i="13"/>
  <c r="B23" i="13"/>
  <c r="G23" i="13" s="1"/>
  <c r="H22" i="13"/>
  <c r="F22" i="13"/>
  <c r="K22" i="13" s="1"/>
  <c r="E22" i="13"/>
  <c r="J22" i="13" s="1"/>
  <c r="D22" i="13"/>
  <c r="I22" i="13" s="1"/>
  <c r="C22" i="13"/>
  <c r="B22" i="13"/>
  <c r="G22" i="13" s="1"/>
  <c r="J21" i="13"/>
  <c r="F21" i="13"/>
  <c r="K21" i="13" s="1"/>
  <c r="E21" i="13"/>
  <c r="D21" i="13"/>
  <c r="I21" i="13" s="1"/>
  <c r="C21" i="13"/>
  <c r="H21" i="13" s="1"/>
  <c r="B21" i="13"/>
  <c r="G21" i="13" s="1"/>
  <c r="H20" i="13"/>
  <c r="F20" i="13"/>
  <c r="E20" i="13"/>
  <c r="D20" i="13"/>
  <c r="I20" i="13" s="1"/>
  <c r="C20" i="13"/>
  <c r="B20" i="13"/>
  <c r="G20" i="13" s="1"/>
  <c r="F19" i="13"/>
  <c r="K19" i="13" s="1"/>
  <c r="E19" i="13"/>
  <c r="J19" i="13" s="1"/>
  <c r="D19" i="13"/>
  <c r="C19" i="13"/>
  <c r="B19" i="13"/>
  <c r="G19" i="13" s="1"/>
  <c r="J18" i="13"/>
  <c r="F18" i="13"/>
  <c r="K18" i="13" s="1"/>
  <c r="E18" i="13"/>
  <c r="D18" i="13"/>
  <c r="I18" i="13" s="1"/>
  <c r="C18" i="13"/>
  <c r="H18" i="13" s="1"/>
  <c r="B18" i="13"/>
  <c r="J17" i="13"/>
  <c r="H17" i="13"/>
  <c r="F17" i="13"/>
  <c r="K17" i="13" s="1"/>
  <c r="E17" i="13"/>
  <c r="D17" i="13"/>
  <c r="I17" i="13" s="1"/>
  <c r="C17" i="13"/>
  <c r="B17" i="13"/>
  <c r="G17" i="13" s="1"/>
  <c r="H16" i="13"/>
  <c r="F16" i="13"/>
  <c r="K16" i="13" s="1"/>
  <c r="E16" i="13"/>
  <c r="J16" i="13" s="1"/>
  <c r="D16" i="13"/>
  <c r="I16" i="13" s="1"/>
  <c r="C16" i="13"/>
  <c r="B16" i="13"/>
  <c r="G16" i="13" s="1"/>
  <c r="J15" i="13"/>
  <c r="F15" i="13"/>
  <c r="K15" i="13" s="1"/>
  <c r="E15" i="13"/>
  <c r="D15" i="13"/>
  <c r="I15" i="13" s="1"/>
  <c r="C15" i="13"/>
  <c r="H15" i="13" s="1"/>
  <c r="B15" i="13"/>
  <c r="G15" i="13" s="1"/>
  <c r="H14" i="13"/>
  <c r="F14" i="13"/>
  <c r="E14" i="13"/>
  <c r="D14" i="13"/>
  <c r="I14" i="13" s="1"/>
  <c r="C14" i="13"/>
  <c r="B14" i="13"/>
  <c r="G14" i="13" s="1"/>
  <c r="F13" i="13"/>
  <c r="K13" i="13" s="1"/>
  <c r="E13" i="13"/>
  <c r="J13" i="13" s="1"/>
  <c r="D13" i="13"/>
  <c r="C13" i="13"/>
  <c r="B13" i="13"/>
  <c r="G13" i="13" s="1"/>
  <c r="J12" i="13"/>
  <c r="F12" i="13"/>
  <c r="K12" i="13" s="1"/>
  <c r="E12" i="13"/>
  <c r="D12" i="13"/>
  <c r="I12" i="13" s="1"/>
  <c r="C12" i="13"/>
  <c r="H12" i="13" s="1"/>
  <c r="B12" i="13"/>
  <c r="J11" i="13"/>
  <c r="H11" i="13"/>
  <c r="F11" i="13"/>
  <c r="K11" i="13" s="1"/>
  <c r="E11" i="13"/>
  <c r="D11" i="13"/>
  <c r="I11" i="13" s="1"/>
  <c r="C11" i="13"/>
  <c r="B11" i="13"/>
  <c r="G11" i="13" s="1"/>
  <c r="H10" i="13"/>
  <c r="F10" i="13"/>
  <c r="K10" i="13" s="1"/>
  <c r="E10" i="13"/>
  <c r="J10" i="13" s="1"/>
  <c r="D10" i="13"/>
  <c r="I10" i="13" s="1"/>
  <c r="C10" i="13"/>
  <c r="B10" i="13"/>
  <c r="G10" i="13" s="1"/>
  <c r="J9" i="13"/>
  <c r="F9" i="13"/>
  <c r="K9" i="13" s="1"/>
  <c r="E9" i="13"/>
  <c r="D9" i="13"/>
  <c r="I9" i="13" s="1"/>
  <c r="C9" i="13"/>
  <c r="H9" i="13" s="1"/>
  <c r="B9" i="13"/>
  <c r="G9" i="13" s="1"/>
  <c r="K8" i="13"/>
  <c r="J8" i="13"/>
  <c r="H8" i="13"/>
  <c r="F8" i="13"/>
  <c r="E8" i="13"/>
  <c r="D8" i="13"/>
  <c r="I8" i="13" s="1"/>
  <c r="C8" i="13"/>
  <c r="B8" i="13"/>
  <c r="G8" i="13" s="1"/>
  <c r="F7" i="13"/>
  <c r="E7" i="13"/>
  <c r="D7" i="13"/>
  <c r="C7" i="13"/>
  <c r="B7" i="13"/>
  <c r="K18" i="9" l="1"/>
  <c r="J23" i="9"/>
  <c r="K20" i="9"/>
  <c r="L25" i="9"/>
  <c r="I31" i="9"/>
  <c r="I19" i="9"/>
  <c r="K21" i="9"/>
  <c r="J26" i="9"/>
  <c r="I18" i="9"/>
  <c r="H23" i="9"/>
  <c r="J31" i="9"/>
  <c r="L31" i="9"/>
  <c r="M31" i="9"/>
  <c r="K19" i="9"/>
  <c r="J19" i="9"/>
  <c r="L21" i="9"/>
  <c r="I24" i="9"/>
  <c r="K26" i="9"/>
  <c r="J24" i="9"/>
  <c r="L19" i="9"/>
  <c r="I22" i="9"/>
  <c r="K24" i="9"/>
  <c r="L18" i="9"/>
  <c r="I21" i="9"/>
  <c r="K23" i="9"/>
  <c r="H18" i="9"/>
  <c r="J20" i="9"/>
  <c r="I25" i="9"/>
  <c r="J25" i="9"/>
  <c r="L22" i="9"/>
  <c r="J18" i="9"/>
  <c r="L20" i="9"/>
  <c r="I23" i="9"/>
  <c r="K25" i="9"/>
  <c r="J21" i="9"/>
  <c r="L23" i="9"/>
  <c r="I26" i="9"/>
  <c r="K31" i="9"/>
  <c r="L26" i="9"/>
  <c r="H21" i="9"/>
  <c r="H24" i="9"/>
  <c r="H20" i="9"/>
  <c r="H26" i="9"/>
  <c r="H22" i="9"/>
  <c r="H19" i="9"/>
  <c r="H25" i="9"/>
  <c r="K22" i="9"/>
  <c r="I20" i="9"/>
  <c r="L24" i="9"/>
  <c r="J22" i="9"/>
  <c r="H13" i="13"/>
  <c r="J14" i="13"/>
  <c r="H19" i="13"/>
  <c r="J20" i="13"/>
  <c r="H25" i="13"/>
  <c r="J26" i="13"/>
  <c r="H31" i="13"/>
  <c r="J32" i="13"/>
  <c r="H37" i="13"/>
  <c r="J38" i="13"/>
  <c r="H43" i="13"/>
  <c r="J44" i="13"/>
  <c r="H49" i="13"/>
  <c r="J50" i="13"/>
  <c r="K20" i="13"/>
  <c r="G24" i="13"/>
  <c r="G30" i="13"/>
  <c r="I31" i="13"/>
  <c r="G36" i="13"/>
  <c r="I37" i="13"/>
  <c r="K38" i="13"/>
  <c r="G42" i="13"/>
  <c r="I43" i="13"/>
  <c r="K44" i="13"/>
  <c r="G48" i="13"/>
  <c r="I49" i="13"/>
  <c r="K50" i="13"/>
  <c r="I13" i="13"/>
  <c r="I19" i="13"/>
  <c r="K26" i="13"/>
  <c r="K32" i="13"/>
  <c r="G12" i="13"/>
  <c r="K14" i="13"/>
  <c r="G18" i="13"/>
  <c r="I25" i="13"/>
  <c r="H50" i="1" l="1"/>
  <c r="I50" i="1"/>
  <c r="J50" i="1"/>
  <c r="K50" i="1"/>
  <c r="L342" i="1"/>
  <c r="L343" i="1"/>
  <c r="L344" i="1"/>
  <c r="H343" i="1"/>
  <c r="I343" i="1"/>
  <c r="J343" i="1"/>
  <c r="K343" i="1"/>
  <c r="H344" i="1"/>
  <c r="I344" i="1"/>
  <c r="J344" i="1"/>
  <c r="K344" i="1"/>
  <c r="H345" i="1"/>
  <c r="I345" i="1"/>
  <c r="J345" i="1"/>
  <c r="K345" i="1"/>
  <c r="K342" i="1"/>
  <c r="J342" i="1"/>
  <c r="I342" i="1"/>
  <c r="H342" i="1"/>
  <c r="I341" i="1"/>
  <c r="H341" i="1"/>
  <c r="J341" i="1"/>
  <c r="K341" i="1"/>
  <c r="L340" i="1"/>
  <c r="L341" i="1"/>
  <c r="H340" i="1" l="1"/>
  <c r="I340" i="1"/>
  <c r="J340" i="1"/>
  <c r="K340" i="1"/>
  <c r="L339" i="1"/>
  <c r="H339" i="1"/>
  <c r="I339" i="1"/>
  <c r="J339" i="1"/>
  <c r="K339" i="1"/>
  <c r="L338" i="1"/>
  <c r="K338" i="1"/>
  <c r="J338" i="1"/>
  <c r="I338" i="1"/>
  <c r="H338" i="1"/>
  <c r="L337" i="1"/>
  <c r="K337" i="1" l="1"/>
  <c r="J337" i="1"/>
  <c r="I337" i="1"/>
  <c r="H337" i="1"/>
  <c r="L336" i="1"/>
  <c r="J336" i="1"/>
  <c r="K336" i="1"/>
  <c r="I336" i="1"/>
  <c r="H336" i="1"/>
  <c r="L335" i="1"/>
  <c r="K335" i="1"/>
  <c r="J335" i="1"/>
  <c r="I335" i="1"/>
  <c r="H335" i="1"/>
  <c r="H334" i="1"/>
  <c r="I334" i="1"/>
  <c r="J334" i="1"/>
  <c r="K334" i="1"/>
  <c r="L334" i="1"/>
  <c r="K49" i="1" l="1"/>
  <c r="J49" i="1"/>
  <c r="I49" i="1"/>
  <c r="H49" i="1"/>
  <c r="L50" i="1"/>
  <c r="H333" i="1"/>
  <c r="I333" i="1"/>
  <c r="J333" i="1"/>
  <c r="K333" i="1"/>
  <c r="L332" i="1"/>
  <c r="L333" i="1"/>
  <c r="H332" i="1"/>
  <c r="I332" i="1"/>
  <c r="J332" i="1"/>
  <c r="K332" i="1"/>
  <c r="L330" i="1"/>
  <c r="L331" i="1"/>
  <c r="K331" i="1"/>
  <c r="J331" i="1"/>
  <c r="I331" i="1"/>
  <c r="H331" i="1"/>
  <c r="K330" i="1"/>
  <c r="J330" i="1"/>
  <c r="I330" i="1"/>
  <c r="H330" i="1"/>
  <c r="L329" i="1"/>
  <c r="K329" i="1"/>
  <c r="J329" i="1"/>
  <c r="I329" i="1"/>
  <c r="H329" i="1"/>
  <c r="L49" i="1" l="1"/>
  <c r="L327" i="1"/>
  <c r="L328" i="1"/>
  <c r="H328" i="1"/>
  <c r="I328" i="1"/>
  <c r="J328" i="1"/>
  <c r="K328" i="1"/>
  <c r="H327" i="1"/>
  <c r="I327" i="1"/>
  <c r="J327" i="1"/>
  <c r="K327" i="1"/>
  <c r="H326" i="1"/>
  <c r="I326" i="1"/>
  <c r="J326" i="1"/>
  <c r="K326" i="1"/>
  <c r="L326" i="1"/>
  <c r="H325" i="1"/>
  <c r="I325" i="1"/>
  <c r="J325" i="1"/>
  <c r="K325" i="1"/>
  <c r="L324" i="1"/>
  <c r="L325" i="1"/>
  <c r="H324" i="1" l="1"/>
  <c r="I324" i="1"/>
  <c r="J324" i="1"/>
  <c r="K324" i="1"/>
  <c r="L323" i="1"/>
  <c r="K323" i="1"/>
  <c r="J323" i="1"/>
  <c r="I323" i="1"/>
  <c r="H323" i="1"/>
  <c r="L322" i="1" l="1"/>
  <c r="K322" i="1"/>
  <c r="J322" i="1"/>
  <c r="I322" i="1"/>
  <c r="H322" i="1"/>
  <c r="K48" i="1"/>
  <c r="J48" i="1"/>
  <c r="I48" i="1"/>
  <c r="H48" i="1"/>
  <c r="L321" i="1"/>
  <c r="K321" i="1"/>
  <c r="J321" i="1"/>
  <c r="I321" i="1"/>
  <c r="H321" i="1"/>
  <c r="L320" i="1"/>
  <c r="K320" i="1"/>
  <c r="J320" i="1"/>
  <c r="I320" i="1"/>
  <c r="H320" i="1"/>
  <c r="L319" i="1"/>
  <c r="L318" i="1" l="1"/>
  <c r="K319" i="1"/>
  <c r="K318" i="1"/>
  <c r="J318" i="1"/>
  <c r="J319" i="1"/>
  <c r="I318" i="1"/>
  <c r="I319" i="1"/>
  <c r="H318" i="1"/>
  <c r="H319" i="1"/>
  <c r="L317" i="1"/>
  <c r="K317" i="1"/>
  <c r="J317" i="1"/>
  <c r="I317" i="1"/>
  <c r="H317" i="1"/>
  <c r="L316" i="1"/>
  <c r="K316" i="1"/>
  <c r="J316" i="1"/>
  <c r="I316" i="1"/>
  <c r="H316" i="1"/>
  <c r="L314" i="1"/>
  <c r="L315" i="1"/>
  <c r="K315" i="1"/>
  <c r="J315" i="1"/>
  <c r="I315" i="1"/>
  <c r="H315" i="1"/>
  <c r="K314" i="1" l="1"/>
  <c r="J314" i="1"/>
  <c r="I314" i="1"/>
  <c r="H314" i="1"/>
  <c r="H313" i="1" l="1"/>
  <c r="I313" i="1"/>
  <c r="J313" i="1"/>
  <c r="K313" i="1"/>
  <c r="L312" i="1"/>
  <c r="L313" i="1"/>
  <c r="H312" i="1" l="1"/>
  <c r="I312" i="1"/>
  <c r="J312" i="1"/>
  <c r="K312" i="1"/>
  <c r="L311" i="1" l="1"/>
  <c r="H311" i="1" l="1"/>
  <c r="I311" i="1"/>
  <c r="J311" i="1"/>
  <c r="K311" i="1"/>
  <c r="L48" i="1" l="1"/>
  <c r="L310" i="1"/>
  <c r="K47" i="1" l="1"/>
  <c r="J47" i="1"/>
  <c r="I47" i="1"/>
  <c r="H47" i="1"/>
  <c r="L309" i="1"/>
  <c r="K310" i="1"/>
  <c r="K309" i="1"/>
  <c r="J310" i="1"/>
  <c r="J309" i="1"/>
  <c r="I309" i="1"/>
  <c r="I310" i="1"/>
  <c r="H309" i="1"/>
  <c r="H310" i="1"/>
  <c r="L307" i="1"/>
  <c r="L308" i="1"/>
  <c r="H308" i="1"/>
  <c r="I308" i="1"/>
  <c r="J308" i="1"/>
  <c r="K308" i="1"/>
  <c r="H307" i="1"/>
  <c r="I307" i="1"/>
  <c r="J307" i="1"/>
  <c r="K307" i="1"/>
  <c r="L305" i="1"/>
  <c r="L306" i="1"/>
  <c r="K306" i="1"/>
  <c r="J306" i="1"/>
  <c r="I306" i="1"/>
  <c r="H306" i="1"/>
  <c r="K305" i="1"/>
  <c r="L304" i="1"/>
  <c r="J305" i="1"/>
  <c r="I305" i="1"/>
  <c r="H305" i="1"/>
  <c r="K304" i="1"/>
  <c r="J304" i="1"/>
  <c r="I304" i="1"/>
  <c r="H304" i="1"/>
  <c r="L303" i="1"/>
  <c r="L302" i="1"/>
  <c r="K303" i="1"/>
  <c r="J303" i="1"/>
  <c r="I303" i="1"/>
  <c r="H303" i="1"/>
  <c r="L301" i="1"/>
  <c r="H302" i="1"/>
  <c r="I302" i="1"/>
  <c r="J302" i="1"/>
  <c r="K302" i="1"/>
  <c r="L300" i="1"/>
  <c r="K301" i="1"/>
  <c r="J301" i="1"/>
  <c r="I301" i="1"/>
  <c r="H301" i="1"/>
  <c r="L299" i="1"/>
  <c r="K300" i="1"/>
  <c r="J300" i="1"/>
  <c r="I300" i="1"/>
  <c r="H300" i="1"/>
  <c r="H299" i="1"/>
  <c r="I299" i="1"/>
  <c r="J299" i="1"/>
  <c r="K299" i="1"/>
  <c r="L298" i="1"/>
  <c r="K298" i="1"/>
  <c r="J298" i="1"/>
  <c r="I298" i="1"/>
  <c r="H298" i="1"/>
  <c r="L297" i="1"/>
  <c r="L294" i="1"/>
  <c r="L295" i="1"/>
  <c r="L296" i="1"/>
  <c r="H296" i="1"/>
  <c r="I296" i="1"/>
  <c r="J296" i="1"/>
  <c r="K296" i="1"/>
  <c r="H297" i="1"/>
  <c r="I297" i="1"/>
  <c r="J297" i="1"/>
  <c r="K297" i="1"/>
  <c r="H46" i="1"/>
  <c r="I46" i="1"/>
  <c r="J46" i="1"/>
  <c r="K46" i="1"/>
  <c r="K295" i="1"/>
  <c r="J295" i="1"/>
  <c r="I295" i="1"/>
  <c r="H295" i="1"/>
  <c r="L293" i="1"/>
  <c r="H294" i="1"/>
  <c r="I294" i="1"/>
  <c r="J294" i="1"/>
  <c r="K294" i="1"/>
  <c r="L292" i="1"/>
  <c r="H293" i="1"/>
  <c r="I293" i="1"/>
  <c r="J293" i="1"/>
  <c r="K293" i="1"/>
  <c r="K292" i="1"/>
  <c r="J292" i="1"/>
  <c r="I292" i="1"/>
  <c r="H292" i="1"/>
  <c r="L291" i="1"/>
  <c r="K291" i="1"/>
  <c r="J291" i="1"/>
  <c r="I291" i="1"/>
  <c r="H291" i="1"/>
  <c r="L290" i="1"/>
  <c r="K290" i="1"/>
  <c r="J290" i="1"/>
  <c r="I290" i="1"/>
  <c r="H290" i="1"/>
  <c r="L288" i="1"/>
  <c r="L289" i="1"/>
  <c r="K289" i="1"/>
  <c r="J289" i="1"/>
  <c r="I289" i="1"/>
  <c r="H289" i="1"/>
  <c r="L287" i="1"/>
  <c r="H288" i="1"/>
  <c r="I288" i="1"/>
  <c r="J288" i="1"/>
  <c r="K288" i="1"/>
  <c r="K287" i="1"/>
  <c r="J287" i="1"/>
  <c r="I287" i="1"/>
  <c r="H287" i="1"/>
  <c r="L286" i="1"/>
  <c r="K286" i="1"/>
  <c r="J286" i="1"/>
  <c r="I286" i="1"/>
  <c r="H286" i="1"/>
  <c r="K45" i="1"/>
  <c r="J45" i="1"/>
  <c r="I45" i="1"/>
  <c r="H45" i="1"/>
  <c r="L285" i="1"/>
  <c r="K285" i="1"/>
  <c r="J285" i="1"/>
  <c r="I285" i="1"/>
  <c r="H285" i="1"/>
  <c r="L283" i="1"/>
  <c r="L284" i="1"/>
  <c r="H284" i="1"/>
  <c r="I284" i="1"/>
  <c r="J284" i="1"/>
  <c r="K284" i="1"/>
  <c r="K283" i="1"/>
  <c r="J283" i="1"/>
  <c r="I283" i="1"/>
  <c r="H283" i="1"/>
  <c r="L282" i="1"/>
  <c r="K282" i="1"/>
  <c r="J282" i="1"/>
  <c r="I282" i="1"/>
  <c r="H282" i="1"/>
  <c r="L281" i="1"/>
  <c r="H281" i="1"/>
  <c r="I281" i="1"/>
  <c r="J281" i="1"/>
  <c r="K281" i="1"/>
  <c r="H280" i="1"/>
  <c r="I280" i="1"/>
  <c r="J280" i="1"/>
  <c r="K280" i="1"/>
  <c r="L280" i="1"/>
  <c r="L279" i="1"/>
  <c r="H279" i="1"/>
  <c r="I279" i="1"/>
  <c r="J279" i="1"/>
  <c r="K279" i="1"/>
  <c r="L278" i="1"/>
  <c r="L277" i="1"/>
  <c r="H277" i="1"/>
  <c r="I277" i="1"/>
  <c r="J277" i="1"/>
  <c r="K277" i="1"/>
  <c r="H278" i="1"/>
  <c r="I278" i="1"/>
  <c r="J278" i="1"/>
  <c r="K278" i="1"/>
  <c r="H274" i="1"/>
  <c r="I274" i="1"/>
  <c r="J274" i="1"/>
  <c r="K274" i="1"/>
  <c r="L274" i="1"/>
  <c r="H275" i="1"/>
  <c r="I275" i="1"/>
  <c r="J275" i="1"/>
  <c r="K275" i="1"/>
  <c r="L275" i="1"/>
  <c r="H276" i="1"/>
  <c r="I276" i="1"/>
  <c r="J276" i="1"/>
  <c r="K276" i="1"/>
  <c r="L276" i="1"/>
  <c r="H44" i="1"/>
  <c r="I44" i="1"/>
  <c r="J44" i="1"/>
  <c r="K44" i="1"/>
  <c r="L272" i="1"/>
  <c r="L273" i="1"/>
  <c r="H273" i="1"/>
  <c r="I273" i="1"/>
  <c r="J273" i="1"/>
  <c r="K273" i="1"/>
  <c r="I272" i="1"/>
  <c r="H272" i="1"/>
  <c r="J272" i="1"/>
  <c r="K272" i="1"/>
  <c r="K271" i="1"/>
  <c r="J271" i="1"/>
  <c r="I271" i="1"/>
  <c r="H271" i="1"/>
  <c r="L270" i="1"/>
  <c r="L271" i="1"/>
  <c r="K270" i="1"/>
  <c r="J270" i="1"/>
  <c r="I270" i="1"/>
  <c r="H270" i="1"/>
  <c r="L269" i="1"/>
  <c r="K269" i="1"/>
  <c r="J269" i="1"/>
  <c r="I269" i="1"/>
  <c r="H269" i="1"/>
  <c r="L267" i="1"/>
  <c r="L268" i="1"/>
  <c r="H268" i="1"/>
  <c r="I268" i="1"/>
  <c r="J268" i="1"/>
  <c r="K268" i="1"/>
  <c r="L265" i="1"/>
  <c r="L266" i="1"/>
  <c r="H266" i="1"/>
  <c r="I266" i="1"/>
  <c r="J266" i="1"/>
  <c r="K266" i="1"/>
  <c r="H267" i="1"/>
  <c r="I267" i="1"/>
  <c r="J267" i="1"/>
  <c r="K267" i="1"/>
  <c r="K265" i="1"/>
  <c r="J265" i="1"/>
  <c r="I265" i="1"/>
  <c r="H265" i="1"/>
  <c r="L139" i="1"/>
  <c r="H262" i="1"/>
  <c r="H256" i="1"/>
  <c r="H257" i="1"/>
  <c r="H258" i="1"/>
  <c r="H259" i="1"/>
  <c r="H260" i="1"/>
  <c r="H261" i="1"/>
  <c r="H263" i="1"/>
  <c r="H264" i="1"/>
  <c r="I254" i="1"/>
  <c r="I255" i="1"/>
  <c r="I256" i="1"/>
  <c r="I257" i="1"/>
  <c r="I258" i="1"/>
  <c r="I259" i="1"/>
  <c r="I260" i="1"/>
  <c r="I261" i="1"/>
  <c r="I262" i="1"/>
  <c r="I263" i="1"/>
  <c r="I264" i="1"/>
  <c r="J254" i="1"/>
  <c r="J255" i="1"/>
  <c r="J256" i="1"/>
  <c r="J257" i="1"/>
  <c r="J258" i="1"/>
  <c r="J259" i="1"/>
  <c r="J260" i="1"/>
  <c r="J261" i="1"/>
  <c r="J262" i="1"/>
  <c r="J263" i="1"/>
  <c r="J264" i="1"/>
  <c r="L253" i="1"/>
  <c r="L254" i="1"/>
  <c r="L255" i="1"/>
  <c r="L256" i="1"/>
  <c r="L257" i="1"/>
  <c r="L258" i="1"/>
  <c r="L259" i="1"/>
  <c r="L260" i="1"/>
  <c r="L261" i="1"/>
  <c r="L262" i="1"/>
  <c r="L263" i="1"/>
  <c r="L264" i="1"/>
  <c r="K252" i="1"/>
  <c r="K253" i="1"/>
  <c r="K254" i="1"/>
  <c r="K255" i="1"/>
  <c r="K256" i="1"/>
  <c r="K257" i="1"/>
  <c r="K258" i="1"/>
  <c r="K259" i="1"/>
  <c r="K260" i="1"/>
  <c r="K261" i="1"/>
  <c r="K262" i="1"/>
  <c r="K263" i="1"/>
  <c r="K264" i="1"/>
  <c r="J252" i="1"/>
  <c r="J253" i="1"/>
  <c r="I252" i="1"/>
  <c r="I253" i="1"/>
  <c r="L252" i="1"/>
  <c r="H252" i="1"/>
  <c r="H253" i="1"/>
  <c r="H254" i="1"/>
  <c r="H255" i="1"/>
  <c r="K43" i="1"/>
  <c r="J43" i="1"/>
  <c r="I43" i="1"/>
  <c r="H43" i="1"/>
  <c r="H251" i="1"/>
  <c r="I251" i="1"/>
  <c r="J251" i="1"/>
  <c r="K251" i="1"/>
  <c r="L251" i="1"/>
  <c r="L250" i="1"/>
  <c r="K250" i="1"/>
  <c r="J250" i="1"/>
  <c r="I250" i="1"/>
  <c r="H250" i="1"/>
  <c r="L249" i="1"/>
  <c r="K42" i="1"/>
  <c r="J42" i="1"/>
  <c r="I42" i="1"/>
  <c r="H42" i="1"/>
  <c r="K249" i="1"/>
  <c r="J249" i="1"/>
  <c r="I249" i="1"/>
  <c r="H249" i="1"/>
  <c r="L248" i="1"/>
  <c r="L246" i="1"/>
  <c r="L247" i="1"/>
  <c r="K248" i="1"/>
  <c r="J248" i="1"/>
  <c r="I248" i="1"/>
  <c r="H248" i="1"/>
  <c r="H247" i="1"/>
  <c r="I247" i="1"/>
  <c r="J247" i="1"/>
  <c r="K247" i="1"/>
  <c r="L245" i="1"/>
  <c r="H246" i="1"/>
  <c r="I246" i="1"/>
  <c r="J246" i="1"/>
  <c r="K246" i="1"/>
  <c r="K245" i="1"/>
  <c r="J245" i="1"/>
  <c r="I245" i="1"/>
  <c r="H245" i="1"/>
  <c r="L244" i="1"/>
  <c r="L243" i="1"/>
  <c r="K244" i="1"/>
  <c r="J244" i="1"/>
  <c r="I244" i="1"/>
  <c r="H244" i="1"/>
  <c r="H243" i="1"/>
  <c r="I243" i="1"/>
  <c r="J243" i="1"/>
  <c r="K243" i="1"/>
  <c r="L242" i="1"/>
  <c r="K242" i="1"/>
  <c r="J242" i="1"/>
  <c r="I242" i="1"/>
  <c r="H242" i="1"/>
  <c r="L241" i="1"/>
  <c r="L240" i="1"/>
  <c r="K241" i="1"/>
  <c r="J241" i="1"/>
  <c r="I241" i="1"/>
  <c r="H241" i="1"/>
  <c r="H240" i="1"/>
  <c r="I240" i="1"/>
  <c r="J240" i="1"/>
  <c r="K240" i="1"/>
  <c r="L239" i="1"/>
  <c r="L238" i="1"/>
  <c r="K239" i="1"/>
  <c r="J239" i="1"/>
  <c r="I239" i="1"/>
  <c r="H239" i="1"/>
  <c r="K238" i="1"/>
  <c r="J238" i="1"/>
  <c r="I238" i="1"/>
  <c r="H238" i="1"/>
  <c r="L237" i="1"/>
  <c r="K41" i="1"/>
  <c r="J41" i="1"/>
  <c r="I41" i="1"/>
  <c r="H41" i="1"/>
  <c r="K237" i="1"/>
  <c r="J237" i="1"/>
  <c r="I237" i="1"/>
  <c r="H237" i="1"/>
  <c r="L236" i="1"/>
  <c r="L235" i="1"/>
  <c r="K236" i="1"/>
  <c r="J236" i="1"/>
  <c r="I236" i="1"/>
  <c r="H236" i="1"/>
  <c r="L234" i="1"/>
  <c r="K235" i="1"/>
  <c r="J235" i="1"/>
  <c r="I235" i="1"/>
  <c r="H235" i="1"/>
  <c r="L233" i="1"/>
  <c r="K234" i="1"/>
  <c r="J234" i="1"/>
  <c r="I234" i="1"/>
  <c r="H234" i="1"/>
  <c r="L232" i="1"/>
  <c r="H233" i="1"/>
  <c r="I233" i="1"/>
  <c r="J233" i="1"/>
  <c r="K233" i="1"/>
  <c r="L231" i="1"/>
  <c r="H232" i="1"/>
  <c r="I232" i="1"/>
  <c r="J232" i="1"/>
  <c r="K232" i="1"/>
  <c r="L230" i="1"/>
  <c r="K231" i="1"/>
  <c r="J231" i="1"/>
  <c r="I231" i="1"/>
  <c r="H231" i="1"/>
  <c r="L229" i="1"/>
  <c r="H230" i="1"/>
  <c r="I230" i="1"/>
  <c r="J230" i="1"/>
  <c r="K230" i="1"/>
  <c r="L228" i="1"/>
  <c r="K229" i="1"/>
  <c r="J229" i="1"/>
  <c r="I229" i="1"/>
  <c r="H229" i="1"/>
  <c r="L227" i="1"/>
  <c r="K228" i="1"/>
  <c r="J228" i="1"/>
  <c r="I228" i="1"/>
  <c r="H228" i="1"/>
  <c r="L226" i="1"/>
  <c r="K226" i="1"/>
  <c r="K227" i="1"/>
  <c r="J226" i="1"/>
  <c r="J227" i="1"/>
  <c r="I226" i="1"/>
  <c r="I227" i="1"/>
  <c r="H226" i="1"/>
  <c r="H227" i="1"/>
  <c r="L225" i="1"/>
  <c r="K40" i="1"/>
  <c r="J40" i="1"/>
  <c r="I40" i="1"/>
  <c r="H40" i="1"/>
  <c r="K225" i="1"/>
  <c r="J225" i="1"/>
  <c r="I225" i="1"/>
  <c r="H225" i="1"/>
  <c r="L224" i="1"/>
  <c r="L223" i="1"/>
  <c r="K224" i="1"/>
  <c r="J224" i="1"/>
  <c r="I224" i="1"/>
  <c r="H224" i="1"/>
  <c r="L222" i="1"/>
  <c r="K223" i="1"/>
  <c r="J223" i="1"/>
  <c r="I223" i="1"/>
  <c r="H223" i="1"/>
  <c r="L221" i="1"/>
  <c r="K222" i="1"/>
  <c r="J222" i="1"/>
  <c r="I222" i="1"/>
  <c r="H222" i="1"/>
  <c r="L220" i="1"/>
  <c r="H221" i="1"/>
  <c r="I221" i="1"/>
  <c r="J221" i="1"/>
  <c r="K221" i="1"/>
  <c r="L219" i="1"/>
  <c r="H220" i="1"/>
  <c r="I220" i="1"/>
  <c r="J220" i="1"/>
  <c r="K220" i="1"/>
  <c r="K219" i="1"/>
  <c r="J219" i="1"/>
  <c r="I219" i="1"/>
  <c r="H219" i="1"/>
  <c r="L217" i="1"/>
  <c r="L205" i="1"/>
  <c r="K218" i="1"/>
  <c r="J218" i="1"/>
  <c r="I218" i="1"/>
  <c r="H218" i="1"/>
  <c r="K217" i="1"/>
  <c r="J217" i="1"/>
  <c r="I217" i="1"/>
  <c r="H217" i="1"/>
  <c r="L216" i="1"/>
  <c r="L215" i="1"/>
  <c r="K216" i="1"/>
  <c r="J216" i="1"/>
  <c r="I216" i="1"/>
  <c r="H216" i="1"/>
  <c r="L214" i="1"/>
  <c r="K215" i="1"/>
  <c r="J215" i="1"/>
  <c r="I215" i="1"/>
  <c r="H215" i="1"/>
  <c r="L213" i="1"/>
  <c r="K214" i="1"/>
  <c r="J214" i="1"/>
  <c r="I214" i="1"/>
  <c r="H214" i="1"/>
  <c r="K39" i="1"/>
  <c r="J39" i="1"/>
  <c r="I39" i="1"/>
  <c r="H39" i="1"/>
  <c r="L212" i="1"/>
  <c r="K213" i="1"/>
  <c r="J213" i="1"/>
  <c r="I213" i="1"/>
  <c r="H213" i="1"/>
  <c r="L211" i="1"/>
  <c r="K212" i="1"/>
  <c r="J212" i="1"/>
  <c r="I212" i="1"/>
  <c r="H212" i="1"/>
  <c r="L210" i="1"/>
  <c r="K211" i="1"/>
  <c r="J211" i="1"/>
  <c r="I211" i="1"/>
  <c r="H211" i="1"/>
  <c r="L209" i="1"/>
  <c r="K210" i="1"/>
  <c r="J210" i="1"/>
  <c r="I210" i="1"/>
  <c r="H210" i="1"/>
  <c r="L208" i="1"/>
  <c r="L207" i="1"/>
  <c r="H209" i="1"/>
  <c r="I209" i="1"/>
  <c r="J209" i="1"/>
  <c r="K209" i="1"/>
  <c r="H208" i="1"/>
  <c r="I208" i="1"/>
  <c r="J208" i="1"/>
  <c r="K208" i="1"/>
  <c r="K206" i="1"/>
  <c r="K207" i="1"/>
  <c r="J206" i="1"/>
  <c r="J207" i="1"/>
  <c r="I206" i="1"/>
  <c r="I207" i="1"/>
  <c r="H206" i="1"/>
  <c r="H207" i="1"/>
  <c r="K205" i="1"/>
  <c r="J205" i="1"/>
  <c r="I205" i="1"/>
  <c r="H205" i="1"/>
  <c r="L204" i="1"/>
  <c r="K204" i="1"/>
  <c r="J204" i="1"/>
  <c r="I204" i="1"/>
  <c r="H204" i="1"/>
  <c r="L203" i="1"/>
  <c r="L202" i="1"/>
  <c r="K203" i="1"/>
  <c r="J203" i="1"/>
  <c r="I203" i="1"/>
  <c r="H203" i="1"/>
  <c r="L201" i="1"/>
  <c r="H202" i="1"/>
  <c r="I202" i="1"/>
  <c r="J202" i="1"/>
  <c r="K202" i="1"/>
  <c r="H38" i="1"/>
  <c r="I38" i="1"/>
  <c r="J38" i="1"/>
  <c r="K38" i="1"/>
  <c r="L200" i="1"/>
  <c r="H201" i="1"/>
  <c r="I201" i="1"/>
  <c r="J201" i="1"/>
  <c r="K201" i="1"/>
  <c r="L199" i="1"/>
  <c r="K200" i="1"/>
  <c r="J200" i="1"/>
  <c r="I200" i="1"/>
  <c r="H200" i="1"/>
  <c r="L198" i="1"/>
  <c r="H199" i="1"/>
  <c r="I199" i="1"/>
  <c r="J199" i="1"/>
  <c r="K199" i="1"/>
  <c r="L197" i="1"/>
  <c r="H198" i="1"/>
  <c r="I198" i="1"/>
  <c r="J198" i="1"/>
  <c r="K198" i="1"/>
  <c r="L196" i="1"/>
  <c r="H197" i="1"/>
  <c r="I197" i="1"/>
  <c r="J197" i="1"/>
  <c r="K197" i="1"/>
  <c r="L194" i="1"/>
  <c r="L195" i="1"/>
  <c r="H196" i="1"/>
  <c r="I196" i="1"/>
  <c r="J196" i="1"/>
  <c r="K196" i="1"/>
  <c r="H195" i="1"/>
  <c r="I195" i="1"/>
  <c r="J195" i="1"/>
  <c r="K195" i="1"/>
  <c r="L193" i="1"/>
  <c r="H194" i="1"/>
  <c r="I194" i="1"/>
  <c r="J194" i="1"/>
  <c r="K194" i="1"/>
  <c r="L192" i="1"/>
  <c r="H193" i="1"/>
  <c r="I193" i="1"/>
  <c r="J193" i="1"/>
  <c r="K193" i="1"/>
  <c r="L191" i="1"/>
  <c r="H192" i="1"/>
  <c r="I192" i="1"/>
  <c r="J192" i="1"/>
  <c r="K192" i="1"/>
  <c r="H188" i="1"/>
  <c r="I188" i="1"/>
  <c r="J188" i="1"/>
  <c r="K188" i="1"/>
  <c r="H189" i="1"/>
  <c r="I189" i="1"/>
  <c r="J189" i="1"/>
  <c r="K189" i="1"/>
  <c r="H190" i="1"/>
  <c r="I190" i="1"/>
  <c r="J190" i="1"/>
  <c r="K190" i="1"/>
  <c r="H191" i="1"/>
  <c r="I191" i="1"/>
  <c r="J191" i="1"/>
  <c r="K191" i="1"/>
  <c r="L190" i="1"/>
  <c r="L188" i="1"/>
  <c r="L189" i="1"/>
  <c r="H37" i="1"/>
  <c r="I37" i="1"/>
  <c r="J37" i="1"/>
  <c r="K37" i="1"/>
  <c r="L187" i="1"/>
  <c r="L186" i="1"/>
  <c r="H187" i="1"/>
  <c r="I187" i="1"/>
  <c r="J187" i="1"/>
  <c r="K187" i="1"/>
  <c r="L185" i="1"/>
  <c r="H186" i="1"/>
  <c r="I186" i="1"/>
  <c r="J186" i="1"/>
  <c r="K186" i="1"/>
  <c r="H185" i="1"/>
  <c r="I185" i="1"/>
  <c r="J185" i="1"/>
  <c r="K185" i="1"/>
  <c r="L184" i="1"/>
  <c r="L183" i="1"/>
  <c r="H184" i="1"/>
  <c r="I184" i="1"/>
  <c r="J184" i="1"/>
  <c r="K184" i="1"/>
  <c r="L182" i="1"/>
  <c r="H183" i="1"/>
  <c r="I183" i="1"/>
  <c r="J183" i="1"/>
  <c r="K183" i="1"/>
  <c r="L181" i="1"/>
  <c r="H182" i="1"/>
  <c r="I182" i="1"/>
  <c r="J182" i="1"/>
  <c r="K182" i="1"/>
  <c r="L180" i="1"/>
  <c r="L179" i="1"/>
  <c r="H181" i="1"/>
  <c r="I181" i="1"/>
  <c r="J181" i="1"/>
  <c r="K181" i="1"/>
  <c r="H180" i="1"/>
  <c r="I180" i="1"/>
  <c r="J180" i="1"/>
  <c r="K180" i="1"/>
  <c r="H179" i="1"/>
  <c r="I179" i="1"/>
  <c r="J179" i="1"/>
  <c r="K179" i="1"/>
  <c r="L177" i="1"/>
  <c r="L178" i="1"/>
  <c r="L176" i="1"/>
  <c r="H177" i="1"/>
  <c r="I177" i="1"/>
  <c r="J177" i="1"/>
  <c r="K177" i="1"/>
  <c r="H178" i="1"/>
  <c r="I178" i="1"/>
  <c r="J178" i="1"/>
  <c r="K178" i="1"/>
  <c r="H36" i="1"/>
  <c r="I36" i="1"/>
  <c r="J36" i="1"/>
  <c r="K36" i="1"/>
  <c r="L175" i="1"/>
  <c r="H176" i="1"/>
  <c r="I176" i="1"/>
  <c r="J176" i="1"/>
  <c r="K176" i="1"/>
  <c r="L174" i="1"/>
  <c r="H175" i="1"/>
  <c r="I175" i="1"/>
  <c r="J175" i="1"/>
  <c r="K175" i="1"/>
  <c r="L173" i="1"/>
  <c r="H174" i="1"/>
  <c r="I174" i="1"/>
  <c r="J174" i="1"/>
  <c r="K174" i="1"/>
  <c r="H173" i="1"/>
  <c r="I173" i="1"/>
  <c r="J173" i="1"/>
  <c r="K173" i="1"/>
  <c r="L172" i="1"/>
  <c r="L171" i="1"/>
  <c r="H172" i="1"/>
  <c r="I172" i="1"/>
  <c r="J172" i="1"/>
  <c r="K172" i="1"/>
  <c r="L170" i="1"/>
  <c r="H171" i="1"/>
  <c r="I171" i="1"/>
  <c r="J171" i="1"/>
  <c r="K171" i="1"/>
  <c r="H170" i="1"/>
  <c r="I170" i="1"/>
  <c r="J170" i="1"/>
  <c r="K170" i="1"/>
  <c r="L169" i="1"/>
  <c r="L168" i="1"/>
  <c r="H169" i="1"/>
  <c r="I169" i="1"/>
  <c r="J169" i="1"/>
  <c r="K169" i="1"/>
  <c r="L167" i="1"/>
  <c r="H168" i="1"/>
  <c r="I168" i="1"/>
  <c r="J168" i="1"/>
  <c r="K168" i="1"/>
  <c r="L166" i="1"/>
  <c r="H167" i="1"/>
  <c r="I167" i="1"/>
  <c r="J167" i="1"/>
  <c r="K167" i="1"/>
  <c r="H35" i="1"/>
  <c r="I35" i="1"/>
  <c r="J35" i="1"/>
  <c r="K35" i="1"/>
  <c r="H166" i="1"/>
  <c r="I166" i="1"/>
  <c r="J166" i="1"/>
  <c r="K166" i="1"/>
  <c r="H165" i="1"/>
  <c r="I165" i="1"/>
  <c r="J165" i="1"/>
  <c r="K165" i="1"/>
  <c r="L165" i="1"/>
  <c r="L164" i="1"/>
  <c r="L163" i="1"/>
  <c r="H164" i="1"/>
  <c r="I164" i="1"/>
  <c r="J164" i="1"/>
  <c r="K164" i="1"/>
  <c r="L162" i="1"/>
  <c r="H163" i="1"/>
  <c r="I163" i="1"/>
  <c r="J163" i="1"/>
  <c r="K163" i="1"/>
  <c r="H162" i="1"/>
  <c r="I162" i="1"/>
  <c r="J162" i="1"/>
  <c r="K162" i="1"/>
  <c r="L161" i="1"/>
  <c r="L160" i="1"/>
  <c r="H161" i="1"/>
  <c r="I161" i="1"/>
  <c r="J161" i="1"/>
  <c r="K161" i="1"/>
  <c r="H160" i="1"/>
  <c r="I160" i="1"/>
  <c r="J160" i="1"/>
  <c r="K160" i="1"/>
  <c r="L159" i="1"/>
  <c r="L158" i="1"/>
  <c r="H159" i="1"/>
  <c r="I159" i="1"/>
  <c r="J159" i="1"/>
  <c r="K159" i="1"/>
  <c r="H158" i="1"/>
  <c r="I158" i="1"/>
  <c r="J158" i="1"/>
  <c r="K158" i="1"/>
  <c r="L157" i="1"/>
  <c r="L156" i="1"/>
  <c r="H157" i="1"/>
  <c r="I157" i="1"/>
  <c r="J157" i="1"/>
  <c r="K157" i="1"/>
  <c r="H156" i="1"/>
  <c r="I156" i="1"/>
  <c r="J156" i="1"/>
  <c r="K156" i="1"/>
  <c r="L155" i="1"/>
  <c r="L154" i="1"/>
  <c r="H155" i="1"/>
  <c r="I155" i="1"/>
  <c r="J155" i="1"/>
  <c r="K155" i="1"/>
  <c r="L152" i="1"/>
  <c r="L153" i="1"/>
  <c r="H154" i="1"/>
  <c r="I154" i="1"/>
  <c r="J154" i="1"/>
  <c r="K154" i="1"/>
  <c r="I34" i="1"/>
  <c r="J34" i="1"/>
  <c r="K34" i="1"/>
  <c r="H34" i="1"/>
  <c r="H153" i="1"/>
  <c r="I153" i="1"/>
  <c r="J153" i="1"/>
  <c r="K153" i="1"/>
  <c r="L151" i="1"/>
  <c r="K152" i="1"/>
  <c r="J152" i="1"/>
  <c r="I152" i="1"/>
  <c r="H152" i="1"/>
  <c r="L150" i="1"/>
  <c r="H151" i="1"/>
  <c r="I151" i="1"/>
  <c r="J151" i="1"/>
  <c r="K151" i="1"/>
  <c r="L149" i="1"/>
  <c r="H150" i="1"/>
  <c r="I150" i="1"/>
  <c r="J150" i="1"/>
  <c r="K150" i="1"/>
  <c r="L148" i="1"/>
  <c r="H149" i="1"/>
  <c r="I149" i="1"/>
  <c r="J149" i="1"/>
  <c r="K149" i="1"/>
  <c r="L147" i="1"/>
  <c r="H148" i="1"/>
  <c r="I148" i="1"/>
  <c r="J148" i="1"/>
  <c r="K148" i="1"/>
  <c r="L146" i="1"/>
  <c r="H147" i="1"/>
  <c r="I147" i="1"/>
  <c r="J147" i="1"/>
  <c r="K147" i="1"/>
  <c r="H60" i="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 r="H80" i="1"/>
  <c r="I80" i="1"/>
  <c r="J80" i="1"/>
  <c r="K80" i="1"/>
  <c r="H81" i="1"/>
  <c r="I81" i="1"/>
  <c r="J81" i="1"/>
  <c r="K81" i="1"/>
  <c r="H82" i="1"/>
  <c r="I82" i="1"/>
  <c r="J82" i="1"/>
  <c r="K82" i="1"/>
  <c r="H83" i="1"/>
  <c r="I83" i="1"/>
  <c r="J83" i="1"/>
  <c r="K83" i="1"/>
  <c r="H84" i="1"/>
  <c r="I84" i="1"/>
  <c r="J84" i="1"/>
  <c r="K84" i="1"/>
  <c r="H85" i="1"/>
  <c r="I85" i="1"/>
  <c r="J85" i="1"/>
  <c r="K85" i="1"/>
  <c r="H86" i="1"/>
  <c r="I86" i="1"/>
  <c r="J86" i="1"/>
  <c r="K86" i="1"/>
  <c r="H87" i="1"/>
  <c r="I87" i="1"/>
  <c r="J87" i="1"/>
  <c r="K87" i="1"/>
  <c r="H88" i="1"/>
  <c r="I88" i="1"/>
  <c r="J88" i="1"/>
  <c r="K88" i="1"/>
  <c r="H89" i="1"/>
  <c r="I89" i="1"/>
  <c r="J89" i="1"/>
  <c r="K89" i="1"/>
  <c r="H90" i="1"/>
  <c r="I90" i="1"/>
  <c r="J90" i="1"/>
  <c r="K90" i="1"/>
  <c r="H91" i="1"/>
  <c r="I91" i="1"/>
  <c r="J91" i="1"/>
  <c r="K91" i="1"/>
  <c r="H92" i="1"/>
  <c r="I92" i="1"/>
  <c r="J92" i="1"/>
  <c r="K92" i="1"/>
  <c r="H93" i="1"/>
  <c r="I93" i="1"/>
  <c r="J93" i="1"/>
  <c r="K93" i="1"/>
  <c r="H94" i="1"/>
  <c r="I94" i="1"/>
  <c r="J94" i="1"/>
  <c r="K94" i="1"/>
  <c r="H95" i="1"/>
  <c r="I95" i="1"/>
  <c r="J95" i="1"/>
  <c r="K95" i="1"/>
  <c r="H96" i="1"/>
  <c r="I96" i="1"/>
  <c r="J96" i="1"/>
  <c r="K96" i="1"/>
  <c r="H97" i="1"/>
  <c r="I97" i="1"/>
  <c r="J97" i="1"/>
  <c r="K97" i="1"/>
  <c r="H98" i="1"/>
  <c r="I98" i="1"/>
  <c r="J98" i="1"/>
  <c r="K98" i="1"/>
  <c r="H99" i="1"/>
  <c r="I99" i="1"/>
  <c r="J99" i="1"/>
  <c r="K99" i="1"/>
  <c r="H100" i="1"/>
  <c r="I100" i="1"/>
  <c r="J100" i="1"/>
  <c r="K100" i="1"/>
  <c r="H101" i="1"/>
  <c r="I101" i="1"/>
  <c r="J101" i="1"/>
  <c r="K101" i="1"/>
  <c r="H102" i="1"/>
  <c r="I102" i="1"/>
  <c r="J102" i="1"/>
  <c r="K102" i="1"/>
  <c r="H103" i="1"/>
  <c r="I103" i="1"/>
  <c r="J103" i="1"/>
  <c r="K103" i="1"/>
  <c r="H104" i="1"/>
  <c r="I104" i="1"/>
  <c r="J104" i="1"/>
  <c r="K104" i="1"/>
  <c r="H105" i="1"/>
  <c r="I105" i="1"/>
  <c r="J105" i="1"/>
  <c r="K105" i="1"/>
  <c r="H106" i="1"/>
  <c r="I106" i="1"/>
  <c r="J106" i="1"/>
  <c r="K106" i="1"/>
  <c r="H107" i="1"/>
  <c r="I107" i="1"/>
  <c r="J107" i="1"/>
  <c r="K107" i="1"/>
  <c r="H108" i="1"/>
  <c r="I108" i="1"/>
  <c r="J108" i="1"/>
  <c r="K108" i="1"/>
  <c r="H109" i="1"/>
  <c r="I109" i="1"/>
  <c r="J109" i="1"/>
  <c r="K109" i="1"/>
  <c r="H110" i="1"/>
  <c r="I110" i="1"/>
  <c r="J110" i="1"/>
  <c r="K110" i="1"/>
  <c r="H111" i="1"/>
  <c r="I111" i="1"/>
  <c r="J111" i="1"/>
  <c r="K111" i="1"/>
  <c r="H112" i="1"/>
  <c r="I112" i="1"/>
  <c r="J112" i="1"/>
  <c r="K112" i="1"/>
  <c r="H113" i="1"/>
  <c r="I113" i="1"/>
  <c r="J113" i="1"/>
  <c r="K113" i="1"/>
  <c r="H114" i="1"/>
  <c r="I114" i="1"/>
  <c r="J114" i="1"/>
  <c r="K114" i="1"/>
  <c r="H115" i="1"/>
  <c r="I115" i="1"/>
  <c r="J115" i="1"/>
  <c r="K115" i="1"/>
  <c r="H116" i="1"/>
  <c r="I116" i="1"/>
  <c r="J116" i="1"/>
  <c r="K116" i="1"/>
  <c r="H117" i="1"/>
  <c r="I117" i="1"/>
  <c r="J117" i="1"/>
  <c r="K117" i="1"/>
  <c r="H118" i="1"/>
  <c r="I118" i="1"/>
  <c r="J118" i="1"/>
  <c r="K118" i="1"/>
  <c r="H119" i="1"/>
  <c r="I119" i="1"/>
  <c r="J119" i="1"/>
  <c r="K119" i="1"/>
  <c r="H120" i="1"/>
  <c r="I120" i="1"/>
  <c r="J120" i="1"/>
  <c r="K120" i="1"/>
  <c r="H121" i="1"/>
  <c r="I121" i="1"/>
  <c r="J121" i="1"/>
  <c r="K121" i="1"/>
  <c r="H122" i="1"/>
  <c r="I122" i="1"/>
  <c r="J122" i="1"/>
  <c r="K122" i="1"/>
  <c r="H123" i="1"/>
  <c r="I123" i="1"/>
  <c r="J123" i="1"/>
  <c r="K123" i="1"/>
  <c r="H124" i="1"/>
  <c r="I124" i="1"/>
  <c r="J124" i="1"/>
  <c r="K124" i="1"/>
  <c r="H125" i="1"/>
  <c r="I125" i="1"/>
  <c r="J125" i="1"/>
  <c r="K125" i="1"/>
  <c r="H126" i="1"/>
  <c r="I126" i="1"/>
  <c r="J126" i="1"/>
  <c r="K126" i="1"/>
  <c r="H127" i="1"/>
  <c r="I127" i="1"/>
  <c r="J127" i="1"/>
  <c r="K127" i="1"/>
  <c r="H128" i="1"/>
  <c r="I128" i="1"/>
  <c r="J128" i="1"/>
  <c r="K128" i="1"/>
  <c r="H129" i="1"/>
  <c r="I129" i="1"/>
  <c r="J129" i="1"/>
  <c r="K129" i="1"/>
  <c r="H130" i="1"/>
  <c r="I130" i="1"/>
  <c r="J130" i="1"/>
  <c r="K130" i="1"/>
  <c r="H131" i="1"/>
  <c r="I131" i="1"/>
  <c r="J131" i="1"/>
  <c r="K131" i="1"/>
  <c r="H132" i="1"/>
  <c r="I132" i="1"/>
  <c r="J132" i="1"/>
  <c r="K132" i="1"/>
  <c r="H133" i="1"/>
  <c r="I133" i="1"/>
  <c r="J133" i="1"/>
  <c r="K133" i="1"/>
  <c r="H134" i="1"/>
  <c r="I134" i="1"/>
  <c r="J134" i="1"/>
  <c r="K134" i="1"/>
  <c r="H135" i="1"/>
  <c r="I135" i="1"/>
  <c r="J135" i="1"/>
  <c r="K135" i="1"/>
  <c r="H136" i="1"/>
  <c r="I136" i="1"/>
  <c r="J136" i="1"/>
  <c r="K136" i="1"/>
  <c r="H137" i="1"/>
  <c r="I137" i="1"/>
  <c r="J137" i="1"/>
  <c r="K137" i="1"/>
  <c r="H138" i="1"/>
  <c r="I138" i="1"/>
  <c r="J138" i="1"/>
  <c r="K138" i="1"/>
  <c r="H139" i="1"/>
  <c r="I139" i="1"/>
  <c r="J139" i="1"/>
  <c r="K139" i="1"/>
  <c r="H140" i="1"/>
  <c r="I140" i="1"/>
  <c r="J140" i="1"/>
  <c r="K140" i="1"/>
  <c r="L140" i="1"/>
  <c r="H141" i="1"/>
  <c r="I141" i="1"/>
  <c r="J141" i="1"/>
  <c r="K141" i="1"/>
  <c r="L141" i="1"/>
  <c r="H142" i="1"/>
  <c r="I142" i="1"/>
  <c r="J142" i="1"/>
  <c r="K142" i="1"/>
  <c r="L142" i="1"/>
  <c r="H143" i="1"/>
  <c r="I143" i="1"/>
  <c r="J143" i="1"/>
  <c r="K143" i="1"/>
  <c r="L143" i="1"/>
  <c r="H144" i="1"/>
  <c r="I144" i="1"/>
  <c r="J144" i="1"/>
  <c r="K144" i="1"/>
  <c r="L144" i="1"/>
  <c r="H145" i="1"/>
  <c r="I145" i="1"/>
  <c r="J145" i="1"/>
  <c r="K145" i="1"/>
  <c r="L145" i="1"/>
  <c r="H146" i="1"/>
  <c r="I146" i="1"/>
  <c r="J146" i="1"/>
  <c r="K146" i="1"/>
  <c r="K59" i="1"/>
  <c r="J59" i="1"/>
  <c r="I59" i="1"/>
  <c r="H59" i="1"/>
  <c r="J12" i="1"/>
  <c r="K12" i="1"/>
  <c r="I13" i="1"/>
  <c r="J13" i="1"/>
  <c r="K13" i="1"/>
  <c r="I14" i="1"/>
  <c r="J14" i="1"/>
  <c r="K14" i="1"/>
  <c r="I15" i="1"/>
  <c r="J15" i="1"/>
  <c r="K15" i="1"/>
  <c r="I16" i="1"/>
  <c r="J16" i="1"/>
  <c r="K16" i="1"/>
  <c r="I17" i="1"/>
  <c r="J17" i="1"/>
  <c r="K17" i="1"/>
  <c r="I18" i="1"/>
  <c r="J18" i="1"/>
  <c r="K18" i="1"/>
  <c r="I19" i="1"/>
  <c r="J19" i="1"/>
  <c r="K19" i="1"/>
  <c r="I20" i="1"/>
  <c r="J20" i="1"/>
  <c r="K20" i="1"/>
  <c r="I21" i="1"/>
  <c r="J21" i="1"/>
  <c r="K21" i="1"/>
  <c r="I22" i="1"/>
  <c r="J22" i="1"/>
  <c r="K22" i="1"/>
  <c r="I23" i="1"/>
  <c r="J23" i="1"/>
  <c r="K23" i="1"/>
  <c r="I24" i="1"/>
  <c r="J24" i="1"/>
  <c r="K24" i="1"/>
  <c r="I25" i="1"/>
  <c r="J25" i="1"/>
  <c r="K25" i="1"/>
  <c r="I26" i="1"/>
  <c r="J26" i="1"/>
  <c r="K26" i="1"/>
  <c r="I27" i="1"/>
  <c r="J27" i="1"/>
  <c r="K27" i="1"/>
  <c r="I28" i="1"/>
  <c r="J28" i="1"/>
  <c r="K28" i="1"/>
  <c r="I29" i="1"/>
  <c r="J29" i="1"/>
  <c r="K29" i="1"/>
  <c r="I30" i="1"/>
  <c r="J30" i="1"/>
  <c r="K30" i="1"/>
  <c r="I31" i="1"/>
  <c r="J31" i="1"/>
  <c r="K31" i="1"/>
  <c r="I32" i="1"/>
  <c r="J32" i="1"/>
  <c r="K32" i="1"/>
  <c r="I33" i="1"/>
  <c r="J33" i="1"/>
  <c r="K33" i="1"/>
  <c r="H13" i="1"/>
  <c r="H14" i="1"/>
  <c r="H15" i="1"/>
  <c r="H16" i="1"/>
  <c r="H17" i="1"/>
  <c r="H18" i="1"/>
  <c r="H19" i="1"/>
  <c r="H20" i="1"/>
  <c r="H21" i="1"/>
  <c r="H22" i="1"/>
  <c r="H23" i="1"/>
  <c r="H24" i="1"/>
  <c r="H25" i="1"/>
  <c r="H26" i="1"/>
  <c r="H27" i="1"/>
  <c r="H28" i="1"/>
  <c r="H29" i="1"/>
  <c r="H30" i="1"/>
  <c r="H31" i="1"/>
  <c r="H32" i="1"/>
  <c r="H33" i="1"/>
  <c r="H12" i="1"/>
  <c r="L218" i="1"/>
  <c r="L206" i="1"/>
  <c r="L36" i="1" l="1"/>
  <c r="L40" i="1"/>
  <c r="L39" i="1"/>
  <c r="L38" i="1"/>
  <c r="L44" i="1"/>
  <c r="L42" i="1"/>
  <c r="L41" i="1"/>
  <c r="L46" i="1"/>
  <c r="L43" i="1"/>
  <c r="L35" i="1"/>
  <c r="L37" i="1"/>
  <c r="L47" i="1"/>
  <c r="L45" i="1"/>
</calcChain>
</file>

<file path=xl/sharedStrings.xml><?xml version="1.0" encoding="utf-8"?>
<sst xmlns="http://schemas.openxmlformats.org/spreadsheetml/2006/main" count="927" uniqueCount="666">
  <si>
    <t>Sales</t>
  </si>
  <si>
    <t>Source:</t>
  </si>
  <si>
    <t>Texas Comptroller of Public Accounts</t>
  </si>
  <si>
    <t>https://mycpa.cpa.state.tx.us/allocation/HistSales</t>
  </si>
  <si>
    <t>https://data.texas.gov/dataset/Quarterly-Sales-Tax-Historical-Data/7z4d-yf2c</t>
  </si>
  <si>
    <t>OA Update:</t>
  </si>
  <si>
    <t>All Industries</t>
  </si>
  <si>
    <t>Retail</t>
  </si>
  <si>
    <t>Austin MSA</t>
  </si>
  <si>
    <t>Texas</t>
  </si>
  <si>
    <t>Gross Sales (1)</t>
  </si>
  <si>
    <t>Amount Subject to State Tax (2)</t>
  </si>
  <si>
    <t>Reporting Outlets (3)</t>
  </si>
  <si>
    <t>2024 YTD</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</si>
  <si>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</si>
  <si>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</si>
  <si>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</si>
  <si>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</si>
  <si>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</si>
  <si>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</si>
  <si>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</si>
  <si>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</si>
  <si>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</si>
  <si>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</si>
  <si>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</si>
  <si>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</si>
  <si>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</si>
  <si>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</si>
  <si>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</si>
  <si>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</si>
  <si>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</si>
  <si>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</si>
  <si>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</si>
  <si>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</si>
  <si>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</si>
  <si>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</si>
  <si>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</si>
  <si>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</si>
  <si>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</si>
  <si>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</si>
  <si>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</si>
  <si>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</si>
  <si>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</si>
  <si>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</si>
  <si>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</si>
  <si>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</si>
  <si>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</si>
  <si>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</si>
  <si>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</si>
  <si>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</si>
  <si>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</si>
  <si>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</si>
  <si>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</si>
  <si>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</si>
  <si>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</si>
  <si>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</si>
  <si>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</si>
  <si>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</si>
  <si>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</si>
  <si>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</si>
  <si>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</si>
  <si>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</si>
  <si>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</si>
  <si>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</si>
  <si>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</si>
  <si>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</si>
  <si>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</si>
  <si>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</si>
  <si>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</si>
  <si>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</si>
  <si>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</si>
  <si>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</si>
  <si>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</si>
  <si>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</si>
  <si>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</si>
  <si>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</si>
  <si>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</si>
  <si>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</si>
  <si>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</si>
  <si>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</si>
  <si>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</si>
  <si>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</si>
  <si>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</si>
  <si>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</si>
  <si>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</si>
  <si>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</si>
  <si>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</si>
  <si>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</si>
  <si>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</si>
  <si>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</si>
  <si>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</si>
  <si>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</si>
  <si>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</si>
  <si>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</si>
  <si>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</si>
  <si>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</si>
  <si>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</si>
  <si>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</si>
  <si>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</si>
  <si>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</si>
  <si>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</si>
  <si>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</si>
  <si>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</si>
  <si>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</si>
  <si>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</si>
  <si>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</si>
  <si>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</si>
  <si>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(1)</t>
  </si>
  <si>
    <t>The total amount of all sales, leases and rentals of tangible personal property and all labor and service charges made during the reporting period.</t>
  </si>
  <si>
    <t>(2)</t>
  </si>
  <si>
    <t>The amount subject to the state sales and use tax. This amount is calculated by taking taxable sales and adding use tax purchases.</t>
  </si>
  <si>
    <t>(3)</t>
  </si>
  <si>
    <t>The number of individual business locations with a sales and use tax permit who filed a return.</t>
  </si>
  <si>
    <t>In 2007, the Comptroller began reporting sales tax data by North American Industry Classification System (NAICS) sector, rather than by Standard Industrial Classification (SIC).  The new series which begins in 2002, is not comparable to previously published data.  The earlier data remains in this file under the "Sales Old Series" tab.</t>
  </si>
  <si>
    <t>Opportunity Austin</t>
  </si>
  <si>
    <t>200 W 6th St., Suite 1750</t>
  </si>
  <si>
    <t>Austin, TX 78701</t>
  </si>
  <si>
    <t>512.254.4522</t>
  </si>
  <si>
    <t>www.opportunityaustin.com</t>
  </si>
  <si>
    <t>Sales &amp; Use Tax</t>
  </si>
  <si>
    <t>https://mycpa.cpa.state.tx.us/allocation/AllocHist</t>
  </si>
  <si>
    <t>https://www.comptroller.texas.gov/transparency/revenue/watch/general-revenue/</t>
  </si>
  <si>
    <t>https://data.texas.gov/dataset/Sales-Tax-Allocation-City/vfba-b57j/about_data</t>
  </si>
  <si>
    <t>https://data.texas.gov/dataset/Sales-Tax-Allocation-County-MTA-SPD/qsh8-tby8/about_data</t>
  </si>
  <si>
    <t>https://data.texas.gov/dataset/Key-Economic-Indicators/karz-jr5v/about_data</t>
  </si>
  <si>
    <t>Local Sales &amp; Use Tax Allocations (1)</t>
  </si>
  <si>
    <t>State Sales Tax Collections (2)</t>
  </si>
  <si>
    <t>Local Sales &amp; Use Tax Allocations % Ch.</t>
  </si>
  <si>
    <t>State Sales Tax Collections % Ch.</t>
  </si>
  <si>
    <t>City of Austin</t>
  </si>
  <si>
    <t>Austin MTA</t>
  </si>
  <si>
    <t>City of Round Rock</t>
  </si>
  <si>
    <t>City of San Marcos</t>
  </si>
  <si>
    <t>Total</t>
  </si>
  <si>
    <t>2025 YTD</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</si>
  <si>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</si>
  <si>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</si>
  <si>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</si>
  <si>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</si>
  <si>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</si>
  <si>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</si>
  <si>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</si>
  <si>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</si>
  <si>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</si>
  <si>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</si>
  <si>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</si>
  <si>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</si>
  <si>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</si>
  <si>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</si>
  <si>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</si>
  <si>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</si>
  <si>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</si>
  <si>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</si>
  <si>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</si>
  <si>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</si>
  <si>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</si>
  <si>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</si>
  <si>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</si>
  <si>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</si>
  <si>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</si>
  <si>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</si>
  <si>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</si>
  <si>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</si>
  <si>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</si>
  <si>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</si>
  <si>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</si>
  <si>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</si>
  <si>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</si>
  <si>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</si>
  <si>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</si>
  <si>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</si>
  <si>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</si>
  <si>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</si>
  <si>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</si>
  <si>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</si>
  <si>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</si>
  <si>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</si>
  <si>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</si>
  <si>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</si>
  <si>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</si>
  <si>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</si>
  <si>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</si>
  <si>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</si>
  <si>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</si>
  <si>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</si>
  <si>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</si>
  <si>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</si>
  <si>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</si>
  <si>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</si>
  <si>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</si>
  <si>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</si>
  <si>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</si>
  <si>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</si>
  <si>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</si>
  <si>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</si>
  <si>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</si>
  <si>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</si>
  <si>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</si>
  <si>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</si>
  <si>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</si>
  <si>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</si>
  <si>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</si>
  <si>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</si>
  <si>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</si>
  <si>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</si>
  <si>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</si>
  <si>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</si>
  <si>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</si>
  <si>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</si>
  <si>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</si>
  <si>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</si>
  <si>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</si>
  <si>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</si>
  <si>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</si>
  <si>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</si>
  <si>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</si>
  <si>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</si>
  <si>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</si>
  <si>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</si>
  <si>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</si>
  <si>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</si>
  <si>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</si>
  <si>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</si>
  <si>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</si>
  <si>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</si>
  <si>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</si>
  <si>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</si>
  <si>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</si>
  <si>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</si>
  <si>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</si>
  <si>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</si>
  <si>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</si>
  <si>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</si>
  <si>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</si>
  <si>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</si>
  <si>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</si>
  <si>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</si>
  <si>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</si>
  <si>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</si>
  <si>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</si>
  <si>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</si>
  <si>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</si>
  <si>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</si>
  <si>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</si>
  <si>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</si>
  <si>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</si>
  <si>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</si>
  <si>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</si>
  <si>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</si>
  <si>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</si>
  <si>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</si>
  <si>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</si>
  <si>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</si>
  <si>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</si>
  <si>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</si>
  <si>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</si>
  <si>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</si>
  <si>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</si>
  <si>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</si>
  <si>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</si>
  <si>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</si>
  <si>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</si>
  <si>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</si>
  <si>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</si>
  <si>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</si>
  <si>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</si>
  <si>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</si>
  <si>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</si>
  <si>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</si>
  <si>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</si>
  <si>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</si>
  <si>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</si>
  <si>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</si>
  <si>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</si>
  <si>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</si>
  <si>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</si>
  <si>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</si>
  <si>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</si>
  <si>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</si>
  <si>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</si>
  <si>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</si>
  <si>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</si>
  <si>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</si>
  <si>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</si>
  <si>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</si>
  <si>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</si>
  <si>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</si>
  <si>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</si>
  <si>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</si>
  <si>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</si>
  <si>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</si>
  <si>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</si>
  <si>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</si>
  <si>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</si>
  <si>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</si>
  <si>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</si>
  <si>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</si>
  <si>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</si>
  <si>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</si>
  <si>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</si>
  <si>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</si>
  <si>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</si>
  <si>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</si>
  <si>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</si>
  <si>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</si>
  <si>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</si>
  <si>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</si>
  <si>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</si>
  <si>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</si>
  <si>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</si>
  <si>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</si>
  <si>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</si>
  <si>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</si>
  <si>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</si>
  <si>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</si>
  <si>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</si>
  <si>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</si>
  <si>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</si>
  <si>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</si>
  <si>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</si>
  <si>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</si>
  <si>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</si>
  <si>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</si>
  <si>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</si>
  <si>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</si>
  <si>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</si>
  <si>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</si>
  <si>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</si>
  <si>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</si>
  <si>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</si>
  <si>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</si>
  <si>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</si>
  <si>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</si>
  <si>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</si>
  <si>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</si>
  <si>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</si>
  <si>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</si>
  <si>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</si>
  <si>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</si>
  <si>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</si>
  <si>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</si>
  <si>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</si>
  <si>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</si>
  <si>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</si>
  <si>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</si>
  <si>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</si>
  <si>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</si>
  <si>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</si>
  <si>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</si>
  <si>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</si>
  <si>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</si>
  <si>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</si>
  <si>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</si>
  <si>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</si>
  <si>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</si>
  <si>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</si>
  <si>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</si>
  <si>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</si>
  <si>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</si>
  <si>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</si>
  <si>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</si>
  <si>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</si>
  <si>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</si>
  <si>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</si>
  <si>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</si>
  <si>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</si>
  <si>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</si>
  <si>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</si>
  <si>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</si>
  <si>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</si>
  <si>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</si>
  <si>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</si>
  <si>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</si>
  <si>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</si>
  <si>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</si>
  <si>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</si>
  <si>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</si>
  <si>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</si>
  <si>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</si>
  <si>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</si>
  <si>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</si>
  <si>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</si>
  <si>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</si>
  <si>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</si>
  <si>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</si>
  <si>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</si>
  <si>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</si>
  <si>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</si>
  <si>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</si>
  <si>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</si>
  <si>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</si>
  <si>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</si>
  <si>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</si>
  <si>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</si>
  <si>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</si>
  <si>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</si>
  <si>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</si>
  <si>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</si>
  <si>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</si>
  <si>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</si>
  <si>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</si>
  <si>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</si>
  <si>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</si>
  <si>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</si>
  <si>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</si>
  <si>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</si>
  <si>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</si>
  <si>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</si>
  <si>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</si>
  <si>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</si>
  <si>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</si>
  <si>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</si>
  <si>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</si>
  <si>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</si>
  <si>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</si>
  <si>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</si>
  <si>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</si>
  <si>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</si>
  <si>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</si>
  <si>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</si>
  <si>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</si>
  <si>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</si>
  <si>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</si>
  <si>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</si>
  <si>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</si>
  <si>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</si>
  <si>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</si>
  <si>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</si>
  <si>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</si>
  <si>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</si>
  <si>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</si>
  <si>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</si>
  <si>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</si>
  <si>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</si>
  <si>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</si>
  <si>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</si>
  <si>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</si>
  <si>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</si>
  <si>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</si>
  <si>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</si>
  <si>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June</t>
  </si>
  <si>
    <t>2025 July</t>
  </si>
  <si>
    <t>2025 Aug</t>
  </si>
  <si>
    <t xml:space="preserve">The allocation historical summaries show the total dollars returned to a local sales taxing city, county, special purpose district or transit authority by the Comptroller's office for their local sales tax collection. The payments are listed by month and totaled by year. Allocation amounts are dependent upon the timing and accuracy of taxpayers' returns, but generally represent taxes collected on sales made two months or more prior to the allocation payment. </t>
  </si>
  <si>
    <t>These figures refer only to state sales tax collections.  Local sales tax collections (not including the boat and boat motor tax, which does not have a local component) may show different growth rates, depending on changes in local rates, changes in jurisdictional extent, and local economic events.</t>
  </si>
  <si>
    <t>State sales tax collections data is being sourced from the Comptroller's "Key Economic Indicators" series as published in the Texas Open Data Center. The Comptroller also publishes this data on it's Monthly State Revenue Watch page (with some differences in values). Links to the alternative locations indicated at the top of this sheet.</t>
  </si>
  <si>
    <t>Retail Sales Taxes Collected</t>
  </si>
  <si>
    <t xml:space="preserve">Source: </t>
  </si>
  <si>
    <t>Federal Reserve Bank of Dallas</t>
  </si>
  <si>
    <t>http://www.dallasfed.org/research/econdata/tx-retail.cfm</t>
  </si>
  <si>
    <t>Deflated &amp; Seasonally Adjusted Dollars</t>
  </si>
  <si>
    <t>Annual Percent Change</t>
  </si>
  <si>
    <t>Dallas MDiv</t>
  </si>
  <si>
    <t>Fort Worth MDiv</t>
  </si>
  <si>
    <t>Houston MSA</t>
  </si>
  <si>
    <t>San Antonio MSA</t>
  </si>
  <si>
    <t>Note:</t>
  </si>
  <si>
    <r>
      <t xml:space="preserve">It is not documented with respect to the metro area data, but a 2008 </t>
    </r>
    <r>
      <rPr>
        <i/>
        <sz val="8"/>
        <rFont val="Barlow"/>
        <scheme val="minor"/>
      </rPr>
      <t>Southwest Economy</t>
    </r>
    <r>
      <rPr>
        <sz val="8"/>
        <rFont val="Barlow"/>
        <scheme val="minor"/>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first tab in this file does not include eating and drinking places.</t>
    </r>
  </si>
  <si>
    <t>https://www.dallasfed.org/~/media/documents/research/swe/2008/swe0805b.pdf</t>
  </si>
  <si>
    <t>Sales and Use Tax</t>
  </si>
  <si>
    <t>Source: Texas Comptroller of Public Accounts, http://www.window.state.tx.us/taxinfo/local. [Last Chamber update:  May 30, 2007.]</t>
  </si>
  <si>
    <t>2000 Q1</t>
  </si>
  <si>
    <t>2000 Q2</t>
  </si>
  <si>
    <t>2000 Q3</t>
  </si>
  <si>
    <t>2000 Q4</t>
  </si>
  <si>
    <t>2001 Q1</t>
  </si>
  <si>
    <t>2001 Q2</t>
  </si>
  <si>
    <t>2001 Q3</t>
  </si>
  <si>
    <t>2001 Q4</t>
  </si>
  <si>
    <t>Real Retail Sales</t>
  </si>
  <si>
    <t>Opportunity Austin Update:</t>
  </si>
  <si>
    <t>July 25, 2023</t>
  </si>
  <si>
    <t>Millions of Constant 2022:Q4 Dollars</t>
  </si>
  <si>
    <t>2021 YTD</t>
  </si>
  <si>
    <t>2022 YTD</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</si>
  <si>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</si>
  <si>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</si>
  <si>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</si>
  <si>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</si>
  <si>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</si>
  <si>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</si>
  <si>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</si>
  <si>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</si>
  <si>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</si>
  <si>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</si>
  <si>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</si>
  <si>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</si>
  <si>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</si>
  <si>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</si>
  <si>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</si>
  <si>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</si>
  <si>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</si>
  <si>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</si>
  <si>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</si>
  <si>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</si>
  <si>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</si>
  <si>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</si>
  <si>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</si>
  <si>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</si>
  <si>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</si>
  <si>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</si>
  <si>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</si>
  <si>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</si>
  <si>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</si>
  <si>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</si>
  <si>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</si>
  <si>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</si>
  <si>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</si>
  <si>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</si>
  <si>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</si>
  <si>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</si>
  <si>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</si>
  <si>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</si>
  <si>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</si>
  <si>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</si>
  <si>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</si>
  <si>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</si>
  <si>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</si>
  <si>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</si>
  <si>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</si>
  <si>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</si>
  <si>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</si>
  <si>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</si>
  <si>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</si>
  <si>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</si>
  <si>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</si>
  <si>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</si>
  <si>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</si>
  <si>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</si>
  <si>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</si>
  <si>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</si>
  <si>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</si>
  <si>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</si>
  <si>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</si>
  <si>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</si>
  <si>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</si>
  <si>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</si>
  <si>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</si>
  <si>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</si>
  <si>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</si>
  <si>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</si>
  <si>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</si>
  <si>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</si>
  <si>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</si>
  <si>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</si>
  <si>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</si>
  <si>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</si>
  <si>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</si>
  <si>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</si>
  <si>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</si>
  <si>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</si>
  <si>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</si>
  <si>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</si>
  <si>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</si>
  <si>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</si>
  <si>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</si>
  <si>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</si>
  <si>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</si>
  <si>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</si>
  <si>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</si>
  <si>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</si>
  <si>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</si>
  <si>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</si>
  <si>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</si>
  <si>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</si>
  <si>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</si>
  <si>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</si>
  <si>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</si>
  <si>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</si>
  <si>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</si>
  <si>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</si>
  <si>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</si>
  <si>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</si>
  <si>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</si>
  <si>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</si>
  <si>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</si>
  <si>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</si>
  <si>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</si>
  <si>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</si>
  <si>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</si>
  <si>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</si>
  <si>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</si>
  <si>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</si>
  <si>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</si>
  <si>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</si>
  <si>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</si>
  <si>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</si>
  <si>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</si>
  <si>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</si>
  <si>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</si>
  <si>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</si>
  <si>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</si>
  <si>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</si>
  <si>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</si>
  <si>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</si>
  <si>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</si>
  <si>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</si>
  <si>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</si>
  <si>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</si>
  <si>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</si>
  <si>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</si>
  <si>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</si>
  <si>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</si>
  <si>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</si>
  <si>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</si>
  <si>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</si>
  <si>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</si>
  <si>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</si>
  <si>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</si>
  <si>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</si>
  <si>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</si>
  <si>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</si>
  <si>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</si>
  <si>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</si>
  <si>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</si>
  <si>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</si>
  <si>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</si>
  <si>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</si>
  <si>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</si>
  <si>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</si>
  <si>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</si>
  <si>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</si>
  <si>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</si>
  <si>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</si>
  <si>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</si>
  <si>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</si>
  <si>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</si>
  <si>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</si>
  <si>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</si>
  <si>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</si>
  <si>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</si>
  <si>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</si>
  <si>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</si>
  <si>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</si>
  <si>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</si>
  <si>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</si>
  <si>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</si>
  <si>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</si>
  <si>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</si>
  <si>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</si>
  <si>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</si>
  <si>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</si>
  <si>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</si>
  <si>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</si>
  <si>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</si>
  <si>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</si>
  <si>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</si>
  <si>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</si>
  <si>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</si>
  <si>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</si>
  <si>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</si>
  <si>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</si>
  <si>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</si>
  <si>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</si>
  <si>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r>
      <t xml:space="preserve">It is not documented with respect to the metro area data, but a 2008 </t>
    </r>
    <r>
      <rPr>
        <i/>
        <sz val="8"/>
        <rFont val="Arial"/>
        <family val="2"/>
      </rPr>
      <t>Southwest Economy</t>
    </r>
    <r>
      <rPr>
        <sz val="8"/>
        <rFont val="Arial"/>
        <family val="2"/>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second tab in this file does not include eating and drinking places.</t>
    </r>
  </si>
  <si>
    <t xml:space="preserve"> </t>
  </si>
  <si>
    <t>2025 Sep</t>
  </si>
  <si>
    <t>2025 Q2</t>
  </si>
  <si>
    <t>October 28, 2025</t>
  </si>
  <si>
    <t>2025 Oct</t>
  </si>
  <si>
    <t>2025 Nov</t>
  </si>
  <si>
    <t>Dec 22nd, 2025</t>
  </si>
  <si>
    <t>2025 Dec</t>
  </si>
  <si>
    <t>2026 Jan</t>
  </si>
  <si>
    <t>2026 YTD</t>
  </si>
  <si>
    <t>Jan. 13,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</si>
</sst>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0.0%"/>
  </numFmts>
  <fonts count="46" x14ac:knownFonts="1">
    <font>
      <sz val="12"/>
      <name val="Arial"/>
    </font>
    <font>
      <sz val="11"/>
      <color theme="1"/>
      <name val="Barlow"/>
      <family val="2"/>
      <scheme val="minor"/>
    </font>
    <font>
      <sz val="11"/>
      <color theme="1"/>
      <name val="Barlow"/>
      <family val="2"/>
      <scheme val="minor"/>
    </font>
    <font>
      <sz val="10"/>
      <name val="Verdana"/>
      <family val="2"/>
    </font>
    <font>
      <sz val="10"/>
      <name val="Arial"/>
      <family val="2"/>
    </font>
    <font>
      <u/>
      <sz val="12"/>
      <color indexed="12"/>
      <name val="Arial"/>
      <family val="2"/>
    </font>
    <font>
      <sz val="10"/>
      <name val="Verdana"/>
      <family val="2"/>
    </font>
    <font>
      <b/>
      <sz val="10"/>
      <name val="Verdana"/>
      <family val="2"/>
    </font>
    <font>
      <sz val="8"/>
      <name val="Verdana"/>
      <family val="2"/>
    </font>
    <font>
      <b/>
      <sz val="10"/>
      <name val="Arial"/>
      <family val="2"/>
    </font>
    <font>
      <b/>
      <sz val="8"/>
      <name val="Arial"/>
      <family val="2"/>
    </font>
    <font>
      <sz val="8"/>
      <name val="Arial"/>
      <family val="2"/>
    </font>
    <font>
      <u/>
      <sz val="8"/>
      <color indexed="12"/>
      <name val="Arial"/>
      <family val="2"/>
    </font>
    <font>
      <i/>
      <sz val="8"/>
      <name val="Arial"/>
      <family val="2"/>
    </font>
    <font>
      <sz val="11"/>
      <color theme="1"/>
      <name val="Barlow"/>
      <family val="2"/>
      <scheme val="minor"/>
    </font>
    <font>
      <sz val="11"/>
      <color theme="0"/>
      <name val="Barlow"/>
      <family val="2"/>
      <scheme val="minor"/>
    </font>
    <font>
      <sz val="11"/>
      <color rgb="FF9C0006"/>
      <name val="Barlow"/>
      <family val="2"/>
      <scheme val="minor"/>
    </font>
    <font>
      <b/>
      <sz val="11"/>
      <color rgb="FFFA7D00"/>
      <name val="Barlow"/>
      <family val="2"/>
      <scheme val="minor"/>
    </font>
    <font>
      <b/>
      <sz val="11"/>
      <color theme="0"/>
      <name val="Barlow"/>
      <family val="2"/>
      <scheme val="minor"/>
    </font>
    <font>
      <i/>
      <sz val="11"/>
      <color rgb="FF7F7F7F"/>
      <name val="Barlow"/>
      <family val="2"/>
      <scheme val="minor"/>
    </font>
    <font>
      <sz val="11"/>
      <color rgb="FF006100"/>
      <name val="Barlow"/>
      <family val="2"/>
      <scheme val="minor"/>
    </font>
    <font>
      <b/>
      <sz val="15"/>
      <color theme="3"/>
      <name val="Barlow"/>
      <family val="2"/>
      <scheme val="minor"/>
    </font>
    <font>
      <b/>
      <sz val="13"/>
      <color theme="3"/>
      <name val="Barlow"/>
      <family val="2"/>
      <scheme val="minor"/>
    </font>
    <font>
      <b/>
      <sz val="11"/>
      <color theme="3"/>
      <name val="Barlow"/>
      <family val="2"/>
      <scheme val="minor"/>
    </font>
    <font>
      <sz val="11"/>
      <color rgb="FF3F3F76"/>
      <name val="Barlow"/>
      <family val="2"/>
      <scheme val="minor"/>
    </font>
    <font>
      <sz val="11"/>
      <color rgb="FFFA7D00"/>
      <name val="Barlow"/>
      <family val="2"/>
      <scheme val="minor"/>
    </font>
    <font>
      <sz val="11"/>
      <color rgb="FF9C6500"/>
      <name val="Barlow"/>
      <family val="2"/>
      <scheme val="minor"/>
    </font>
    <font>
      <b/>
      <sz val="11"/>
      <color rgb="FF3F3F3F"/>
      <name val="Barlow"/>
      <family val="2"/>
      <scheme val="minor"/>
    </font>
    <font>
      <b/>
      <sz val="18"/>
      <color theme="3"/>
      <name val="Barlow Condensed"/>
      <family val="2"/>
      <scheme val="major"/>
    </font>
    <font>
      <b/>
      <sz val="11"/>
      <color theme="1"/>
      <name val="Barlow"/>
      <family val="2"/>
      <scheme val="minor"/>
    </font>
    <font>
      <sz val="11"/>
      <color rgb="FFFF0000"/>
      <name val="Barlow"/>
      <family val="2"/>
      <scheme val="minor"/>
    </font>
    <font>
      <sz val="11"/>
      <color rgb="FF9C5700"/>
      <name val="Barlow"/>
      <family val="2"/>
      <scheme val="minor"/>
    </font>
    <font>
      <sz val="18"/>
      <color theme="3"/>
      <name val="Barlow Condensed"/>
      <family val="2"/>
      <scheme val="major"/>
    </font>
    <font>
      <sz val="8"/>
      <name val="Aptos"/>
      <family val="2"/>
    </font>
    <font>
      <sz val="8"/>
      <color rgb="FF000000"/>
      <name val="Aptos"/>
      <family val="2"/>
    </font>
    <font>
      <b/>
      <sz val="10"/>
      <name val="Barlow"/>
      <scheme val="minor"/>
    </font>
    <font>
      <sz val="10"/>
      <name val="Barlow"/>
      <scheme val="minor"/>
    </font>
    <font>
      <sz val="8"/>
      <name val="Barlow"/>
      <scheme val="minor"/>
    </font>
    <font>
      <u/>
      <sz val="8"/>
      <color indexed="12"/>
      <name val="Barlow"/>
      <scheme val="minor"/>
    </font>
    <font>
      <sz val="8"/>
      <color rgb="FF000000"/>
      <name val="Barlow"/>
      <scheme val="minor"/>
    </font>
    <font>
      <sz val="8"/>
      <color theme="1"/>
      <name val="Aptos"/>
      <family val="2"/>
    </font>
    <font>
      <b/>
      <sz val="8"/>
      <name val="Barlow"/>
      <scheme val="minor"/>
    </font>
    <font>
      <sz val="12"/>
      <name val="Barlow"/>
      <scheme val="minor"/>
    </font>
    <font>
      <b/>
      <sz val="9"/>
      <name val="Barlow"/>
      <scheme val="minor"/>
    </font>
    <font>
      <sz val="12"/>
      <name val="Aptos"/>
      <family val="2"/>
    </font>
    <font>
      <i/>
      <sz val="8"/>
      <name val="Barlow"/>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1" applyNumberFormat="0" applyAlignment="0" applyProtection="0"/>
    <xf numFmtId="0" fontId="18" fillId="28" borderId="2" applyNumberFormat="0" applyAlignment="0" applyProtection="0"/>
    <xf numFmtId="43" fontId="4"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5" fillId="0" borderId="0" applyNumberFormat="0" applyFill="0" applyBorder="0" applyAlignment="0" applyProtection="0">
      <alignment vertical="top"/>
      <protection locked="0"/>
    </xf>
    <xf numFmtId="0" fontId="24" fillId="30" borderId="1" applyNumberFormat="0" applyAlignment="0" applyProtection="0"/>
    <xf numFmtId="0" fontId="25" fillId="0" borderId="6" applyNumberFormat="0" applyFill="0" applyAlignment="0" applyProtection="0"/>
    <xf numFmtId="0" fontId="26" fillId="31" borderId="0" applyNumberFormat="0" applyBorder="0" applyAlignment="0" applyProtection="0"/>
    <xf numFmtId="0" fontId="14" fillId="0" borderId="0"/>
    <xf numFmtId="0" fontId="14" fillId="32" borderId="7" applyNumberFormat="0" applyFont="0" applyAlignment="0" applyProtection="0"/>
    <xf numFmtId="0" fontId="27" fillId="27"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0" fillId="29" borderId="0" applyNumberFormat="0" applyBorder="0" applyAlignment="0" applyProtection="0"/>
    <xf numFmtId="0" fontId="16" fillId="26" borderId="0" applyNumberFormat="0" applyBorder="0" applyAlignment="0" applyProtection="0"/>
    <xf numFmtId="0" fontId="31" fillId="31" borderId="0" applyNumberFormat="0" applyBorder="0" applyAlignment="0" applyProtection="0"/>
    <xf numFmtId="0" fontId="24" fillId="30" borderId="1" applyNumberFormat="0" applyAlignment="0" applyProtection="0"/>
    <xf numFmtId="0" fontId="27" fillId="27" borderId="8" applyNumberFormat="0" applyAlignment="0" applyProtection="0"/>
    <xf numFmtId="0" fontId="17" fillId="27" borderId="1" applyNumberFormat="0" applyAlignment="0" applyProtection="0"/>
    <xf numFmtId="0" fontId="25" fillId="0" borderId="6" applyNumberFormat="0" applyFill="0" applyAlignment="0" applyProtection="0"/>
    <xf numFmtId="0" fontId="18" fillId="28" borderId="2" applyNumberFormat="0" applyAlignment="0" applyProtection="0"/>
    <xf numFmtId="0" fontId="30" fillId="0" borderId="0" applyNumberFormat="0" applyFill="0" applyBorder="0" applyAlignment="0" applyProtection="0"/>
    <xf numFmtId="0" fontId="19" fillId="0" borderId="0" applyNumberFormat="0" applyFill="0" applyBorder="0" applyAlignment="0" applyProtection="0"/>
    <xf numFmtId="0" fontId="29" fillId="0" borderId="9" applyNumberFormat="0" applyFill="0" applyAlignment="0" applyProtection="0"/>
    <xf numFmtId="0" fontId="15" fillId="20"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15" fillId="21"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15" fillId="22"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15" fillId="2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15" fillId="2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15" fillId="25"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0" borderId="0"/>
    <xf numFmtId="0" fontId="32" fillId="0" borderId="0" applyNumberFormat="0" applyFill="0" applyBorder="0" applyAlignment="0" applyProtection="0"/>
    <xf numFmtId="0" fontId="2" fillId="32" borderId="7" applyNumberFormat="0" applyFont="0" applyAlignment="0" applyProtection="0"/>
    <xf numFmtId="0" fontId="1" fillId="0" borderId="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cellStyleXfs>
  <cellXfs count="98">
    <xf numFmtId="0" fontId="0" fillId="0" borderId="0" xfId="0"/>
    <xf numFmtId="0" fontId="3" fillId="0" borderId="0" xfId="0" applyFont="1"/>
    <xf numFmtId="0" fontId="6" fillId="0" borderId="0" xfId="0" applyFont="1"/>
    <xf numFmtId="0" fontId="7" fillId="0" borderId="0" xfId="0" applyFont="1"/>
    <xf numFmtId="0" fontId="8" fillId="0" borderId="0" xfId="0" applyFont="1"/>
    <xf numFmtId="3" fontId="3" fillId="0" borderId="0" xfId="0" applyNumberFormat="1" applyFont="1"/>
    <xf numFmtId="0" fontId="0" fillId="0" borderId="0" xfId="0" applyAlignment="1">
      <alignment vertical="center" wrapText="1"/>
    </xf>
    <xf numFmtId="0" fontId="11" fillId="0" borderId="0" xfId="0" applyFont="1" applyAlignment="1">
      <alignment horizontal="left"/>
    </xf>
    <xf numFmtId="0" fontId="11" fillId="0" borderId="0" xfId="0" applyFont="1"/>
    <xf numFmtId="0" fontId="11" fillId="0" borderId="0" xfId="0" quotePrefix="1" applyFont="1" applyAlignment="1">
      <alignment horizontal="left"/>
    </xf>
    <xf numFmtId="0" fontId="11" fillId="0" borderId="0" xfId="0" applyFont="1" applyAlignment="1">
      <alignment horizontal="center" vertical="center" wrapText="1"/>
    </xf>
    <xf numFmtId="0" fontId="12" fillId="0" borderId="0" xfId="35" applyFont="1" applyAlignment="1" applyProtection="1"/>
    <xf numFmtId="43" fontId="11" fillId="0" borderId="0" xfId="28" applyFont="1"/>
    <xf numFmtId="165" fontId="11" fillId="0" borderId="0" xfId="0" applyNumberFormat="1" applyFont="1"/>
    <xf numFmtId="0" fontId="9" fillId="0" borderId="0" xfId="0" applyFont="1" applyAlignment="1">
      <alignment vertical="center"/>
    </xf>
    <xf numFmtId="3" fontId="0" fillId="0" borderId="0" xfId="0" applyNumberFormat="1"/>
    <xf numFmtId="0" fontId="11" fillId="0" borderId="0" xfId="0" applyFont="1" applyAlignment="1">
      <alignment vertical="top"/>
    </xf>
    <xf numFmtId="164" fontId="11" fillId="0" borderId="0" xfId="28" applyNumberFormat="1" applyFont="1" applyFill="1" applyBorder="1"/>
    <xf numFmtId="0" fontId="33" fillId="0" borderId="0" xfId="0" applyFont="1" applyAlignment="1">
      <alignment horizontal="left"/>
    </xf>
    <xf numFmtId="0" fontId="33" fillId="0" borderId="0" xfId="0" applyFont="1" applyAlignment="1">
      <alignment horizontal="right"/>
    </xf>
    <xf numFmtId="0" fontId="33" fillId="0" borderId="0" xfId="0" applyFont="1"/>
    <xf numFmtId="0" fontId="33" fillId="0" borderId="0" xfId="0" applyFont="1" applyAlignment="1">
      <alignment horizontal="center" vertical="center" wrapText="1"/>
    </xf>
    <xf numFmtId="3" fontId="33" fillId="0" borderId="0" xfId="0" applyNumberFormat="1" applyFont="1" applyAlignment="1">
      <alignment horizontal="right"/>
    </xf>
    <xf numFmtId="165" fontId="33" fillId="0" borderId="0" xfId="0" applyNumberFormat="1" applyFont="1" applyAlignment="1">
      <alignment horizontal="right"/>
    </xf>
    <xf numFmtId="164" fontId="33" fillId="0" borderId="0" xfId="0" applyNumberFormat="1" applyFont="1"/>
    <xf numFmtId="3" fontId="33" fillId="0" borderId="0" xfId="0" applyNumberFormat="1" applyFont="1"/>
    <xf numFmtId="164" fontId="33" fillId="0" borderId="0" xfId="28" applyNumberFormat="1" applyFont="1"/>
    <xf numFmtId="3" fontId="34" fillId="0" borderId="0" xfId="0" applyNumberFormat="1" applyFont="1" applyAlignment="1">
      <alignment vertical="center" wrapText="1"/>
    </xf>
    <xf numFmtId="4" fontId="33" fillId="0" borderId="0" xfId="0" applyNumberFormat="1" applyFont="1" applyAlignment="1">
      <alignment vertical="center" wrapText="1"/>
    </xf>
    <xf numFmtId="6" fontId="33" fillId="0" borderId="0" xfId="0" applyNumberFormat="1" applyFont="1"/>
    <xf numFmtId="4" fontId="33" fillId="0" borderId="0" xfId="0" applyNumberFormat="1" applyFont="1" applyAlignment="1">
      <alignment horizontal="right"/>
    </xf>
    <xf numFmtId="0" fontId="36" fillId="0" borderId="0" xfId="0" applyFont="1"/>
    <xf numFmtId="0" fontId="37" fillId="0" borderId="0" xfId="0" applyFont="1" applyAlignment="1">
      <alignment horizontal="left"/>
    </xf>
    <xf numFmtId="0" fontId="37" fillId="0" borderId="0" xfId="0" applyFont="1" applyAlignment="1">
      <alignment horizontal="right"/>
    </xf>
    <xf numFmtId="0" fontId="37" fillId="0" borderId="0" xfId="0" applyFont="1"/>
    <xf numFmtId="0" fontId="38" fillId="0" borderId="0" xfId="35" applyNumberFormat="1" applyFont="1" applyAlignment="1" applyProtection="1">
      <alignment horizontal="left"/>
    </xf>
    <xf numFmtId="0" fontId="37" fillId="0" borderId="0" xfId="0" quotePrefix="1" applyFont="1" applyAlignment="1">
      <alignment horizontal="left"/>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quotePrefix="1" applyFont="1" applyAlignment="1">
      <alignment horizontal="left" vertical="top"/>
    </xf>
    <xf numFmtId="0" fontId="37" fillId="0" borderId="0" xfId="0" applyFont="1" applyAlignment="1">
      <alignment vertical="center" wrapText="1"/>
    </xf>
    <xf numFmtId="3" fontId="39" fillId="0" borderId="0" xfId="0" applyNumberFormat="1" applyFont="1" applyAlignment="1">
      <alignment vertical="center" wrapText="1"/>
    </xf>
    <xf numFmtId="0" fontId="38" fillId="0" borderId="0" xfId="35" applyFont="1" applyAlignment="1" applyProtection="1"/>
    <xf numFmtId="0" fontId="33" fillId="0" borderId="0" xfId="39" applyFont="1"/>
    <xf numFmtId="0" fontId="33" fillId="0" borderId="0" xfId="39" applyFont="1" applyAlignment="1">
      <alignment horizontal="left"/>
    </xf>
    <xf numFmtId="0" fontId="33" fillId="0" borderId="0" xfId="39" applyFont="1" applyAlignment="1">
      <alignment horizontal="left" wrapText="1"/>
    </xf>
    <xf numFmtId="3" fontId="33" fillId="0" borderId="0" xfId="39" applyNumberFormat="1" applyFont="1"/>
    <xf numFmtId="10" fontId="33" fillId="0" borderId="0" xfId="39" applyNumberFormat="1" applyFont="1"/>
    <xf numFmtId="3" fontId="33" fillId="0" borderId="0" xfId="39" applyNumberFormat="1" applyFont="1" applyAlignment="1">
      <alignment horizontal="right" wrapText="1"/>
    </xf>
    <xf numFmtId="0" fontId="33" fillId="0" borderId="0" xfId="39" applyFont="1" applyAlignment="1">
      <alignment wrapText="1"/>
    </xf>
    <xf numFmtId="3" fontId="40" fillId="0" borderId="0" xfId="0" applyNumberFormat="1" applyFont="1"/>
    <xf numFmtId="0" fontId="35" fillId="0" borderId="0" xfId="39" applyFont="1" applyAlignment="1">
      <alignment horizontal="left" vertical="center"/>
    </xf>
    <xf numFmtId="0" fontId="41" fillId="0" borderId="0" xfId="39" applyFont="1"/>
    <xf numFmtId="0" fontId="37" fillId="0" borderId="0" xfId="39" applyFont="1"/>
    <xf numFmtId="0" fontId="42" fillId="0" borderId="0" xfId="0" applyFont="1"/>
    <xf numFmtId="0" fontId="37" fillId="0" borderId="0" xfId="39" applyFont="1" applyAlignment="1">
      <alignment horizontal="left"/>
    </xf>
    <xf numFmtId="0" fontId="37" fillId="0" borderId="0" xfId="39" applyFont="1" applyAlignment="1">
      <alignment horizontal="center" vertical="center" wrapText="1"/>
    </xf>
    <xf numFmtId="0" fontId="37" fillId="0" borderId="0" xfId="39" quotePrefix="1" applyFont="1" applyAlignment="1">
      <alignment horizontal="left" vertical="top"/>
    </xf>
    <xf numFmtId="0" fontId="37" fillId="0" borderId="0" xfId="39" quotePrefix="1" applyFont="1" applyAlignment="1">
      <alignment horizontal="left" vertical="center" wrapText="1"/>
    </xf>
    <xf numFmtId="0" fontId="42" fillId="0" borderId="0" xfId="0" applyFont="1" applyAlignment="1">
      <alignment vertical="center" wrapText="1"/>
    </xf>
    <xf numFmtId="3" fontId="37" fillId="0" borderId="0" xfId="39" applyNumberFormat="1" applyFont="1"/>
    <xf numFmtId="0" fontId="41" fillId="0" borderId="0" xfId="0" applyFont="1" applyAlignment="1">
      <alignment vertical="center" wrapText="1"/>
    </xf>
    <xf numFmtId="3" fontId="37" fillId="0" borderId="0" xfId="0" applyNumberFormat="1" applyFont="1" applyAlignment="1">
      <alignment vertical="center" wrapText="1"/>
    </xf>
    <xf numFmtId="0" fontId="12" fillId="0" borderId="0" xfId="35" applyNumberFormat="1" applyFont="1" applyAlignment="1" applyProtection="1">
      <alignment horizontal="left"/>
    </xf>
    <xf numFmtId="3" fontId="34" fillId="0" borderId="0" xfId="0" applyNumberFormat="1" applyFont="1"/>
    <xf numFmtId="0" fontId="41" fillId="0" borderId="0" xfId="0" applyFont="1" applyAlignment="1">
      <alignment horizontal="center"/>
    </xf>
    <xf numFmtId="0" fontId="41" fillId="0" borderId="0" xfId="0" applyFont="1" applyAlignment="1">
      <alignment vertical="center"/>
    </xf>
    <xf numFmtId="43" fontId="33" fillId="0" borderId="0" xfId="28" applyFont="1"/>
    <xf numFmtId="164" fontId="33" fillId="0" borderId="0" xfId="28" applyNumberFormat="1" applyFont="1" applyFill="1" applyBorder="1"/>
    <xf numFmtId="165" fontId="33" fillId="0" borderId="0" xfId="0" applyNumberFormat="1" applyFont="1"/>
    <xf numFmtId="0" fontId="44" fillId="0" borderId="0" xfId="0" applyFont="1"/>
    <xf numFmtId="43" fontId="33" fillId="0" borderId="0" xfId="28" applyFont="1" applyFill="1" applyBorder="1"/>
    <xf numFmtId="0" fontId="37" fillId="0" borderId="0" xfId="0" applyFont="1" applyAlignment="1">
      <alignment vertical="top"/>
    </xf>
    <xf numFmtId="15" fontId="37" fillId="0" borderId="0" xfId="0" quotePrefix="1" applyNumberFormat="1" applyFont="1" applyAlignment="1">
      <alignment horizontal="left"/>
    </xf>
    <xf numFmtId="0" fontId="3" fillId="0" borderId="0" xfId="0" applyFont="1" applyAlignment="1">
      <alignment horizontal="center" vertical="center" wrapText="1"/>
    </xf>
    <xf numFmtId="0" fontId="3" fillId="0" borderId="0" xfId="0" applyFont="1" applyAlignment="1">
      <alignment wrapText="1"/>
    </xf>
    <xf numFmtId="3" fontId="3" fillId="0" borderId="0" xfId="0" applyNumberFormat="1" applyFont="1" applyAlignment="1">
      <alignment horizontal="right" wrapText="1"/>
    </xf>
    <xf numFmtId="0" fontId="3" fillId="0" borderId="0" xfId="0" applyFont="1" applyAlignment="1">
      <alignment horizontal="right" wrapText="1"/>
    </xf>
    <xf numFmtId="0" fontId="3" fillId="0" borderId="0" xfId="0" quotePrefix="1" applyFont="1" applyAlignment="1">
      <alignment horizontal="center" vertical="top"/>
    </xf>
    <xf numFmtId="0" fontId="3" fillId="0" borderId="0" xfId="0" quotePrefix="1" applyFont="1" applyAlignment="1">
      <alignment horizontal="center" vertical="center" wrapText="1"/>
    </xf>
    <xf numFmtId="0" fontId="37" fillId="0" borderId="0" xfId="39" applyFont="1" applyAlignment="1">
      <alignment horizontal="left" vertical="top" wrapText="1"/>
    </xf>
    <xf numFmtId="0" fontId="37" fillId="0" borderId="0" xfId="39" applyFont="1" applyAlignment="1">
      <alignment horizontal="left" vertical="center" wrapText="1"/>
    </xf>
    <xf numFmtId="0" fontId="43" fillId="0" borderId="0" xfId="39" applyFont="1" applyAlignment="1">
      <alignment horizontal="center"/>
    </xf>
    <xf numFmtId="0" fontId="43" fillId="0" borderId="0" xfId="39" applyFont="1" applyAlignment="1">
      <alignment horizontal="center" vertical="center" wrapText="1"/>
    </xf>
    <xf numFmtId="0" fontId="37" fillId="0" borderId="0" xfId="0" applyFont="1" applyAlignment="1">
      <alignment horizontal="left" wrapText="1"/>
    </xf>
    <xf numFmtId="0" fontId="35"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vertical="top" wrapText="1"/>
    </xf>
    <xf numFmtId="0" fontId="37" fillId="0" borderId="0" xfId="0" applyFont="1" applyAlignment="1">
      <alignment horizontal="left" vertical="top" wrapText="1"/>
    </xf>
    <xf numFmtId="0" fontId="41" fillId="0" borderId="0" xfId="0" applyFont="1" applyAlignment="1">
      <alignment horizontal="center"/>
    </xf>
    <xf numFmtId="0" fontId="3" fillId="0" borderId="0" xfId="0" applyFont="1" applyAlignment="1">
      <alignment horizontal="left" vertical="top" wrapText="1"/>
    </xf>
    <xf numFmtId="0" fontId="0" fillId="0" borderId="0" xfId="0"/>
    <xf numFmtId="0" fontId="3" fillId="0" borderId="0" xfId="0" applyFont="1" applyAlignment="1">
      <alignment horizontal="center" vertical="center" wrapText="1"/>
    </xf>
    <xf numFmtId="0" fontId="3" fillId="0" borderId="0" xfId="0" applyFont="1" applyAlignment="1">
      <alignment horizontal="center"/>
    </xf>
    <xf numFmtId="0" fontId="10" fillId="0" borderId="0" xfId="0" applyFont="1" applyAlignment="1">
      <alignment horizontal="center"/>
    </xf>
    <xf numFmtId="0" fontId="11" fillId="0" borderId="0" xfId="0" applyFont="1" applyAlignment="1">
      <alignment horizontal="left" wrapText="1"/>
    </xf>
    <xf numFmtId="165" fontId="33" fillId="0" borderId="0" xfId="0" applyNumberFormat="1" applyFont="1" applyAlignment="1">
      <alignment vertical="center" wrapText="1"/>
    </xf>
  </cellXfs>
  <cellStyles count="107">
    <cellStyle name="20% - Accent1" xfId="61" builtinId="30" customBuiltin="1"/>
    <cellStyle name="20% - Accent1 2" xfId="1" xr:uid="{00000000-0005-0000-0000-000000000000}"/>
    <cellStyle name="20% - Accent1 3" xfId="89" xr:uid="{105726A8-AEE1-43CE-8483-84E77583211E}"/>
    <cellStyle name="20% - Accent2" xfId="65" builtinId="34" customBuiltin="1"/>
    <cellStyle name="20% - Accent2 2" xfId="2" xr:uid="{00000000-0005-0000-0000-000001000000}"/>
    <cellStyle name="20% - Accent2 3" xfId="92" xr:uid="{28D423F2-E98F-412A-AE20-CE9479BD9244}"/>
    <cellStyle name="20% - Accent3" xfId="69" builtinId="38" customBuiltin="1"/>
    <cellStyle name="20% - Accent3 2" xfId="3" xr:uid="{00000000-0005-0000-0000-000002000000}"/>
    <cellStyle name="20% - Accent3 3" xfId="95" xr:uid="{A33F9EE1-8241-43C9-B46D-7917A8FA9BF1}"/>
    <cellStyle name="20% - Accent4" xfId="73" builtinId="42" customBuiltin="1"/>
    <cellStyle name="20% - Accent4 2" xfId="4" xr:uid="{00000000-0005-0000-0000-000003000000}"/>
    <cellStyle name="20% - Accent4 3" xfId="98" xr:uid="{F6474A6A-C1CC-422D-A87A-5CBC2FD8F860}"/>
    <cellStyle name="20% - Accent5" xfId="77" builtinId="46" customBuiltin="1"/>
    <cellStyle name="20% - Accent5 2" xfId="5" xr:uid="{00000000-0005-0000-0000-000004000000}"/>
    <cellStyle name="20% - Accent5 3" xfId="101" xr:uid="{CB699D4A-93AF-47CA-88D8-07612585BEB2}"/>
    <cellStyle name="20% - Accent6" xfId="81" builtinId="50" customBuiltin="1"/>
    <cellStyle name="20% - Accent6 2" xfId="6" xr:uid="{00000000-0005-0000-0000-000005000000}"/>
    <cellStyle name="20% - Accent6 3" xfId="104" xr:uid="{F8F1E975-5705-4439-B7BB-4E54CCB4F997}"/>
    <cellStyle name="40% - Accent1" xfId="62" builtinId="31" customBuiltin="1"/>
    <cellStyle name="40% - Accent1 2" xfId="7" xr:uid="{00000000-0005-0000-0000-000006000000}"/>
    <cellStyle name="40% - Accent1 3" xfId="90" xr:uid="{7DE7D5DF-2560-4AEC-9303-CF9E58E5F24C}"/>
    <cellStyle name="40% - Accent2" xfId="66" builtinId="35" customBuiltin="1"/>
    <cellStyle name="40% - Accent2 2" xfId="8" xr:uid="{00000000-0005-0000-0000-000007000000}"/>
    <cellStyle name="40% - Accent2 3" xfId="93" xr:uid="{F5CDCF64-6F5E-4AB3-B7CF-9094339A0917}"/>
    <cellStyle name="40% - Accent3" xfId="70" builtinId="39" customBuiltin="1"/>
    <cellStyle name="40% - Accent3 2" xfId="9" xr:uid="{00000000-0005-0000-0000-000008000000}"/>
    <cellStyle name="40% - Accent3 3" xfId="96" xr:uid="{B940052A-FADA-4D23-ABDD-02EBAEC3EBF4}"/>
    <cellStyle name="40% - Accent4" xfId="74" builtinId="43" customBuiltin="1"/>
    <cellStyle name="40% - Accent4 2" xfId="10" xr:uid="{00000000-0005-0000-0000-000009000000}"/>
    <cellStyle name="40% - Accent4 3" xfId="99" xr:uid="{8278A3FF-3387-4C16-A2AF-D512780F1904}"/>
    <cellStyle name="40% - Accent5" xfId="78" builtinId="47" customBuiltin="1"/>
    <cellStyle name="40% - Accent5 2" xfId="11" xr:uid="{00000000-0005-0000-0000-00000A000000}"/>
    <cellStyle name="40% - Accent5 3" xfId="102" xr:uid="{C2CDB0DE-B0AA-4E4F-9888-4B2BE263C51E}"/>
    <cellStyle name="40% - Accent6" xfId="82" builtinId="51" customBuiltin="1"/>
    <cellStyle name="40% - Accent6 2" xfId="12" xr:uid="{00000000-0005-0000-0000-00000B000000}"/>
    <cellStyle name="40% - Accent6 3" xfId="105" xr:uid="{247D710C-412F-4DE5-B594-3A7589D955D9}"/>
    <cellStyle name="60% - Accent1" xfId="63" builtinId="32" customBuiltin="1"/>
    <cellStyle name="60% - Accent1 2" xfId="13" xr:uid="{00000000-0005-0000-0000-00000C000000}"/>
    <cellStyle name="60% - Accent1 3" xfId="91" xr:uid="{C16FDCD9-79BA-4D6F-AF96-037B38AA8E3D}"/>
    <cellStyle name="60% - Accent2" xfId="67" builtinId="36" customBuiltin="1"/>
    <cellStyle name="60% - Accent2 2" xfId="14" xr:uid="{00000000-0005-0000-0000-00000D000000}"/>
    <cellStyle name="60% - Accent2 3" xfId="94" xr:uid="{2AA81450-5871-4B6A-93D9-68C70E6B10EB}"/>
    <cellStyle name="60% - Accent3" xfId="71" builtinId="40" customBuiltin="1"/>
    <cellStyle name="60% - Accent3 2" xfId="15" xr:uid="{00000000-0005-0000-0000-00000E000000}"/>
    <cellStyle name="60% - Accent3 3" xfId="97" xr:uid="{5E090167-D149-4F91-9624-8DFC0BA61172}"/>
    <cellStyle name="60% - Accent4" xfId="75" builtinId="44" customBuiltin="1"/>
    <cellStyle name="60% - Accent4 2" xfId="16" xr:uid="{00000000-0005-0000-0000-00000F000000}"/>
    <cellStyle name="60% - Accent4 3" xfId="100" xr:uid="{C028FD99-5A21-434A-B2F4-A44B0D54A6E7}"/>
    <cellStyle name="60% - Accent5" xfId="79" builtinId="48" customBuiltin="1"/>
    <cellStyle name="60% - Accent5 2" xfId="17" xr:uid="{00000000-0005-0000-0000-000010000000}"/>
    <cellStyle name="60% - Accent5 3" xfId="103" xr:uid="{05213778-767F-4110-8AB8-A4F16AB8C409}"/>
    <cellStyle name="60% - Accent6" xfId="83" builtinId="52" customBuiltin="1"/>
    <cellStyle name="60% - Accent6 2" xfId="18" xr:uid="{00000000-0005-0000-0000-000011000000}"/>
    <cellStyle name="60% - Accent6 3" xfId="106" xr:uid="{7FE98F74-7239-45E5-914A-BABD15CCB000}"/>
    <cellStyle name="Accent1" xfId="60" builtinId="29" customBuiltin="1"/>
    <cellStyle name="Accent1 2" xfId="19" xr:uid="{00000000-0005-0000-0000-000012000000}"/>
    <cellStyle name="Accent2" xfId="64" builtinId="33" customBuiltin="1"/>
    <cellStyle name="Accent2 2" xfId="20" xr:uid="{00000000-0005-0000-0000-000013000000}"/>
    <cellStyle name="Accent3" xfId="68" builtinId="37" customBuiltin="1"/>
    <cellStyle name="Accent3 2" xfId="21" xr:uid="{00000000-0005-0000-0000-000014000000}"/>
    <cellStyle name="Accent4" xfId="72" builtinId="41" customBuiltin="1"/>
    <cellStyle name="Accent4 2" xfId="22" xr:uid="{00000000-0005-0000-0000-000015000000}"/>
    <cellStyle name="Accent5" xfId="76" builtinId="45" customBuiltin="1"/>
    <cellStyle name="Accent5 2" xfId="23" xr:uid="{00000000-0005-0000-0000-000016000000}"/>
    <cellStyle name="Accent6" xfId="80" builtinId="49" customBuiltin="1"/>
    <cellStyle name="Accent6 2" xfId="24" xr:uid="{00000000-0005-0000-0000-000017000000}"/>
    <cellStyle name="Bad" xfId="50" builtinId="27" customBuiltin="1"/>
    <cellStyle name="Bad 2" xfId="25" xr:uid="{00000000-0005-0000-0000-000018000000}"/>
    <cellStyle name="Calculation" xfId="54" builtinId="22" customBuiltin="1"/>
    <cellStyle name="Calculation 2" xfId="26" xr:uid="{00000000-0005-0000-0000-000019000000}"/>
    <cellStyle name="Check Cell" xfId="56" builtinId="23" customBuiltin="1"/>
    <cellStyle name="Check Cell 2" xfId="27" xr:uid="{00000000-0005-0000-0000-00001A000000}"/>
    <cellStyle name="Comma" xfId="28" builtinId="3"/>
    <cellStyle name="Explanatory Text" xfId="58" builtinId="53" customBuiltin="1"/>
    <cellStyle name="Explanatory Text 2" xfId="29" xr:uid="{00000000-0005-0000-0000-00001C000000}"/>
    <cellStyle name="Good" xfId="49" builtinId="26" customBuiltin="1"/>
    <cellStyle name="Good 2" xfId="30" xr:uid="{00000000-0005-0000-0000-00001D000000}"/>
    <cellStyle name="Heading 1" xfId="45" builtinId="16" customBuiltin="1"/>
    <cellStyle name="Heading 1 2" xfId="31" xr:uid="{00000000-0005-0000-0000-00001E000000}"/>
    <cellStyle name="Heading 2" xfId="46" builtinId="17" customBuiltin="1"/>
    <cellStyle name="Heading 2 2" xfId="32" xr:uid="{00000000-0005-0000-0000-00001F000000}"/>
    <cellStyle name="Heading 3" xfId="47" builtinId="18" customBuiltin="1"/>
    <cellStyle name="Heading 3 2" xfId="33" xr:uid="{00000000-0005-0000-0000-000020000000}"/>
    <cellStyle name="Heading 4" xfId="48" builtinId="19" customBuiltin="1"/>
    <cellStyle name="Heading 4 2" xfId="34" xr:uid="{00000000-0005-0000-0000-000021000000}"/>
    <cellStyle name="Hyperlink" xfId="35" builtinId="8"/>
    <cellStyle name="Input" xfId="52" builtinId="20" customBuiltin="1"/>
    <cellStyle name="Input 2" xfId="36" xr:uid="{00000000-0005-0000-0000-000023000000}"/>
    <cellStyle name="Linked Cell" xfId="55" builtinId="24" customBuiltin="1"/>
    <cellStyle name="Linked Cell 2" xfId="37" xr:uid="{00000000-0005-0000-0000-000024000000}"/>
    <cellStyle name="Neutral" xfId="51" builtinId="28" customBuiltin="1"/>
    <cellStyle name="Neutral 2" xfId="38" xr:uid="{00000000-0005-0000-0000-000025000000}"/>
    <cellStyle name="Normal" xfId="0" builtinId="0"/>
    <cellStyle name="Normal 2" xfId="39" xr:uid="{00000000-0005-0000-0000-000027000000}"/>
    <cellStyle name="Normal 3" xfId="84" xr:uid="{5DA2724F-F72A-47F8-86CD-3892F51FF97D}"/>
    <cellStyle name="Normal 4" xfId="87" xr:uid="{9AAB4620-2711-4523-84A8-60672B62CE0D}"/>
    <cellStyle name="Note 2" xfId="40" xr:uid="{00000000-0005-0000-0000-000028000000}"/>
    <cellStyle name="Note 3" xfId="86" xr:uid="{022C51FF-C086-40B4-8DDE-BDF45D268EE3}"/>
    <cellStyle name="Note 4" xfId="88" xr:uid="{DFE003DA-6444-400D-B17A-9A146A415B97}"/>
    <cellStyle name="Output" xfId="53" builtinId="21" customBuiltin="1"/>
    <cellStyle name="Output 2" xfId="41" xr:uid="{00000000-0005-0000-0000-000029000000}"/>
    <cellStyle name="Title" xfId="42" builtinId="15" customBuiltin="1"/>
    <cellStyle name="Title 2" xfId="85" xr:uid="{4F42DE17-72AE-4EC5-9389-9B6C9BE9945E}"/>
    <cellStyle name="Total" xfId="59" builtinId="25" customBuiltin="1"/>
    <cellStyle name="Total 2" xfId="43" xr:uid="{00000000-0005-0000-0000-00002B000000}"/>
    <cellStyle name="Warning Text" xfId="57" builtinId="11" customBuiltin="1"/>
    <cellStyle name="Warning Text 2" xfId="4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alcChain" Target="calcChain.xml"/><Relationship Id="rId5" Type="http://schemas.openxmlformats.org/officeDocument/2006/relationships/chartsheet" Target="chartsheets/sheet2.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n-US"/>
              <a:t>Local Sales &amp; Use Tax Allocations</a:t>
            </a:r>
          </a:p>
        </c:rich>
      </c:tx>
      <c:layout>
        <c:manualLayout>
          <c:xMode val="edge"/>
          <c:yMode val="edge"/>
          <c:x val="0.33518296879556725"/>
          <c:y val="1.9575592266652942E-2"/>
        </c:manualLayout>
      </c:layout>
      <c:overlay val="0"/>
      <c:spPr>
        <a:noFill/>
        <a:ln w="25400">
          <a:noFill/>
        </a:ln>
      </c:spPr>
    </c:title>
    <c:autoTitleDeleted val="0"/>
    <c:plotArea>
      <c:layout>
        <c:manualLayout>
          <c:layoutTarget val="inner"/>
          <c:xMode val="edge"/>
          <c:yMode val="edge"/>
          <c:x val="0.12430632630410655"/>
          <c:y val="0.11745513866231648"/>
          <c:w val="0.86903440621531636"/>
          <c:h val="0.81566068515497558"/>
        </c:manualLayout>
      </c:layout>
      <c:lineChart>
        <c:grouping val="standard"/>
        <c:varyColors val="0"/>
        <c:ser>
          <c:idx val="0"/>
          <c:order val="0"/>
          <c:tx>
            <c:strRef>
              <c:f>'Sales Tax Allocations'!$B$10</c:f>
              <c:strCache>
                <c:ptCount val="1"/>
                <c:pt idx="0">
                  <c:v>City of Austin</c:v>
                </c:pt>
              </c:strCache>
            </c:strRef>
          </c:tx>
          <c:spPr>
            <a:ln w="38100">
              <a:solidFill>
                <a:srgbClr val="9933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Allocations'!$B$20:$B$51</c:f>
              <c:numCache>
                <c:formatCode>#,##0</c:formatCode>
                <c:ptCount val="32"/>
                <c:pt idx="0">
                  <c:v>65312939.460000001</c:v>
                </c:pt>
                <c:pt idx="1">
                  <c:v>73522342</c:v>
                </c:pt>
                <c:pt idx="2">
                  <c:v>77326158.969999999</c:v>
                </c:pt>
                <c:pt idx="3">
                  <c:v>80836720.310000002</c:v>
                </c:pt>
                <c:pt idx="4">
                  <c:v>85272735.019999996</c:v>
                </c:pt>
                <c:pt idx="5">
                  <c:v>94261113.879999995</c:v>
                </c:pt>
                <c:pt idx="6">
                  <c:v>104915699.69</c:v>
                </c:pt>
                <c:pt idx="7">
                  <c:v>117818293.06</c:v>
                </c:pt>
                <c:pt idx="8">
                  <c:v>117393239.81999999</c:v>
                </c:pt>
                <c:pt idx="9">
                  <c:v>110208922.97</c:v>
                </c:pt>
                <c:pt idx="10">
                  <c:v>105044871.15000001</c:v>
                </c:pt>
                <c:pt idx="11">
                  <c:v>112515477.51000001</c:v>
                </c:pt>
                <c:pt idx="12">
                  <c:v>118853519.77</c:v>
                </c:pt>
                <c:pt idx="13">
                  <c:v>133503392.68000001</c:v>
                </c:pt>
                <c:pt idx="14">
                  <c:v>147310525.47999999</c:v>
                </c:pt>
                <c:pt idx="15">
                  <c:v>147051782.33000001</c:v>
                </c:pt>
                <c:pt idx="16">
                  <c:v>131403988.52</c:v>
                </c:pt>
                <c:pt idx="17">
                  <c:v>137309212.27000001</c:v>
                </c:pt>
                <c:pt idx="18">
                  <c:v>144161036.13</c:v>
                </c:pt>
                <c:pt idx="19">
                  <c:v>158855260.91</c:v>
                </c:pt>
                <c:pt idx="20">
                  <c:v>167597269.5</c:v>
                </c:pt>
                <c:pt idx="21">
                  <c:v>182254926</c:v>
                </c:pt>
                <c:pt idx="22">
                  <c:v>195469522</c:v>
                </c:pt>
                <c:pt idx="23">
                  <c:v>204636966</c:v>
                </c:pt>
                <c:pt idx="24">
                  <c:v>210876619.40000001</c:v>
                </c:pt>
                <c:pt idx="25">
                  <c:v>226229104.19999999</c:v>
                </c:pt>
                <c:pt idx="26">
                  <c:v>240562978.19999999</c:v>
                </c:pt>
                <c:pt idx="27">
                  <c:v>237342567</c:v>
                </c:pt>
                <c:pt idx="28">
                  <c:v>278311232.39999998</c:v>
                </c:pt>
                <c:pt idx="29">
                  <c:v>335448822.89999998</c:v>
                </c:pt>
                <c:pt idx="30">
                  <c:v>346506960.33999997</c:v>
                </c:pt>
                <c:pt idx="31">
                  <c:v>354681124.56999999</c:v>
                </c:pt>
              </c:numCache>
            </c:numRef>
          </c:val>
          <c:smooth val="0"/>
          <c:extLst>
            <c:ext xmlns:c16="http://schemas.microsoft.com/office/drawing/2014/chart" uri="{C3380CC4-5D6E-409C-BE32-E72D297353CC}">
              <c16:uniqueId val="{00000000-C335-4B66-9559-ABC43F0EE0EE}"/>
            </c:ext>
          </c:extLst>
        </c:ser>
        <c:ser>
          <c:idx val="1"/>
          <c:order val="1"/>
          <c:tx>
            <c:strRef>
              <c:f>'Sales Tax Allocations'!$C$10</c:f>
              <c:strCache>
                <c:ptCount val="1"/>
                <c:pt idx="0">
                  <c:v>Austin MTA</c:v>
                </c:pt>
              </c:strCache>
            </c:strRef>
          </c:tx>
          <c:spPr>
            <a:ln w="38100">
              <a:solidFill>
                <a:srgbClr val="FF99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Allocations'!$C$20:$C$51</c:f>
              <c:numCache>
                <c:formatCode>#,##0</c:formatCode>
                <c:ptCount val="32"/>
                <c:pt idx="0">
                  <c:v>51160661.759999998</c:v>
                </c:pt>
                <c:pt idx="1">
                  <c:v>57512697.200000003</c:v>
                </c:pt>
                <c:pt idx="2">
                  <c:v>62513093.270000003</c:v>
                </c:pt>
                <c:pt idx="3">
                  <c:v>84824932.769999996</c:v>
                </c:pt>
                <c:pt idx="4">
                  <c:v>89609958.420000002</c:v>
                </c:pt>
                <c:pt idx="5">
                  <c:v>98405913.879999995</c:v>
                </c:pt>
                <c:pt idx="6">
                  <c:v>109265364.41</c:v>
                </c:pt>
                <c:pt idx="7">
                  <c:v>121352497.98999999</c:v>
                </c:pt>
                <c:pt idx="8">
                  <c:v>120587273.48999999</c:v>
                </c:pt>
                <c:pt idx="9">
                  <c:v>111855404.40000001</c:v>
                </c:pt>
                <c:pt idx="10">
                  <c:v>106041328.16</c:v>
                </c:pt>
                <c:pt idx="11">
                  <c:v>115136764.78</c:v>
                </c:pt>
                <c:pt idx="12">
                  <c:v>123020601.13</c:v>
                </c:pt>
                <c:pt idx="13">
                  <c:v>137071481.94999999</c:v>
                </c:pt>
                <c:pt idx="14">
                  <c:v>151433030.13999999</c:v>
                </c:pt>
                <c:pt idx="15">
                  <c:v>154009618.75999999</c:v>
                </c:pt>
                <c:pt idx="16">
                  <c:v>138955173.52000001</c:v>
                </c:pt>
                <c:pt idx="17">
                  <c:v>141870705.30000001</c:v>
                </c:pt>
                <c:pt idx="18">
                  <c:v>151973619.71000001</c:v>
                </c:pt>
                <c:pt idx="19">
                  <c:v>167922287.44</c:v>
                </c:pt>
                <c:pt idx="20">
                  <c:v>178881668.40000001</c:v>
                </c:pt>
                <c:pt idx="21">
                  <c:v>195778040.09999999</c:v>
                </c:pt>
                <c:pt idx="22">
                  <c:v>211125379.59999999</c:v>
                </c:pt>
                <c:pt idx="23">
                  <c:v>222350799.09999999</c:v>
                </c:pt>
                <c:pt idx="24">
                  <c:v>229400874.5</c:v>
                </c:pt>
                <c:pt idx="25">
                  <c:v>246648358.19999999</c:v>
                </c:pt>
                <c:pt idx="26">
                  <c:v>263079751.40000001</c:v>
                </c:pt>
                <c:pt idx="27">
                  <c:v>261598747.5</c:v>
                </c:pt>
                <c:pt idx="28">
                  <c:v>307525671.19999999</c:v>
                </c:pt>
                <c:pt idx="29">
                  <c:v>370391000.5</c:v>
                </c:pt>
                <c:pt idx="30">
                  <c:v>382078060.69999999</c:v>
                </c:pt>
                <c:pt idx="31">
                  <c:v>391572328.69</c:v>
                </c:pt>
              </c:numCache>
            </c:numRef>
          </c:val>
          <c:smooth val="0"/>
          <c:extLst>
            <c:ext xmlns:c16="http://schemas.microsoft.com/office/drawing/2014/chart" uri="{C3380CC4-5D6E-409C-BE32-E72D297353CC}">
              <c16:uniqueId val="{00000001-C335-4B66-9559-ABC43F0EE0EE}"/>
            </c:ext>
          </c:extLst>
        </c:ser>
        <c:ser>
          <c:idx val="2"/>
          <c:order val="2"/>
          <c:tx>
            <c:strRef>
              <c:f>'Sales Tax Allocations'!$D$10</c:f>
              <c:strCache>
                <c:ptCount val="1"/>
                <c:pt idx="0">
                  <c:v>City of Round Rock</c:v>
                </c:pt>
              </c:strCache>
            </c:strRef>
          </c:tx>
          <c:spPr>
            <a:ln w="38100">
              <a:solidFill>
                <a:srgbClr val="00008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Allocations'!$D$20:$D$51</c:f>
              <c:numCache>
                <c:formatCode>#,##0</c:formatCode>
                <c:ptCount val="32"/>
                <c:pt idx="0">
                  <c:v>4417359.72</c:v>
                </c:pt>
                <c:pt idx="1">
                  <c:v>5610676.4400000004</c:v>
                </c:pt>
                <c:pt idx="2">
                  <c:v>7354600.6399999997</c:v>
                </c:pt>
                <c:pt idx="3">
                  <c:v>9726698.2400000002</c:v>
                </c:pt>
                <c:pt idx="4">
                  <c:v>12377742.380000001</c:v>
                </c:pt>
                <c:pt idx="5">
                  <c:v>20428855.239999998</c:v>
                </c:pt>
                <c:pt idx="6">
                  <c:v>28579307.280000001</c:v>
                </c:pt>
                <c:pt idx="7">
                  <c:v>36318812.950000003</c:v>
                </c:pt>
                <c:pt idx="8">
                  <c:v>42217129.170000002</c:v>
                </c:pt>
                <c:pt idx="9">
                  <c:v>39837613.869999997</c:v>
                </c:pt>
                <c:pt idx="10">
                  <c:v>46127182.060000002</c:v>
                </c:pt>
                <c:pt idx="11">
                  <c:v>50114814.829999998</c:v>
                </c:pt>
                <c:pt idx="12">
                  <c:v>60128584.079999998</c:v>
                </c:pt>
                <c:pt idx="13">
                  <c:v>66891894.399999999</c:v>
                </c:pt>
                <c:pt idx="14">
                  <c:v>69435650.709999993</c:v>
                </c:pt>
                <c:pt idx="15">
                  <c:v>67029667.409999996</c:v>
                </c:pt>
                <c:pt idx="16">
                  <c:v>58694318.189999998</c:v>
                </c:pt>
                <c:pt idx="17">
                  <c:v>61644122.07</c:v>
                </c:pt>
                <c:pt idx="18">
                  <c:v>63030581.939999998</c:v>
                </c:pt>
                <c:pt idx="19">
                  <c:v>62834141.020000003</c:v>
                </c:pt>
                <c:pt idx="20">
                  <c:v>67452273.109999999</c:v>
                </c:pt>
                <c:pt idx="21">
                  <c:v>67977433.060000002</c:v>
                </c:pt>
                <c:pt idx="22">
                  <c:v>67767516.25</c:v>
                </c:pt>
                <c:pt idx="23">
                  <c:v>67502227.739999995</c:v>
                </c:pt>
                <c:pt idx="24">
                  <c:v>71951542.890000001</c:v>
                </c:pt>
                <c:pt idx="25">
                  <c:v>82944805.549999997</c:v>
                </c:pt>
                <c:pt idx="26">
                  <c:v>87293805.579999998</c:v>
                </c:pt>
                <c:pt idx="27">
                  <c:v>86389824.060000002</c:v>
                </c:pt>
                <c:pt idx="28">
                  <c:v>104817219.8</c:v>
                </c:pt>
                <c:pt idx="29">
                  <c:v>116966437.2</c:v>
                </c:pt>
                <c:pt idx="30">
                  <c:v>118640963.2</c:v>
                </c:pt>
                <c:pt idx="31">
                  <c:v>117035675.15000001</c:v>
                </c:pt>
              </c:numCache>
            </c:numRef>
          </c:val>
          <c:smooth val="0"/>
          <c:extLst>
            <c:ext xmlns:c16="http://schemas.microsoft.com/office/drawing/2014/chart" uri="{C3380CC4-5D6E-409C-BE32-E72D297353CC}">
              <c16:uniqueId val="{00000002-C335-4B66-9559-ABC43F0EE0EE}"/>
            </c:ext>
          </c:extLst>
        </c:ser>
        <c:ser>
          <c:idx val="3"/>
          <c:order val="3"/>
          <c:tx>
            <c:strRef>
              <c:f>'Sales Tax Allocations'!$E$10</c:f>
              <c:strCache>
                <c:ptCount val="1"/>
                <c:pt idx="0">
                  <c:v>City of San Marcos</c:v>
                </c:pt>
              </c:strCache>
            </c:strRef>
          </c:tx>
          <c:spPr>
            <a:ln w="38100">
              <a:solidFill>
                <a:srgbClr val="0080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Allocations'!$E$20:$E$51</c:f>
              <c:numCache>
                <c:formatCode>#,##0</c:formatCode>
                <c:ptCount val="32"/>
                <c:pt idx="0">
                  <c:v>5380859.7999999998</c:v>
                </c:pt>
                <c:pt idx="1">
                  <c:v>6208547.3700000001</c:v>
                </c:pt>
                <c:pt idx="2">
                  <c:v>6655915.7300000004</c:v>
                </c:pt>
                <c:pt idx="3">
                  <c:v>7260812.1100000003</c:v>
                </c:pt>
                <c:pt idx="4">
                  <c:v>8082491.9100000001</c:v>
                </c:pt>
                <c:pt idx="5">
                  <c:v>9174808.6199999992</c:v>
                </c:pt>
                <c:pt idx="6">
                  <c:v>9966158.9900000002</c:v>
                </c:pt>
                <c:pt idx="7">
                  <c:v>11414590.26</c:v>
                </c:pt>
                <c:pt idx="8">
                  <c:v>12061857.619999999</c:v>
                </c:pt>
                <c:pt idx="9">
                  <c:v>12117165.35</c:v>
                </c:pt>
                <c:pt idx="10">
                  <c:v>12526646.380000001</c:v>
                </c:pt>
                <c:pt idx="11">
                  <c:v>13604541</c:v>
                </c:pt>
                <c:pt idx="12">
                  <c:v>14160108.57</c:v>
                </c:pt>
                <c:pt idx="13">
                  <c:v>16568972.59</c:v>
                </c:pt>
                <c:pt idx="14">
                  <c:v>17541597.460000001</c:v>
                </c:pt>
                <c:pt idx="15">
                  <c:v>18382874.129999999</c:v>
                </c:pt>
                <c:pt idx="16">
                  <c:v>17798267.420000002</c:v>
                </c:pt>
                <c:pt idx="17">
                  <c:v>18780369.16</c:v>
                </c:pt>
                <c:pt idx="18">
                  <c:v>19905271.23</c:v>
                </c:pt>
                <c:pt idx="19">
                  <c:v>21317970.600000001</c:v>
                </c:pt>
                <c:pt idx="20">
                  <c:v>23151925.43</c:v>
                </c:pt>
                <c:pt idx="21">
                  <c:v>24415188.420000002</c:v>
                </c:pt>
                <c:pt idx="22">
                  <c:v>25996405.84</c:v>
                </c:pt>
                <c:pt idx="23">
                  <c:v>28707576.370000001</c:v>
                </c:pt>
                <c:pt idx="24">
                  <c:v>27860431.050000001</c:v>
                </c:pt>
                <c:pt idx="25">
                  <c:v>35158973.189999998</c:v>
                </c:pt>
                <c:pt idx="26">
                  <c:v>37775468.700000003</c:v>
                </c:pt>
                <c:pt idx="27">
                  <c:v>49313389.93</c:v>
                </c:pt>
                <c:pt idx="28">
                  <c:v>39962874.200000003</c:v>
                </c:pt>
                <c:pt idx="29">
                  <c:v>38016330.75</c:v>
                </c:pt>
                <c:pt idx="30">
                  <c:v>39625475.270000003</c:v>
                </c:pt>
                <c:pt idx="31">
                  <c:v>38782545.450000003</c:v>
                </c:pt>
              </c:numCache>
            </c:numRef>
          </c:val>
          <c:smooth val="0"/>
          <c:extLst>
            <c:ext xmlns:c16="http://schemas.microsoft.com/office/drawing/2014/chart" uri="{C3380CC4-5D6E-409C-BE32-E72D297353CC}">
              <c16:uniqueId val="{00000003-C335-4B66-9559-ABC43F0EE0EE}"/>
            </c:ext>
          </c:extLst>
        </c:ser>
        <c:dLbls>
          <c:showLegendKey val="0"/>
          <c:showVal val="0"/>
          <c:showCatName val="0"/>
          <c:showSerName val="0"/>
          <c:showPercent val="0"/>
          <c:showBubbleSize val="0"/>
        </c:dLbls>
        <c:smooth val="0"/>
        <c:axId val="201411039"/>
        <c:axId val="1"/>
      </c:lineChart>
      <c:catAx>
        <c:axId val="2014110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1"/>
        <c:crossesAt val="0"/>
        <c:auto val="1"/>
        <c:lblAlgn val="ctr"/>
        <c:lblOffset val="100"/>
        <c:tickLblSkip val="2"/>
        <c:tickMarkSkip val="1"/>
        <c:noMultiLvlLbl val="0"/>
      </c:catAx>
      <c:valAx>
        <c:axId val="1"/>
        <c:scaling>
          <c:orientation val="minMax"/>
          <c:max val="400000000"/>
          <c:min val="0"/>
        </c:scaling>
        <c:delete val="0"/>
        <c:axPos val="l"/>
        <c:majorGridlines>
          <c:spPr>
            <a:ln w="3175">
              <a:solidFill>
                <a:srgbClr val="000000"/>
              </a:solidFill>
              <a:prstDash val="sysDot"/>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1039"/>
        <c:crosses val="autoZero"/>
        <c:crossBetween val="between"/>
        <c:majorUnit val="25000000"/>
        <c:dispUnits>
          <c:builtInUnit val="millions"/>
          <c:dispUnitsLbl/>
        </c:dispUnits>
      </c:valAx>
      <c:spPr>
        <a:noFill/>
        <a:ln w="12700">
          <a:solidFill>
            <a:srgbClr val="808080"/>
          </a:solidFill>
          <a:prstDash val="solid"/>
        </a:ln>
      </c:spPr>
    </c:plotArea>
    <c:legend>
      <c:legendPos val="t"/>
      <c:overlay val="0"/>
      <c:spPr>
        <a:solidFill>
          <a:srgbClr val="FFFFFF"/>
        </a:solidFill>
        <a:ln w="25400">
          <a:noFill/>
        </a:ln>
      </c:spPr>
      <c:txPr>
        <a:bodyPr/>
        <a:lstStyle/>
        <a:p>
          <a:pPr>
            <a:defRPr sz="845"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Verdana"/>
                <a:ea typeface="Verdana"/>
                <a:cs typeface="Verdana"/>
              </a:defRPr>
            </a:pPr>
            <a:r>
              <a:rPr lang="en-US" sz="1400" b="1" i="0" u="none" strike="noStrike" baseline="0">
                <a:solidFill>
                  <a:srgbClr val="000000"/>
                </a:solidFill>
                <a:latin typeface="Calibri"/>
                <a:cs typeface="Calibri"/>
              </a:rPr>
              <a:t>Retail Sales, Austin MSA</a:t>
            </a:r>
          </a:p>
          <a:p>
            <a:pPr>
              <a:defRPr sz="1000" b="0" i="0" u="none" strike="noStrike" baseline="0">
                <a:solidFill>
                  <a:srgbClr val="000000"/>
                </a:solidFill>
                <a:latin typeface="Verdana"/>
                <a:ea typeface="Verdana"/>
                <a:cs typeface="Verdana"/>
              </a:defRPr>
            </a:pPr>
            <a:r>
              <a:rPr lang="en-US" sz="1400" b="0" i="0" u="none" strike="noStrike" baseline="0">
                <a:solidFill>
                  <a:srgbClr val="000000"/>
                </a:solidFill>
                <a:latin typeface="Calibri"/>
                <a:cs typeface="Calibri"/>
              </a:rPr>
              <a:t>(Texas Comptroller)</a:t>
            </a:r>
          </a:p>
        </c:rich>
      </c:tx>
      <c:layout>
        <c:manualLayout>
          <c:xMode val="edge"/>
          <c:yMode val="edge"/>
          <c:x val="0.38068817681432732"/>
          <c:y val="1.95757896277397E-2"/>
        </c:manualLayout>
      </c:layout>
      <c:overlay val="0"/>
      <c:spPr>
        <a:noFill/>
        <a:ln w="25400">
          <a:noFill/>
        </a:ln>
      </c:spPr>
    </c:title>
    <c:autoTitleDeleted val="0"/>
    <c:plotArea>
      <c:layout>
        <c:manualLayout>
          <c:layoutTarget val="inner"/>
          <c:xMode val="edge"/>
          <c:yMode val="edge"/>
          <c:x val="7.9539389877213831E-2"/>
          <c:y val="0.11745513866231648"/>
          <c:w val="0.90936193884975414"/>
          <c:h val="0.76019575856443722"/>
        </c:manualLayout>
      </c:layout>
      <c:barChart>
        <c:barDir val="col"/>
        <c:grouping val="clustered"/>
        <c:varyColors val="0"/>
        <c:ser>
          <c:idx val="0"/>
          <c:order val="0"/>
          <c:tx>
            <c:v>Gross Retail Sales</c:v>
          </c:tx>
          <c:spPr>
            <a:solidFill>
              <a:schemeClr val="accent3">
                <a:lumMod val="75000"/>
              </a:schemeClr>
            </a:solidFill>
            <a:ln w="25400">
              <a:noFill/>
            </a:ln>
          </c:spPr>
          <c:invertIfNegative val="0"/>
          <c:cat>
            <c:numRef>
              <c:f>Sales!$A$9:$A$31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Sales!$H$9:$H$31</c:f>
              <c:numCache>
                <c:formatCode>#,##0</c:formatCode>
                <c:ptCount val="23"/>
                <c:pt idx="0">
                  <c:v>16099714099</c:v>
                </c:pt>
                <c:pt idx="1">
                  <c:v>16211449680</c:v>
                </c:pt>
                <c:pt idx="2">
                  <c:v>18452001332</c:v>
                </c:pt>
                <c:pt idx="3">
                  <c:v>20295867842</c:v>
                </c:pt>
                <c:pt idx="4">
                  <c:v>22054530003</c:v>
                </c:pt>
                <c:pt idx="5">
                  <c:v>23344095600</c:v>
                </c:pt>
                <c:pt idx="6">
                  <c:v>23146954585</c:v>
                </c:pt>
                <c:pt idx="7">
                  <c:v>22048088537</c:v>
                </c:pt>
                <c:pt idx="8">
                  <c:v>23565489004</c:v>
                </c:pt>
                <c:pt idx="9">
                  <c:v>25531752357</c:v>
                </c:pt>
                <c:pt idx="10">
                  <c:v>27768525114</c:v>
                </c:pt>
                <c:pt idx="11">
                  <c:v>31068605025</c:v>
                </c:pt>
                <c:pt idx="12">
                  <c:v>33561915807</c:v>
                </c:pt>
                <c:pt idx="13">
                  <c:v>33547498486</c:v>
                </c:pt>
                <c:pt idx="14">
                  <c:v>33989428545</c:v>
                </c:pt>
                <c:pt idx="15">
                  <c:v>34799106360</c:v>
                </c:pt>
                <c:pt idx="16">
                  <c:v>36580683353</c:v>
                </c:pt>
                <c:pt idx="17">
                  <c:v>37128448228</c:v>
                </c:pt>
                <c:pt idx="18">
                  <c:v>35866578577</c:v>
                </c:pt>
                <c:pt idx="19">
                  <c:v>44012447585</c:v>
                </c:pt>
                <c:pt idx="20">
                  <c:v>48504305052</c:v>
                </c:pt>
                <c:pt idx="21">
                  <c:v>49017326440</c:v>
                </c:pt>
                <c:pt idx="22">
                  <c:v>51270705266</c:v>
                </c:pt>
              </c:numCache>
            </c:numRef>
          </c:val>
          <c:extLst>
            <c:ext xmlns:c16="http://schemas.microsoft.com/office/drawing/2014/chart" uri="{C3380CC4-5D6E-409C-BE32-E72D297353CC}">
              <c16:uniqueId val="{00000000-6D4F-472A-ABB9-8FD598458DAA}"/>
            </c:ext>
          </c:extLst>
        </c:ser>
        <c:dLbls>
          <c:showLegendKey val="0"/>
          <c:showVal val="0"/>
          <c:showCatName val="0"/>
          <c:showSerName val="0"/>
          <c:showPercent val="0"/>
          <c:showBubbleSize val="0"/>
        </c:dLbls>
        <c:gapWidth val="50"/>
        <c:axId val="201410639"/>
        <c:axId val="1"/>
      </c:barChart>
      <c:catAx>
        <c:axId val="201410639"/>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Verdana"/>
                <a:ea typeface="Verdana"/>
                <a:cs typeface="Verdana"/>
              </a:defRPr>
            </a:pPr>
            <a:endParaRPr lang="en-US"/>
          </a:p>
        </c:txPr>
        <c:crossAx val="1"/>
        <c:crosses val="autoZero"/>
        <c:auto val="1"/>
        <c:lblAlgn val="ctr"/>
        <c:lblOffset val="100"/>
        <c:tickLblSkip val="1"/>
        <c:tickMarkSkip val="1"/>
        <c:noMultiLvlLbl val="0"/>
      </c:catAx>
      <c:valAx>
        <c:axId val="1"/>
        <c:scaling>
          <c:orientation val="minMax"/>
          <c:max val="500000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0639"/>
        <c:crosses val="autoZero"/>
        <c:crossBetween val="between"/>
        <c:dispUnits>
          <c:builtInUnit val="billions"/>
          <c:dispUnitsLbl>
            <c:layout>
              <c:manualLayout>
                <c:xMode val="edge"/>
                <c:yMode val="edge"/>
                <c:x val="9.7638616281904324E-3"/>
                <c:y val="0.43739171355723128"/>
              </c:manualLayout>
            </c:layout>
            <c:txPr>
              <a:bodyPr rot="-5400000" vert="horz"/>
              <a:lstStyle/>
              <a:p>
                <a:pPr algn="ctr">
                  <a:defRPr sz="1000" b="0" i="0" u="none" strike="noStrike" baseline="0">
                    <a:solidFill>
                      <a:srgbClr val="000000"/>
                    </a:solidFill>
                    <a:latin typeface="Verdana"/>
                    <a:ea typeface="Verdana"/>
                    <a:cs typeface="Verdana"/>
                  </a:defRPr>
                </a:pPr>
                <a:endParaRPr lang="en-US"/>
              </a:p>
            </c:txPr>
          </c:dispUnitsLbl>
        </c:dispUnits>
      </c:valAx>
      <c:spPr>
        <a:solidFill>
          <a:srgbClr val="FFFFFF"/>
        </a:solid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03"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03"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12992840" cy="9432524"/>
    <xdr:graphicFrame macro="">
      <xdr:nvGraphicFramePr>
        <xdr:cNvPr id="2" name="Chart 1">
          <a:extLst>
            <a:ext uri="{FF2B5EF4-FFF2-40B4-BE49-F238E27FC236}">
              <a16:creationId xmlns:a16="http://schemas.microsoft.com/office/drawing/2014/main" id="{6E4D669F-7886-4689-99E7-F0F35FD5E31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92840" cy="9432524"/>
    <xdr:graphicFrame macro="">
      <xdr:nvGraphicFramePr>
        <xdr:cNvPr id="2" name="Chart 1">
          <a:extLst>
            <a:ext uri="{FF2B5EF4-FFF2-40B4-BE49-F238E27FC236}">
              <a16:creationId xmlns:a16="http://schemas.microsoft.com/office/drawing/2014/main" id="{56FDF0A0-C1A5-4ABC-B0A9-8FA19967C50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ata.texas.gov/dataset/Quarterly-Sales-Tax-Historical-Data/7z4d-yf2c" TargetMode="External"/><Relationship Id="rId2" Type="http://schemas.openxmlformats.org/officeDocument/2006/relationships/hyperlink" Target="http://www.opportunityaustin.com/" TargetMode="External"/><Relationship Id="rId1" Type="http://schemas.openxmlformats.org/officeDocument/2006/relationships/hyperlink" Target="https://mycpa.cpa.state.tx.us/allocation/HistSal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7" Type="http://schemas.openxmlformats.org/officeDocument/2006/relationships/printerSettings" Target="../printerSettings/printerSettings2.bin"/><Relationship Id="rId2" Type="http://schemas.openxmlformats.org/officeDocument/2006/relationships/hyperlink" Target="https://mycpa.cpa.state.tx.us/allocation/AllocHist" TargetMode="External"/><Relationship Id="rId1" Type="http://schemas.openxmlformats.org/officeDocument/2006/relationships/hyperlink" Target="https://www.comptroller.texas.gov/transparency/revenue/watch/general-revenue/" TargetMode="External"/><Relationship Id="rId6" Type="http://schemas.openxmlformats.org/officeDocument/2006/relationships/hyperlink" Target="https://data.texas.gov/dataset/Key-Economic-Indicators/karz-jr5v/about_data" TargetMode="External"/><Relationship Id="rId5" Type="http://schemas.openxmlformats.org/officeDocument/2006/relationships/hyperlink" Target="https://data.texas.gov/dataset/Sales-Tax-Allocation-County-MTA-SPD/qsh8-tby8/about_data" TargetMode="External"/><Relationship Id="rId4" Type="http://schemas.openxmlformats.org/officeDocument/2006/relationships/hyperlink" Target="https://data.texas.gov/dataset/Sales-Tax-Allocation-City/vfba-b57j/about_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2"/>
  <sheetViews>
    <sheetView zoomScaleNormal="100" workbookViewId="0">
      <pane xSplit="1" ySplit="8" topLeftCell="B21" activePane="bottomRight" state="frozen"/>
      <selection pane="topRight" activeCell="B1" sqref="B1"/>
      <selection pane="bottomLeft" activeCell="A8" sqref="A8"/>
      <selection pane="bottomRight" activeCell="I31" sqref="I31"/>
    </sheetView>
  </sheetViews>
  <sheetFormatPr defaultRowHeight="15" x14ac:dyDescent="0.2"/>
  <cols>
    <col min="1" max="1" width="11.6640625" style="44" customWidth="1"/>
    <col min="2" max="3" width="10.77734375" style="43" customWidth="1"/>
    <col min="4" max="4" width="9.44140625" style="43" customWidth="1"/>
    <col min="5" max="5" width="11.6640625" style="43" customWidth="1"/>
    <col min="6" max="6" width="10.77734375" style="43" customWidth="1"/>
    <col min="7" max="7" width="9.44140625" style="43" customWidth="1"/>
    <col min="8" max="8" width="10.109375" style="43" customWidth="1"/>
    <col min="9" max="10" width="9.44140625" style="43" customWidth="1"/>
    <col min="11" max="12" width="10.77734375" style="43" customWidth="1"/>
    <col min="13" max="13" width="9.44140625" style="43" customWidth="1"/>
    <col min="14" max="14" width="14.33203125" bestFit="1" customWidth="1"/>
    <col min="15" max="15" width="13.44140625" bestFit="1" customWidth="1"/>
    <col min="16" max="16" width="9" bestFit="1" customWidth="1"/>
    <col min="17" max="17" width="15.33203125" bestFit="1" customWidth="1"/>
    <col min="18" max="18" width="15.109375" bestFit="1" customWidth="1"/>
  </cols>
  <sheetData>
    <row r="1" spans="1:13" s="54" customFormat="1" ht="18.75" x14ac:dyDescent="0.35">
      <c r="A1" s="51" t="s">
        <v>0</v>
      </c>
      <c r="B1" s="52"/>
      <c r="C1" s="52"/>
      <c r="D1" s="52"/>
      <c r="E1" s="53"/>
      <c r="F1" s="53"/>
      <c r="G1" s="53"/>
      <c r="H1" s="53"/>
      <c r="I1" s="53"/>
      <c r="J1" s="53"/>
      <c r="K1" s="53"/>
      <c r="L1" s="53"/>
      <c r="M1" s="53"/>
    </row>
    <row r="2" spans="1:13" s="54" customFormat="1" ht="18.75" x14ac:dyDescent="0.35">
      <c r="A2" s="55" t="s">
        <v>1</v>
      </c>
      <c r="B2" s="55" t="s">
        <v>2</v>
      </c>
      <c r="C2" s="53"/>
      <c r="D2" s="53"/>
      <c r="E2" s="53"/>
      <c r="F2" s="53"/>
      <c r="G2" s="53"/>
      <c r="H2" s="53"/>
      <c r="I2" s="53"/>
      <c r="J2" s="53"/>
      <c r="K2" s="53"/>
      <c r="L2" s="53"/>
      <c r="M2" s="53"/>
    </row>
    <row r="3" spans="1:13" s="54" customFormat="1" ht="18.75" x14ac:dyDescent="0.35">
      <c r="A3" s="55"/>
      <c r="B3" s="42" t="s">
        <v>3</v>
      </c>
      <c r="C3" s="53"/>
      <c r="D3" s="53"/>
      <c r="E3" s="53"/>
      <c r="F3" s="53"/>
      <c r="G3" s="53"/>
      <c r="H3" s="53"/>
      <c r="I3" s="53"/>
      <c r="J3" s="53"/>
      <c r="K3" s="53"/>
      <c r="L3" s="53"/>
      <c r="M3" s="53"/>
    </row>
    <row r="4" spans="1:13" s="54" customFormat="1" ht="18.75" x14ac:dyDescent="0.35">
      <c r="A4" s="55"/>
      <c r="B4" s="42" t="s">
        <v>4</v>
      </c>
      <c r="C4" s="53"/>
      <c r="D4" s="53"/>
      <c r="E4" s="53"/>
      <c r="F4" s="53"/>
      <c r="G4" s="53"/>
      <c r="H4" s="53"/>
      <c r="I4" s="53"/>
      <c r="J4" s="53"/>
      <c r="K4" s="53"/>
      <c r="L4" s="53"/>
      <c r="M4" s="53"/>
    </row>
    <row r="5" spans="1:13" s="54" customFormat="1" ht="18.75" x14ac:dyDescent="0.35">
      <c r="A5" s="32" t="s">
        <v>5</v>
      </c>
      <c r="B5" s="73" t="s">
        <v>658</v>
      </c>
      <c r="C5" s="53"/>
      <c r="D5" s="53"/>
      <c r="E5" s="53"/>
      <c r="F5" s="53"/>
      <c r="G5" s="53"/>
      <c r="H5" s="53"/>
      <c r="I5" s="53"/>
      <c r="J5" s="53"/>
      <c r="K5" s="53"/>
      <c r="L5" s="53"/>
      <c r="M5" s="53"/>
    </row>
    <row r="6" spans="1:13" s="54" customFormat="1" ht="18.75" x14ac:dyDescent="0.35">
      <c r="A6" s="81"/>
      <c r="B6" s="82" t="s">
        <v>6</v>
      </c>
      <c r="C6" s="82"/>
      <c r="D6" s="82"/>
      <c r="E6" s="82"/>
      <c r="F6" s="82"/>
      <c r="G6" s="82"/>
      <c r="H6" s="82" t="s">
        <v>7</v>
      </c>
      <c r="I6" s="82"/>
      <c r="J6" s="82"/>
      <c r="K6" s="82"/>
      <c r="L6" s="82"/>
      <c r="M6" s="82"/>
    </row>
    <row r="7" spans="1:13" s="54" customFormat="1" ht="18.75" x14ac:dyDescent="0.35">
      <c r="A7" s="81"/>
      <c r="B7" s="82" t="s">
        <v>8</v>
      </c>
      <c r="C7" s="82"/>
      <c r="D7" s="82"/>
      <c r="E7" s="83" t="s">
        <v>9</v>
      </c>
      <c r="F7" s="83"/>
      <c r="G7" s="83"/>
      <c r="H7" s="82" t="s">
        <v>8</v>
      </c>
      <c r="I7" s="82"/>
      <c r="J7" s="82"/>
      <c r="K7" s="83" t="s">
        <v>9</v>
      </c>
      <c r="L7" s="83"/>
      <c r="M7" s="83"/>
    </row>
    <row r="8" spans="1:13" s="54" customFormat="1" ht="25.5" x14ac:dyDescent="0.35">
      <c r="A8" s="81"/>
      <c r="B8" s="56" t="s">
        <v>10</v>
      </c>
      <c r="C8" s="56" t="s">
        <v>11</v>
      </c>
      <c r="D8" s="56" t="s">
        <v>12</v>
      </c>
      <c r="E8" s="56" t="s">
        <v>10</v>
      </c>
      <c r="F8" s="56" t="s">
        <v>11</v>
      </c>
      <c r="G8" s="56" t="s">
        <v>12</v>
      </c>
      <c r="H8" s="56" t="s">
        <v>10</v>
      </c>
      <c r="I8" s="56" t="s">
        <v>11</v>
      </c>
      <c r="J8" s="56" t="s">
        <v>12</v>
      </c>
      <c r="K8" s="56" t="s">
        <v>10</v>
      </c>
      <c r="L8" s="56" t="s">
        <v>11</v>
      </c>
      <c r="M8" s="56" t="s">
        <v>12</v>
      </c>
    </row>
    <row r="9" spans="1:13" x14ac:dyDescent="0.2">
      <c r="A9" s="45">
        <v>2002</v>
      </c>
      <c r="B9" s="46">
        <v>45691807228</v>
      </c>
      <c r="C9" s="46">
        <v>15642895641</v>
      </c>
      <c r="E9" s="46">
        <v>934900011482</v>
      </c>
      <c r="F9" s="46">
        <v>229958066076</v>
      </c>
      <c r="H9" s="46">
        <v>16099714099</v>
      </c>
      <c r="I9" s="46">
        <v>7451366989</v>
      </c>
      <c r="K9" s="46">
        <v>264229840857</v>
      </c>
      <c r="L9" s="46">
        <v>100087974209</v>
      </c>
    </row>
    <row r="10" spans="1:13" x14ac:dyDescent="0.2">
      <c r="A10" s="45">
        <v>2003</v>
      </c>
      <c r="B10" s="46">
        <v>46132949277</v>
      </c>
      <c r="C10" s="46">
        <v>15985549330</v>
      </c>
      <c r="E10" s="46">
        <v>1007562139518</v>
      </c>
      <c r="F10" s="46">
        <v>234565489782</v>
      </c>
      <c r="H10" s="46">
        <v>16211449680</v>
      </c>
      <c r="I10" s="46">
        <v>7619721879</v>
      </c>
      <c r="K10" s="46">
        <v>279145218176</v>
      </c>
      <c r="L10" s="46">
        <v>101960209101</v>
      </c>
    </row>
    <row r="11" spans="1:13" x14ac:dyDescent="0.2">
      <c r="A11" s="45">
        <v>2004</v>
      </c>
      <c r="B11" s="46">
        <v>52588389645</v>
      </c>
      <c r="C11" s="46">
        <v>16849878362</v>
      </c>
      <c r="E11" s="46">
        <v>1163592368049</v>
      </c>
      <c r="F11" s="46">
        <v>248953636809</v>
      </c>
      <c r="H11" s="46">
        <v>18452001332</v>
      </c>
      <c r="I11" s="46">
        <v>7953230275</v>
      </c>
      <c r="K11" s="46">
        <v>311173658910</v>
      </c>
      <c r="L11" s="46">
        <v>108141229487</v>
      </c>
    </row>
    <row r="12" spans="1:13" x14ac:dyDescent="0.2">
      <c r="A12" s="45">
        <v>2005</v>
      </c>
      <c r="B12" s="46">
        <v>60136066016</v>
      </c>
      <c r="C12" s="46">
        <v>18551755182</v>
      </c>
      <c r="E12" s="46">
        <v>1390862504493</v>
      </c>
      <c r="F12" s="46">
        <v>273666272676</v>
      </c>
      <c r="H12" s="46">
        <v>20295867842</v>
      </c>
      <c r="I12" s="46">
        <v>8957888931</v>
      </c>
      <c r="K12" s="46">
        <v>333504593741</v>
      </c>
      <c r="L12" s="46">
        <v>117266424878</v>
      </c>
    </row>
    <row r="13" spans="1:13" x14ac:dyDescent="0.2">
      <c r="A13" s="45">
        <v>2006</v>
      </c>
      <c r="B13" s="46">
        <v>68921960269</v>
      </c>
      <c r="C13" s="46">
        <v>20828663080</v>
      </c>
      <c r="E13" s="46">
        <v>1500503857203</v>
      </c>
      <c r="F13" s="46">
        <v>306614486244</v>
      </c>
      <c r="H13" s="46">
        <v>22054530003</v>
      </c>
      <c r="I13" s="46">
        <v>9805498473</v>
      </c>
      <c r="K13" s="46">
        <v>346522516602</v>
      </c>
      <c r="L13" s="46">
        <v>127165171235</v>
      </c>
    </row>
    <row r="14" spans="1:13" x14ac:dyDescent="0.2">
      <c r="A14" s="45">
        <v>2007</v>
      </c>
      <c r="B14" s="46">
        <v>70118248479</v>
      </c>
      <c r="C14" s="46">
        <v>22273460805</v>
      </c>
      <c r="E14" s="46">
        <v>1620371144036</v>
      </c>
      <c r="F14" s="46">
        <v>330278179769</v>
      </c>
      <c r="H14" s="46">
        <v>23344095600</v>
      </c>
      <c r="I14" s="46">
        <v>10354299460</v>
      </c>
      <c r="K14" s="46">
        <v>358071856236</v>
      </c>
      <c r="L14" s="46">
        <v>134739843517</v>
      </c>
    </row>
    <row r="15" spans="1:13" x14ac:dyDescent="0.2">
      <c r="A15" s="45">
        <v>2008</v>
      </c>
      <c r="B15" s="46">
        <v>74111088209</v>
      </c>
      <c r="C15" s="46">
        <v>22410213121</v>
      </c>
      <c r="E15" s="46">
        <v>1876878734493</v>
      </c>
      <c r="F15" s="46">
        <v>349714254911</v>
      </c>
      <c r="H15" s="46">
        <v>23146954585</v>
      </c>
      <c r="I15" s="46">
        <v>10452093844</v>
      </c>
      <c r="K15" s="46">
        <v>396366287783</v>
      </c>
      <c r="L15" s="46">
        <v>136845145084</v>
      </c>
    </row>
    <row r="16" spans="1:13" x14ac:dyDescent="0.2">
      <c r="A16" s="45">
        <v>2009</v>
      </c>
      <c r="B16" s="46">
        <v>65972728417</v>
      </c>
      <c r="C16" s="46">
        <v>20557378675</v>
      </c>
      <c r="E16" s="46">
        <v>1501231251374</v>
      </c>
      <c r="F16" s="46">
        <v>315364296469</v>
      </c>
      <c r="H16" s="46">
        <v>22048088537</v>
      </c>
      <c r="I16" s="46">
        <v>9927958220</v>
      </c>
      <c r="K16" s="46">
        <v>350677174897</v>
      </c>
      <c r="L16" s="46">
        <v>130829357990</v>
      </c>
    </row>
    <row r="17" spans="1:15" x14ac:dyDescent="0.2">
      <c r="A17" s="45">
        <v>2010</v>
      </c>
      <c r="B17" s="46">
        <v>71929206858</v>
      </c>
      <c r="C17" s="46">
        <v>21441431164</v>
      </c>
      <c r="E17" s="46">
        <v>1707981346575</v>
      </c>
      <c r="F17" s="46">
        <v>326089404510</v>
      </c>
      <c r="H17" s="46">
        <v>23565489004</v>
      </c>
      <c r="I17" s="46">
        <v>10201351598</v>
      </c>
      <c r="K17" s="46">
        <v>359143812197</v>
      </c>
      <c r="L17" s="46">
        <v>133440905471</v>
      </c>
    </row>
    <row r="18" spans="1:15" x14ac:dyDescent="0.2">
      <c r="A18" s="45">
        <v>2011</v>
      </c>
      <c r="B18" s="46">
        <v>75995374870</v>
      </c>
      <c r="C18" s="46">
        <v>23077881168</v>
      </c>
      <c r="E18" s="46">
        <v>1967433705644</v>
      </c>
      <c r="F18" s="46">
        <v>361942118931</v>
      </c>
      <c r="H18" s="46">
        <v>25531752357</v>
      </c>
      <c r="I18" s="46">
        <v>10723328178</v>
      </c>
      <c r="K18" s="46">
        <v>389630173099</v>
      </c>
      <c r="L18" s="46">
        <v>140923539072</v>
      </c>
    </row>
    <row r="19" spans="1:15" x14ac:dyDescent="0.2">
      <c r="A19" s="45">
        <v>2012</v>
      </c>
      <c r="B19" s="46">
        <v>80447570766</v>
      </c>
      <c r="C19" s="46">
        <v>25380695908</v>
      </c>
      <c r="E19" s="46">
        <v>2037722784429</v>
      </c>
      <c r="F19" s="46">
        <v>398649894316</v>
      </c>
      <c r="H19" s="46">
        <v>27768525114</v>
      </c>
      <c r="I19" s="46">
        <v>11579127724</v>
      </c>
      <c r="K19" s="46">
        <v>413707696312</v>
      </c>
      <c r="L19" s="46">
        <v>152791034127</v>
      </c>
    </row>
    <row r="20" spans="1:15" x14ac:dyDescent="0.2">
      <c r="A20" s="45">
        <v>2013</v>
      </c>
      <c r="B20" s="46">
        <v>85912534202</v>
      </c>
      <c r="C20" s="46">
        <v>27244547003</v>
      </c>
      <c r="E20" s="46">
        <v>2124483807509</v>
      </c>
      <c r="F20" s="46">
        <v>421844060026</v>
      </c>
      <c r="H20" s="46">
        <v>31068605025</v>
      </c>
      <c r="I20" s="46">
        <v>12261943292</v>
      </c>
      <c r="K20" s="46">
        <v>437230086538</v>
      </c>
      <c r="L20" s="46">
        <v>161778633829</v>
      </c>
    </row>
    <row r="21" spans="1:15" x14ac:dyDescent="0.2">
      <c r="A21" s="45">
        <v>2014</v>
      </c>
      <c r="B21" s="46">
        <v>93766391055</v>
      </c>
      <c r="C21" s="46">
        <v>29286164994</v>
      </c>
      <c r="D21" s="46"/>
      <c r="E21" s="46">
        <v>2281461770841</v>
      </c>
      <c r="F21" s="46">
        <v>456217805889</v>
      </c>
      <c r="G21" s="46"/>
      <c r="H21" s="46">
        <v>33561915807</v>
      </c>
      <c r="I21" s="46">
        <v>12999641570</v>
      </c>
      <c r="J21" s="46"/>
      <c r="K21" s="46">
        <v>470798700363</v>
      </c>
      <c r="L21" s="46">
        <v>170661131778</v>
      </c>
    </row>
    <row r="22" spans="1:15" x14ac:dyDescent="0.2">
      <c r="A22" s="45">
        <v>2015</v>
      </c>
      <c r="B22" s="46">
        <v>96080133346</v>
      </c>
      <c r="C22" s="46">
        <v>30946739820</v>
      </c>
      <c r="D22" s="46"/>
      <c r="E22" s="46">
        <v>2095713995851</v>
      </c>
      <c r="F22" s="46">
        <v>457879905244</v>
      </c>
      <c r="G22" s="46"/>
      <c r="H22" s="46">
        <v>33547498486</v>
      </c>
      <c r="I22" s="46">
        <v>13689555544</v>
      </c>
      <c r="J22" s="46"/>
      <c r="K22" s="46">
        <v>462109808836</v>
      </c>
      <c r="L22" s="46">
        <v>175959356838</v>
      </c>
    </row>
    <row r="23" spans="1:15" x14ac:dyDescent="0.2">
      <c r="A23" s="45">
        <v>2016</v>
      </c>
      <c r="B23" s="46">
        <v>103221145688</v>
      </c>
      <c r="C23" s="46">
        <v>32996840360</v>
      </c>
      <c r="D23" s="46"/>
      <c r="E23" s="46">
        <v>2006829194240</v>
      </c>
      <c r="F23" s="46">
        <v>453656690912</v>
      </c>
      <c r="G23" s="46"/>
      <c r="H23" s="46">
        <v>33989428545</v>
      </c>
      <c r="I23" s="46">
        <v>14290870419</v>
      </c>
      <c r="J23" s="46"/>
      <c r="K23" s="46">
        <v>461782732905</v>
      </c>
      <c r="L23" s="46">
        <v>178250525457</v>
      </c>
      <c r="N23" s="6"/>
    </row>
    <row r="24" spans="1:15" x14ac:dyDescent="0.2">
      <c r="A24" s="45">
        <v>2017</v>
      </c>
      <c r="B24" s="46">
        <v>112690503795</v>
      </c>
      <c r="C24" s="46">
        <v>34916777022</v>
      </c>
      <c r="D24" s="46"/>
      <c r="E24" s="46">
        <v>2176516545847</v>
      </c>
      <c r="F24" s="46">
        <v>483711900866</v>
      </c>
      <c r="G24" s="46"/>
      <c r="H24" s="46">
        <v>34799106360</v>
      </c>
      <c r="I24" s="46">
        <v>14594697893</v>
      </c>
      <c r="J24" s="46"/>
      <c r="K24" s="46">
        <v>474367109438</v>
      </c>
      <c r="L24" s="46">
        <v>183897624412</v>
      </c>
      <c r="N24" s="6"/>
    </row>
    <row r="25" spans="1:15" x14ac:dyDescent="0.2">
      <c r="A25" s="45">
        <v>2018</v>
      </c>
      <c r="B25" s="46">
        <v>119797208938</v>
      </c>
      <c r="C25" s="46">
        <v>38296259829</v>
      </c>
      <c r="E25" s="46">
        <v>2452947122795</v>
      </c>
      <c r="F25" s="46">
        <v>526326787083</v>
      </c>
      <c r="G25" s="46"/>
      <c r="H25" s="46">
        <v>36580683353</v>
      </c>
      <c r="I25" s="46">
        <v>15572853934</v>
      </c>
      <c r="K25" s="46">
        <v>505701362848</v>
      </c>
      <c r="L25" s="46">
        <v>193683492012</v>
      </c>
      <c r="N25" s="6"/>
    </row>
    <row r="26" spans="1:15" x14ac:dyDescent="0.2">
      <c r="A26" s="45">
        <v>2019</v>
      </c>
      <c r="B26" s="46">
        <v>121494787049</v>
      </c>
      <c r="C26" s="46">
        <v>41774151971</v>
      </c>
      <c r="D26" s="46"/>
      <c r="E26" s="46">
        <v>2491633364823</v>
      </c>
      <c r="F26" s="46">
        <v>556886666751</v>
      </c>
      <c r="G26" s="46"/>
      <c r="H26" s="46">
        <v>37128448228</v>
      </c>
      <c r="I26" s="46">
        <v>16333727312</v>
      </c>
      <c r="J26" s="46"/>
      <c r="K26" s="46">
        <v>527844856455</v>
      </c>
      <c r="L26" s="46">
        <v>205143313895</v>
      </c>
      <c r="M26" s="46"/>
      <c r="N26" s="6"/>
      <c r="O26" s="15"/>
    </row>
    <row r="27" spans="1:15" x14ac:dyDescent="0.2">
      <c r="A27" s="45">
        <v>2020</v>
      </c>
      <c r="B27" s="46">
        <v>111426149274</v>
      </c>
      <c r="C27" s="46">
        <v>39004379969</v>
      </c>
      <c r="D27" s="46"/>
      <c r="E27" s="46">
        <v>2222335034236</v>
      </c>
      <c r="F27" s="46">
        <v>511768614508</v>
      </c>
      <c r="G27" s="46"/>
      <c r="H27" s="46">
        <v>35866578577</v>
      </c>
      <c r="I27" s="46">
        <v>15710871522</v>
      </c>
      <c r="J27" s="46"/>
      <c r="K27" s="46">
        <v>523004284456</v>
      </c>
      <c r="L27" s="46">
        <v>216967416492</v>
      </c>
      <c r="M27" s="46"/>
      <c r="N27" s="6"/>
      <c r="O27" s="15"/>
    </row>
    <row r="28" spans="1:15" x14ac:dyDescent="0.2">
      <c r="A28" s="45">
        <v>2021</v>
      </c>
      <c r="B28" s="46">
        <v>156499480278</v>
      </c>
      <c r="C28" s="46">
        <v>47649356971</v>
      </c>
      <c r="D28" s="46"/>
      <c r="E28" s="46">
        <v>3326971558956</v>
      </c>
      <c r="F28" s="46">
        <v>627553514517</v>
      </c>
      <c r="G28" s="46"/>
      <c r="H28" s="46">
        <v>44012447585</v>
      </c>
      <c r="I28" s="46">
        <v>18156451443</v>
      </c>
      <c r="J28" s="46"/>
      <c r="K28" s="46">
        <v>684710967904</v>
      </c>
      <c r="L28" s="46">
        <v>273734819495</v>
      </c>
      <c r="M28" s="46"/>
      <c r="N28" s="6"/>
      <c r="O28" s="15"/>
    </row>
    <row r="29" spans="1:15" x14ac:dyDescent="0.2">
      <c r="A29" s="45">
        <v>2022</v>
      </c>
      <c r="B29" s="46">
        <v>172810985639</v>
      </c>
      <c r="C29" s="46">
        <v>55194098204</v>
      </c>
      <c r="D29" s="46"/>
      <c r="E29" s="46">
        <v>3570536416526</v>
      </c>
      <c r="F29" s="46">
        <v>716557197637</v>
      </c>
      <c r="G29" s="46"/>
      <c r="H29" s="46">
        <v>48504305052</v>
      </c>
      <c r="I29" s="46">
        <v>20226465452</v>
      </c>
      <c r="J29" s="46"/>
      <c r="K29" s="46">
        <v>724821723397</v>
      </c>
      <c r="L29" s="46">
        <v>294561712691</v>
      </c>
      <c r="M29" s="46"/>
      <c r="N29" s="6"/>
      <c r="O29" s="15"/>
    </row>
    <row r="30" spans="1:15" x14ac:dyDescent="0.2">
      <c r="A30" s="45">
        <v>2023</v>
      </c>
      <c r="B30" s="46">
        <v>178966344228</v>
      </c>
      <c r="C30" s="46">
        <v>57893410918</v>
      </c>
      <c r="D30" s="46"/>
      <c r="E30" s="46">
        <v>3489447268556</v>
      </c>
      <c r="F30" s="46">
        <v>750743544521</v>
      </c>
      <c r="G30" s="46"/>
      <c r="H30" s="46">
        <v>49017326440</v>
      </c>
      <c r="I30" s="46">
        <v>20226356942</v>
      </c>
      <c r="J30" s="46"/>
      <c r="K30" s="46">
        <v>735244573891</v>
      </c>
      <c r="L30" s="46">
        <v>298417620737</v>
      </c>
      <c r="M30" s="46"/>
      <c r="N30" s="6"/>
      <c r="O30" s="15"/>
    </row>
    <row r="31" spans="1:15" x14ac:dyDescent="0.2">
      <c r="A31" s="45">
        <v>2024</v>
      </c>
      <c r="B31" s="46">
        <v>200760689213</v>
      </c>
      <c r="C31" s="46">
        <v>58769596800</v>
      </c>
      <c r="D31" s="46"/>
      <c r="E31" s="46">
        <v>3536458176737</v>
      </c>
      <c r="F31" s="46">
        <v>768153215383</v>
      </c>
      <c r="G31" s="46"/>
      <c r="H31" s="46">
        <v>51270705266</v>
      </c>
      <c r="I31" s="46">
        <v>20557070414</v>
      </c>
      <c r="J31" s="46"/>
      <c r="K31" s="46">
        <v>749531620624</v>
      </c>
      <c r="L31" s="46">
        <v>303630489085</v>
      </c>
      <c r="M31" s="46"/>
      <c r="N31" s="6"/>
      <c r="O31" s="15"/>
    </row>
    <row r="32" spans="1:15" x14ac:dyDescent="0.2">
      <c r="A32" s="45"/>
      <c r="B32" s="46"/>
      <c r="C32" s="47"/>
      <c r="D32" s="47"/>
      <c r="E32" s="46"/>
      <c r="F32" s="46"/>
      <c r="G32" s="47"/>
      <c r="H32" s="47"/>
      <c r="I32" s="47"/>
      <c r="J32" s="47"/>
      <c r="K32" s="47"/>
      <c r="L32" s="47"/>
      <c r="M32" s="46"/>
    </row>
    <row r="33" spans="1:13" x14ac:dyDescent="0.2">
      <c r="A33" s="45" t="s">
        <v>13</v>
      </c>
      <c r="B33" s="48">
        <f>+B124+B125</f>
        <v>102894838549</v>
      </c>
      <c r="C33" s="48">
        <f>+C124+C125</f>
        <v>29157997012</v>
      </c>
      <c r="D33" s="48"/>
      <c r="E33" s="48">
        <f>+E124+E125</f>
        <v>1638232658275</v>
      </c>
      <c r="F33" s="48">
        <f>+F124+F125</f>
        <v>373056449015</v>
      </c>
      <c r="G33" s="48"/>
      <c r="H33" s="48">
        <f>+H124+H125</f>
        <v>24295659741</v>
      </c>
      <c r="I33" s="48">
        <f>+I124+I125</f>
        <v>10014723774</v>
      </c>
      <c r="J33" s="48"/>
      <c r="K33" s="48">
        <f>+K124+K125</f>
        <v>343207431465</v>
      </c>
      <c r="L33" s="48">
        <f>+L124+L125</f>
        <v>144851494151</v>
      </c>
      <c r="M33" s="48"/>
    </row>
    <row r="34" spans="1:13" x14ac:dyDescent="0.2">
      <c r="A34" s="45" t="s">
        <v>134</v>
      </c>
      <c r="B34" s="48">
        <f>+B128+B129</f>
        <v>88747474469</v>
      </c>
      <c r="C34" s="48">
        <f>+C128+C129</f>
        <v>29880682640</v>
      </c>
      <c r="D34" s="48"/>
      <c r="E34" s="48">
        <f>+E128+E129</f>
        <v>1714595827150</v>
      </c>
      <c r="F34" s="48">
        <f>+F128+F129</f>
        <v>390903118862</v>
      </c>
      <c r="G34" s="48"/>
      <c r="H34" s="48">
        <f>+H128+H129</f>
        <v>25112798576</v>
      </c>
      <c r="I34" s="48">
        <f>+I128+I129</f>
        <v>10046326573</v>
      </c>
      <c r="J34" s="48"/>
      <c r="K34" s="48">
        <f>+K128+K129</f>
        <v>352504713289</v>
      </c>
      <c r="L34" s="48">
        <f>+L128+L129</f>
        <v>147421951276</v>
      </c>
      <c r="M34" s="48"/>
    </row>
    <row r="35" spans="1:13" x14ac:dyDescent="0.2">
      <c r="A35" s="45"/>
      <c r="B35" s="48"/>
      <c r="C35" s="48"/>
      <c r="D35" s="49"/>
      <c r="E35" s="48"/>
      <c r="F35" s="48"/>
      <c r="G35" s="49"/>
      <c r="H35" s="48"/>
      <c r="I35" s="48"/>
      <c r="J35" s="49"/>
      <c r="K35" s="48"/>
      <c r="L35" s="48"/>
      <c r="M35" s="49"/>
    </row>
    <row r="36" spans="1:13" x14ac:dyDescent="0.2">
      <c r="A36" s="45" t="s">
        <v>14</v>
      </c>
      <c r="B36" s="46">
        <v>9800575687</v>
      </c>
      <c r="C36" s="46">
        <v>3673824105</v>
      </c>
      <c r="D36" s="46">
        <v>30579</v>
      </c>
      <c r="E36" s="46">
        <v>190848748598</v>
      </c>
      <c r="F36" s="46">
        <v>54834602450</v>
      </c>
      <c r="G36" s="46">
        <v>480413</v>
      </c>
      <c r="H36" s="46">
        <v>3627658529</v>
      </c>
      <c r="I36" s="46">
        <v>1730054737</v>
      </c>
      <c r="J36" s="46">
        <v>10050</v>
      </c>
      <c r="K36" s="46">
        <v>59528388745</v>
      </c>
      <c r="L36" s="46">
        <v>23294037244</v>
      </c>
      <c r="M36" s="46">
        <v>166405</v>
      </c>
    </row>
    <row r="37" spans="1:13" x14ac:dyDescent="0.2">
      <c r="A37" s="45" t="s">
        <v>15</v>
      </c>
      <c r="B37" s="46">
        <v>10466768772</v>
      </c>
      <c r="C37" s="46">
        <v>3972431929</v>
      </c>
      <c r="D37" s="46">
        <v>31710</v>
      </c>
      <c r="E37" s="46">
        <v>203997565910</v>
      </c>
      <c r="F37" s="46">
        <v>57901498487</v>
      </c>
      <c r="G37" s="46">
        <v>491958</v>
      </c>
      <c r="H37" s="46">
        <v>3837425799</v>
      </c>
      <c r="I37" s="46">
        <v>1823080099</v>
      </c>
      <c r="J37" s="46">
        <v>10596</v>
      </c>
      <c r="K37" s="46">
        <v>61809523122</v>
      </c>
      <c r="L37" s="46">
        <v>24774199865</v>
      </c>
      <c r="M37" s="46">
        <v>173068</v>
      </c>
    </row>
    <row r="38" spans="1:13" x14ac:dyDescent="0.2">
      <c r="A38" s="45" t="s">
        <v>16</v>
      </c>
      <c r="B38" s="46">
        <v>10676852420</v>
      </c>
      <c r="C38" s="46">
        <v>3879080716</v>
      </c>
      <c r="D38" s="46">
        <v>31921</v>
      </c>
      <c r="E38" s="46">
        <v>208451562718</v>
      </c>
      <c r="F38" s="46">
        <v>56723566727</v>
      </c>
      <c r="G38" s="46">
        <v>494615</v>
      </c>
      <c r="H38" s="46">
        <v>3966559893</v>
      </c>
      <c r="I38" s="46">
        <v>1815838543</v>
      </c>
      <c r="J38" s="46">
        <v>10772</v>
      </c>
      <c r="K38" s="46">
        <v>64462773274</v>
      </c>
      <c r="L38" s="46">
        <v>24043610361</v>
      </c>
      <c r="M38" s="46">
        <v>175505</v>
      </c>
    </row>
    <row r="39" spans="1:13" x14ac:dyDescent="0.2">
      <c r="A39" s="45" t="s">
        <v>17</v>
      </c>
      <c r="B39" s="46">
        <v>14747610349</v>
      </c>
      <c r="C39" s="46">
        <v>4117558891</v>
      </c>
      <c r="D39" s="46">
        <v>52535</v>
      </c>
      <c r="E39" s="46">
        <v>331602134256</v>
      </c>
      <c r="F39" s="46">
        <v>60498398412</v>
      </c>
      <c r="G39" s="46">
        <v>779505</v>
      </c>
      <c r="H39" s="46">
        <v>4668069878</v>
      </c>
      <c r="I39" s="46">
        <v>2082393610</v>
      </c>
      <c r="J39" s="46">
        <v>20427</v>
      </c>
      <c r="K39" s="46">
        <v>78429155716</v>
      </c>
      <c r="L39" s="46">
        <v>27976126739</v>
      </c>
      <c r="M39" s="46">
        <v>309800</v>
      </c>
    </row>
    <row r="40" spans="1:13" x14ac:dyDescent="0.2">
      <c r="A40" s="45" t="s">
        <v>18</v>
      </c>
      <c r="B40" s="46">
        <v>9950670686</v>
      </c>
      <c r="C40" s="46">
        <v>3669838098</v>
      </c>
      <c r="D40" s="46">
        <v>32139</v>
      </c>
      <c r="E40" s="46">
        <v>203198996180</v>
      </c>
      <c r="F40" s="46">
        <v>53953042282</v>
      </c>
      <c r="G40" s="46">
        <v>494278</v>
      </c>
      <c r="H40" s="46">
        <v>3587278965</v>
      </c>
      <c r="I40" s="46">
        <v>1698228970</v>
      </c>
      <c r="J40" s="46">
        <v>10887</v>
      </c>
      <c r="K40" s="46">
        <v>61786594886</v>
      </c>
      <c r="L40" s="46">
        <v>23020380823</v>
      </c>
      <c r="M40" s="46">
        <v>176029</v>
      </c>
    </row>
    <row r="41" spans="1:13" x14ac:dyDescent="0.2">
      <c r="A41" s="45" t="s">
        <v>19</v>
      </c>
      <c r="B41" s="46">
        <v>10794491074</v>
      </c>
      <c r="C41" s="46">
        <v>4014541914</v>
      </c>
      <c r="D41" s="46">
        <v>32928</v>
      </c>
      <c r="E41" s="46">
        <v>214493080678</v>
      </c>
      <c r="F41" s="46">
        <v>58364836329</v>
      </c>
      <c r="G41" s="46">
        <v>501766</v>
      </c>
      <c r="H41" s="46">
        <v>3928381583</v>
      </c>
      <c r="I41" s="46">
        <v>1873859181</v>
      </c>
      <c r="J41" s="46">
        <v>11195</v>
      </c>
      <c r="K41" s="46">
        <v>65176304061</v>
      </c>
      <c r="L41" s="46">
        <v>25013362665</v>
      </c>
      <c r="M41" s="46">
        <v>178969</v>
      </c>
    </row>
    <row r="42" spans="1:13" x14ac:dyDescent="0.2">
      <c r="A42" s="45" t="s">
        <v>20</v>
      </c>
      <c r="B42" s="46">
        <v>11140325252</v>
      </c>
      <c r="C42" s="46">
        <v>4024813076</v>
      </c>
      <c r="D42" s="46">
        <v>33385</v>
      </c>
      <c r="E42" s="46">
        <v>223634211968</v>
      </c>
      <c r="F42" s="46">
        <v>58424783273</v>
      </c>
      <c r="G42" s="46">
        <v>504946</v>
      </c>
      <c r="H42" s="46">
        <v>3939579302</v>
      </c>
      <c r="I42" s="46">
        <v>1884065579</v>
      </c>
      <c r="J42" s="46">
        <v>11346</v>
      </c>
      <c r="K42" s="46">
        <v>67984066455</v>
      </c>
      <c r="L42" s="46">
        <v>24733906080</v>
      </c>
      <c r="M42" s="46">
        <v>179664</v>
      </c>
    </row>
    <row r="43" spans="1:13" x14ac:dyDescent="0.2">
      <c r="A43" s="45" t="s">
        <v>21</v>
      </c>
      <c r="B43" s="46">
        <v>14247462265</v>
      </c>
      <c r="C43" s="46">
        <v>4276356242</v>
      </c>
      <c r="D43" s="46">
        <v>55845</v>
      </c>
      <c r="E43" s="46">
        <v>366235850692</v>
      </c>
      <c r="F43" s="46">
        <v>63822827898</v>
      </c>
      <c r="G43" s="46">
        <v>803201</v>
      </c>
      <c r="H43" s="46">
        <v>4756209830</v>
      </c>
      <c r="I43" s="46">
        <v>2163568149</v>
      </c>
      <c r="J43" s="46">
        <v>22099</v>
      </c>
      <c r="K43" s="46">
        <v>84198252774</v>
      </c>
      <c r="L43" s="46">
        <v>29192559533</v>
      </c>
      <c r="M43" s="46">
        <v>321814</v>
      </c>
    </row>
    <row r="44" spans="1:13" x14ac:dyDescent="0.2">
      <c r="A44" s="45" t="s">
        <v>22</v>
      </c>
      <c r="B44" s="46">
        <v>10819832502</v>
      </c>
      <c r="C44" s="46">
        <v>3819998523</v>
      </c>
      <c r="D44" s="46">
        <v>33792</v>
      </c>
      <c r="E44" s="46">
        <v>222679667906</v>
      </c>
      <c r="F44" s="46">
        <v>57834056176</v>
      </c>
      <c r="G44" s="46">
        <v>506408</v>
      </c>
      <c r="H44" s="46">
        <v>3848792813</v>
      </c>
      <c r="I44" s="46">
        <v>1802326739</v>
      </c>
      <c r="J44" s="46">
        <v>11727</v>
      </c>
      <c r="K44" s="46">
        <v>68269426119</v>
      </c>
      <c r="L44" s="46">
        <v>24863225790</v>
      </c>
      <c r="M44" s="46">
        <v>183130</v>
      </c>
    </row>
    <row r="45" spans="1:13" x14ac:dyDescent="0.2">
      <c r="A45" s="45" t="s">
        <v>23</v>
      </c>
      <c r="B45" s="46">
        <v>12158745686</v>
      </c>
      <c r="C45" s="46">
        <v>4161459924</v>
      </c>
      <c r="D45" s="46">
        <v>34555</v>
      </c>
      <c r="E45" s="46">
        <v>243262098345</v>
      </c>
      <c r="F45" s="46">
        <v>61325831339</v>
      </c>
      <c r="G45" s="46">
        <v>514771</v>
      </c>
      <c r="H45" s="46">
        <v>4386927860</v>
      </c>
      <c r="I45" s="46">
        <v>1917759117</v>
      </c>
      <c r="J45" s="46">
        <v>12035</v>
      </c>
      <c r="K45" s="46">
        <v>72551309950</v>
      </c>
      <c r="L45" s="46">
        <v>26292760172</v>
      </c>
      <c r="M45" s="46">
        <v>186404</v>
      </c>
    </row>
    <row r="46" spans="1:13" x14ac:dyDescent="0.2">
      <c r="A46" s="45" t="s">
        <v>24</v>
      </c>
      <c r="B46" s="46">
        <v>12773726922</v>
      </c>
      <c r="C46" s="46">
        <v>4232607367</v>
      </c>
      <c r="D46" s="46">
        <v>35052</v>
      </c>
      <c r="E46" s="46">
        <v>263025640778</v>
      </c>
      <c r="F46" s="46">
        <v>62154265920</v>
      </c>
      <c r="G46" s="46">
        <v>523661</v>
      </c>
      <c r="H46" s="46">
        <v>4710078409</v>
      </c>
      <c r="I46" s="46">
        <v>1952686230</v>
      </c>
      <c r="J46" s="46">
        <v>12149</v>
      </c>
      <c r="K46" s="46">
        <v>76215923344</v>
      </c>
      <c r="L46" s="46">
        <v>26270488187</v>
      </c>
      <c r="M46" s="46">
        <v>188417</v>
      </c>
    </row>
    <row r="47" spans="1:13" x14ac:dyDescent="0.2">
      <c r="A47" s="45" t="s">
        <v>25</v>
      </c>
      <c r="B47" s="46">
        <v>16836084535</v>
      </c>
      <c r="C47" s="46">
        <v>4635812548</v>
      </c>
      <c r="D47" s="46">
        <v>58322</v>
      </c>
      <c r="E47" s="46">
        <v>434624961020</v>
      </c>
      <c r="F47" s="46">
        <v>67639483374</v>
      </c>
      <c r="G47" s="46">
        <v>829223</v>
      </c>
      <c r="H47" s="46">
        <v>5506202250</v>
      </c>
      <c r="I47" s="46">
        <v>2280458189</v>
      </c>
      <c r="J47" s="46">
        <v>23644</v>
      </c>
      <c r="K47" s="46">
        <v>94136999497</v>
      </c>
      <c r="L47" s="46">
        <v>30714755338</v>
      </c>
      <c r="M47" s="46">
        <v>337358</v>
      </c>
    </row>
    <row r="48" spans="1:13" x14ac:dyDescent="0.2">
      <c r="A48" s="45" t="s">
        <v>26</v>
      </c>
      <c r="B48" s="46">
        <v>12011672713</v>
      </c>
      <c r="C48" s="46">
        <v>4218177539</v>
      </c>
      <c r="D48" s="46">
        <v>35546</v>
      </c>
      <c r="E48" s="46">
        <v>271395360890</v>
      </c>
      <c r="F48" s="46">
        <v>62614252681</v>
      </c>
      <c r="G48" s="46">
        <v>520691</v>
      </c>
      <c r="H48" s="46">
        <v>4452039337</v>
      </c>
      <c r="I48" s="46">
        <v>2002098305</v>
      </c>
      <c r="J48" s="46">
        <v>11986</v>
      </c>
      <c r="K48" s="46">
        <v>71785032147</v>
      </c>
      <c r="L48" s="46">
        <v>26573474540</v>
      </c>
      <c r="M48" s="46">
        <v>183334</v>
      </c>
    </row>
    <row r="49" spans="1:13" x14ac:dyDescent="0.2">
      <c r="A49" s="45" t="s">
        <v>27</v>
      </c>
      <c r="B49" s="46">
        <v>13443720449</v>
      </c>
      <c r="C49" s="46">
        <v>4537248012</v>
      </c>
      <c r="D49" s="46">
        <v>36318</v>
      </c>
      <c r="E49" s="46">
        <v>300012693205</v>
      </c>
      <c r="F49" s="46">
        <v>67252021375</v>
      </c>
      <c r="G49" s="46">
        <v>528779</v>
      </c>
      <c r="H49" s="46">
        <v>4823231993</v>
      </c>
      <c r="I49" s="46">
        <v>2145240632</v>
      </c>
      <c r="J49" s="46">
        <v>12229</v>
      </c>
      <c r="K49" s="46">
        <v>78344493576</v>
      </c>
      <c r="L49" s="46">
        <v>28488882576</v>
      </c>
      <c r="M49" s="46">
        <v>186451</v>
      </c>
    </row>
    <row r="50" spans="1:13" x14ac:dyDescent="0.2">
      <c r="A50" s="45" t="s">
        <v>28</v>
      </c>
      <c r="B50" s="46">
        <v>14123449015</v>
      </c>
      <c r="C50" s="46">
        <v>4626251258</v>
      </c>
      <c r="D50" s="46">
        <v>36746</v>
      </c>
      <c r="E50" s="46">
        <v>310431316363</v>
      </c>
      <c r="F50" s="46">
        <v>67222446578</v>
      </c>
      <c r="G50" s="46">
        <v>532142</v>
      </c>
      <c r="H50" s="46">
        <v>5077740535</v>
      </c>
      <c r="I50" s="46">
        <v>2214872189</v>
      </c>
      <c r="J50" s="46">
        <v>12263</v>
      </c>
      <c r="K50" s="46">
        <v>80761851532</v>
      </c>
      <c r="L50" s="46">
        <v>28024717767</v>
      </c>
      <c r="M50" s="46">
        <v>186945</v>
      </c>
    </row>
    <row r="51" spans="1:13" x14ac:dyDescent="0.2">
      <c r="A51" s="45" t="s">
        <v>29</v>
      </c>
      <c r="B51" s="46">
        <v>20557223839</v>
      </c>
      <c r="C51" s="46">
        <v>5170078373</v>
      </c>
      <c r="D51" s="46">
        <v>60549</v>
      </c>
      <c r="E51" s="46">
        <v>509023134035</v>
      </c>
      <c r="F51" s="46">
        <v>76577552042</v>
      </c>
      <c r="G51" s="46">
        <v>846317</v>
      </c>
      <c r="H51" s="46">
        <v>5942855977</v>
      </c>
      <c r="I51" s="46">
        <v>2595677805</v>
      </c>
      <c r="J51" s="46">
        <v>23110</v>
      </c>
      <c r="K51" s="46">
        <v>102613216486</v>
      </c>
      <c r="L51" s="46">
        <v>34179349995</v>
      </c>
      <c r="M51" s="46">
        <v>334679</v>
      </c>
    </row>
    <row r="52" spans="1:13" x14ac:dyDescent="0.2">
      <c r="A52" s="45" t="s">
        <v>30</v>
      </c>
      <c r="B52" s="46">
        <v>14672981592</v>
      </c>
      <c r="C52" s="46">
        <v>4753256650</v>
      </c>
      <c r="D52" s="46">
        <v>36839</v>
      </c>
      <c r="E52" s="46">
        <v>303315363921</v>
      </c>
      <c r="F52" s="46">
        <v>71306914230</v>
      </c>
      <c r="G52" s="46">
        <v>530080</v>
      </c>
      <c r="H52" s="46">
        <v>4863676405</v>
      </c>
      <c r="I52" s="46">
        <v>2226002630</v>
      </c>
      <c r="J52" s="46">
        <v>12131</v>
      </c>
      <c r="K52" s="46">
        <v>77008156984</v>
      </c>
      <c r="L52" s="46">
        <v>29023255912</v>
      </c>
      <c r="M52" s="46">
        <v>184573</v>
      </c>
    </row>
    <row r="53" spans="1:13" x14ac:dyDescent="0.2">
      <c r="A53" s="45" t="s">
        <v>31</v>
      </c>
      <c r="B53" s="46">
        <v>15981125185</v>
      </c>
      <c r="C53" s="46">
        <v>5169077941</v>
      </c>
      <c r="D53" s="46">
        <v>38211</v>
      </c>
      <c r="E53" s="46">
        <v>324021928657</v>
      </c>
      <c r="F53" s="46">
        <v>75710431392</v>
      </c>
      <c r="G53" s="46">
        <v>543023</v>
      </c>
      <c r="H53" s="46">
        <v>5366280546</v>
      </c>
      <c r="I53" s="46">
        <v>2421258721</v>
      </c>
      <c r="J53" s="46">
        <v>12602</v>
      </c>
      <c r="K53" s="46">
        <v>82856414438</v>
      </c>
      <c r="L53" s="46">
        <v>31192451995</v>
      </c>
      <c r="M53" s="46">
        <v>189375</v>
      </c>
    </row>
    <row r="54" spans="1:13" x14ac:dyDescent="0.2">
      <c r="A54" s="45" t="s">
        <v>32</v>
      </c>
      <c r="B54" s="46">
        <v>16499628878</v>
      </c>
      <c r="C54" s="46">
        <v>5235217531</v>
      </c>
      <c r="D54" s="46">
        <v>39367</v>
      </c>
      <c r="E54" s="46">
        <v>328586355709</v>
      </c>
      <c r="F54" s="46">
        <v>76000531981</v>
      </c>
      <c r="G54" s="46">
        <v>551431</v>
      </c>
      <c r="H54" s="46">
        <v>5502355975</v>
      </c>
      <c r="I54" s="46">
        <v>2435446969</v>
      </c>
      <c r="J54" s="46">
        <v>12979</v>
      </c>
      <c r="K54" s="46">
        <v>83093430602</v>
      </c>
      <c r="L54" s="46">
        <v>30473124356</v>
      </c>
      <c r="M54" s="46">
        <v>191745</v>
      </c>
    </row>
    <row r="55" spans="1:13" x14ac:dyDescent="0.2">
      <c r="A55" s="45" t="s">
        <v>33</v>
      </c>
      <c r="B55" s="46">
        <v>21768224614</v>
      </c>
      <c r="C55" s="46">
        <v>5671110958</v>
      </c>
      <c r="D55" s="46">
        <v>61490</v>
      </c>
      <c r="E55" s="46">
        <v>544580208916</v>
      </c>
      <c r="F55" s="46">
        <v>83596608641</v>
      </c>
      <c r="G55" s="46">
        <v>842100</v>
      </c>
      <c r="H55" s="46">
        <v>6322217077</v>
      </c>
      <c r="I55" s="46">
        <v>2722790153</v>
      </c>
      <c r="J55" s="46">
        <v>22575</v>
      </c>
      <c r="K55" s="46">
        <v>103564514578</v>
      </c>
      <c r="L55" s="46">
        <v>36476338972</v>
      </c>
      <c r="M55" s="46">
        <v>325113</v>
      </c>
    </row>
    <row r="56" spans="1:13" x14ac:dyDescent="0.2">
      <c r="A56" s="44" t="s">
        <v>34</v>
      </c>
      <c r="B56" s="46">
        <v>15641347566</v>
      </c>
      <c r="C56" s="46">
        <v>5138556823</v>
      </c>
      <c r="D56" s="46">
        <v>40444</v>
      </c>
      <c r="E56" s="46">
        <v>314530084320</v>
      </c>
      <c r="F56" s="46">
        <v>77714911883</v>
      </c>
      <c r="G56" s="46">
        <v>557375</v>
      </c>
      <c r="H56" s="46">
        <v>5348376323</v>
      </c>
      <c r="I56" s="46">
        <v>2340934117</v>
      </c>
      <c r="J56" s="46">
        <v>13232</v>
      </c>
      <c r="K56" s="46">
        <v>82589348317</v>
      </c>
      <c r="L56" s="46">
        <v>31600774442</v>
      </c>
      <c r="M56" s="46">
        <v>192276</v>
      </c>
    </row>
    <row r="57" spans="1:13" x14ac:dyDescent="0.2">
      <c r="A57" s="44" t="s">
        <v>35</v>
      </c>
      <c r="B57" s="46">
        <v>16894481458</v>
      </c>
      <c r="C57" s="46">
        <v>5475778464</v>
      </c>
      <c r="D57" s="46">
        <v>41646</v>
      </c>
      <c r="E57" s="46">
        <v>341174955661</v>
      </c>
      <c r="F57" s="46">
        <v>81438125440</v>
      </c>
      <c r="G57" s="46">
        <v>569967</v>
      </c>
      <c r="H57" s="46">
        <v>5971741423</v>
      </c>
      <c r="I57" s="46">
        <v>2512321691</v>
      </c>
      <c r="J57" s="46">
        <v>13640</v>
      </c>
      <c r="K57" s="46">
        <v>88136224704</v>
      </c>
      <c r="L57" s="46">
        <v>32930817962</v>
      </c>
      <c r="M57" s="46">
        <v>195911</v>
      </c>
    </row>
    <row r="58" spans="1:13" x14ac:dyDescent="0.2">
      <c r="A58" s="44" t="s">
        <v>36</v>
      </c>
      <c r="B58" s="46">
        <v>16590301926</v>
      </c>
      <c r="C58" s="46">
        <v>5567275412</v>
      </c>
      <c r="D58" s="46">
        <v>42547</v>
      </c>
      <c r="E58" s="46">
        <v>355288481207</v>
      </c>
      <c r="F58" s="46">
        <v>81702420975</v>
      </c>
      <c r="G58" s="46">
        <v>575306</v>
      </c>
      <c r="H58" s="46">
        <v>5482951321</v>
      </c>
      <c r="I58" s="46">
        <v>2562222683</v>
      </c>
      <c r="J58" s="46">
        <v>13919</v>
      </c>
      <c r="K58" s="46">
        <v>84038031793</v>
      </c>
      <c r="L58" s="46">
        <v>32240001741</v>
      </c>
      <c r="M58" s="46">
        <v>196641</v>
      </c>
    </row>
    <row r="59" spans="1:13" x14ac:dyDescent="0.2">
      <c r="A59" s="44" t="s">
        <v>37</v>
      </c>
      <c r="B59" s="46">
        <v>20992117529</v>
      </c>
      <c r="C59" s="46">
        <v>6091850106</v>
      </c>
      <c r="D59" s="46">
        <v>63462</v>
      </c>
      <c r="E59" s="46">
        <v>609377622848</v>
      </c>
      <c r="F59" s="46">
        <v>89422721471</v>
      </c>
      <c r="G59" s="46">
        <v>850784</v>
      </c>
      <c r="H59" s="46">
        <v>6541026533</v>
      </c>
      <c r="I59" s="46">
        <v>2938820969</v>
      </c>
      <c r="J59" s="46">
        <v>22716</v>
      </c>
      <c r="K59" s="46">
        <v>103308251422</v>
      </c>
      <c r="L59" s="46">
        <v>37968249372</v>
      </c>
      <c r="M59" s="46">
        <v>320989</v>
      </c>
    </row>
    <row r="60" spans="1:13" x14ac:dyDescent="0.2">
      <c r="A60" s="44" t="s">
        <v>38</v>
      </c>
      <c r="B60" s="46">
        <v>16087277014</v>
      </c>
      <c r="C60" s="46">
        <v>5428387326</v>
      </c>
      <c r="D60" s="46">
        <v>42878</v>
      </c>
      <c r="E60" s="46">
        <v>380076966188</v>
      </c>
      <c r="F60" s="46">
        <v>81568845081</v>
      </c>
      <c r="G60" s="46">
        <v>575627</v>
      </c>
      <c r="H60" s="46">
        <v>5459350077</v>
      </c>
      <c r="I60" s="46">
        <v>2461421342</v>
      </c>
      <c r="J60" s="46">
        <v>13781</v>
      </c>
      <c r="K60" s="46">
        <v>89159678456</v>
      </c>
      <c r="L60" s="46">
        <v>31775644855</v>
      </c>
      <c r="M60" s="46">
        <v>194743</v>
      </c>
    </row>
    <row r="61" spans="1:13" x14ac:dyDescent="0.2">
      <c r="A61" s="44" t="s">
        <v>39</v>
      </c>
      <c r="B61" s="46">
        <v>17966684315</v>
      </c>
      <c r="C61" s="46">
        <v>5710819115</v>
      </c>
      <c r="D61" s="46">
        <v>43942</v>
      </c>
      <c r="E61" s="46">
        <v>432455075070</v>
      </c>
      <c r="F61" s="46">
        <v>87533675313</v>
      </c>
      <c r="G61" s="46">
        <v>587412</v>
      </c>
      <c r="H61" s="46">
        <v>5784331824</v>
      </c>
      <c r="I61" s="46">
        <v>2621191065</v>
      </c>
      <c r="J61" s="46">
        <v>14055</v>
      </c>
      <c r="K61" s="46">
        <v>95641433390</v>
      </c>
      <c r="L61" s="46">
        <v>33901141219</v>
      </c>
      <c r="M61" s="46">
        <v>198645</v>
      </c>
    </row>
    <row r="62" spans="1:13" x14ac:dyDescent="0.2">
      <c r="A62" s="44" t="s">
        <v>40</v>
      </c>
      <c r="B62" s="46">
        <v>17491589417</v>
      </c>
      <c r="C62" s="46">
        <v>5633594211</v>
      </c>
      <c r="D62" s="46">
        <v>44139</v>
      </c>
      <c r="E62" s="46">
        <v>441374855780</v>
      </c>
      <c r="F62" s="46">
        <v>87396517509</v>
      </c>
      <c r="G62" s="46">
        <v>588909</v>
      </c>
      <c r="H62" s="46">
        <v>5720302093</v>
      </c>
      <c r="I62" s="46">
        <v>2580378837</v>
      </c>
      <c r="J62" s="46">
        <v>14019</v>
      </c>
      <c r="K62" s="46">
        <v>101695294281</v>
      </c>
      <c r="L62" s="46">
        <v>33014739233</v>
      </c>
      <c r="M62" s="46">
        <v>198538</v>
      </c>
    </row>
    <row r="63" spans="1:13" x14ac:dyDescent="0.2">
      <c r="A63" s="44" t="s">
        <v>41</v>
      </c>
      <c r="B63" s="46">
        <v>22565537463</v>
      </c>
      <c r="C63" s="46">
        <v>5637412469</v>
      </c>
      <c r="D63" s="46">
        <v>62754</v>
      </c>
      <c r="E63" s="46">
        <v>622971837455</v>
      </c>
      <c r="F63" s="46">
        <v>93215217008</v>
      </c>
      <c r="G63" s="46">
        <v>838936</v>
      </c>
      <c r="H63" s="46">
        <v>6182970591</v>
      </c>
      <c r="I63" s="46">
        <v>2789102600</v>
      </c>
      <c r="J63" s="46">
        <v>21804</v>
      </c>
      <c r="K63" s="46">
        <v>109869881656</v>
      </c>
      <c r="L63" s="46">
        <v>38153619777</v>
      </c>
      <c r="M63" s="46">
        <v>309794</v>
      </c>
    </row>
    <row r="64" spans="1:13" x14ac:dyDescent="0.2">
      <c r="A64" s="44" t="s">
        <v>42</v>
      </c>
      <c r="B64" s="46">
        <v>14707438933</v>
      </c>
      <c r="C64" s="46">
        <v>4900782799</v>
      </c>
      <c r="D64" s="46">
        <v>43748</v>
      </c>
      <c r="E64" s="46">
        <v>318100992478</v>
      </c>
      <c r="F64" s="46">
        <v>79212666790</v>
      </c>
      <c r="G64" s="46">
        <v>584729</v>
      </c>
      <c r="H64" s="46">
        <v>4824421521</v>
      </c>
      <c r="I64" s="46">
        <v>2274414789</v>
      </c>
      <c r="J64" s="46">
        <v>13745</v>
      </c>
      <c r="K64" s="46">
        <v>79035103265</v>
      </c>
      <c r="L64" s="46">
        <v>31177011756</v>
      </c>
      <c r="M64" s="46">
        <v>195353</v>
      </c>
    </row>
    <row r="65" spans="1:13" x14ac:dyDescent="0.2">
      <c r="A65" s="44" t="s">
        <v>43</v>
      </c>
      <c r="B65" s="46">
        <v>15439192993</v>
      </c>
      <c r="C65" s="46">
        <v>5172972940</v>
      </c>
      <c r="D65" s="46">
        <v>44760</v>
      </c>
      <c r="E65" s="46">
        <v>330450028234</v>
      </c>
      <c r="F65" s="46">
        <v>78996087655</v>
      </c>
      <c r="G65" s="46">
        <v>596372</v>
      </c>
      <c r="H65" s="46">
        <v>5319187605</v>
      </c>
      <c r="I65" s="46">
        <v>2464516161</v>
      </c>
      <c r="J65" s="46">
        <v>14011</v>
      </c>
      <c r="K65" s="46">
        <v>83590461747</v>
      </c>
      <c r="L65" s="46">
        <v>32538951340</v>
      </c>
      <c r="M65" s="46">
        <v>199447</v>
      </c>
    </row>
    <row r="66" spans="1:13" x14ac:dyDescent="0.2">
      <c r="A66" s="44" t="s">
        <v>44</v>
      </c>
      <c r="B66" s="46">
        <v>15938617982</v>
      </c>
      <c r="C66" s="46">
        <v>5089156907</v>
      </c>
      <c r="D66" s="46">
        <v>45768</v>
      </c>
      <c r="E66" s="46">
        <v>339994454165</v>
      </c>
      <c r="F66" s="46">
        <v>76110557471</v>
      </c>
      <c r="G66" s="46">
        <v>604924</v>
      </c>
      <c r="H66" s="46">
        <v>5475088177</v>
      </c>
      <c r="I66" s="46">
        <v>2429184265</v>
      </c>
      <c r="J66" s="46">
        <v>14386</v>
      </c>
      <c r="K66" s="46">
        <v>84401352080</v>
      </c>
      <c r="L66" s="46">
        <v>31073795043</v>
      </c>
      <c r="M66" s="46">
        <v>202725</v>
      </c>
    </row>
    <row r="67" spans="1:13" x14ac:dyDescent="0.2">
      <c r="A67" s="44" t="s">
        <v>45</v>
      </c>
      <c r="B67" s="46">
        <v>19887478509</v>
      </c>
      <c r="C67" s="46">
        <v>5394466029</v>
      </c>
      <c r="D67" s="46">
        <v>65086</v>
      </c>
      <c r="E67" s="46">
        <v>512685776497</v>
      </c>
      <c r="F67" s="46">
        <v>81044984553</v>
      </c>
      <c r="G67" s="46">
        <v>858970</v>
      </c>
      <c r="H67" s="46">
        <v>6429391234</v>
      </c>
      <c r="I67" s="46">
        <v>2759843005</v>
      </c>
      <c r="J67" s="46">
        <v>22156</v>
      </c>
      <c r="K67" s="46">
        <v>103650257805</v>
      </c>
      <c r="L67" s="46">
        <v>36039599851</v>
      </c>
      <c r="M67" s="46">
        <v>315325</v>
      </c>
    </row>
    <row r="68" spans="1:13" x14ac:dyDescent="0.2">
      <c r="A68" s="44" t="s">
        <v>46</v>
      </c>
      <c r="B68" s="46">
        <v>15129989794</v>
      </c>
      <c r="C68" s="46">
        <v>4982555994</v>
      </c>
      <c r="D68" s="46">
        <v>45563</v>
      </c>
      <c r="E68" s="46">
        <v>343532094261</v>
      </c>
      <c r="F68" s="46">
        <v>75512357710</v>
      </c>
      <c r="G68" s="46">
        <v>600799</v>
      </c>
      <c r="H68" s="46">
        <v>5140200043</v>
      </c>
      <c r="I68" s="46">
        <v>2308271784</v>
      </c>
      <c r="J68" s="46">
        <v>14129</v>
      </c>
      <c r="K68" s="46">
        <v>81034859652</v>
      </c>
      <c r="L68" s="46">
        <v>30597254336</v>
      </c>
      <c r="M68" s="46">
        <v>200338</v>
      </c>
    </row>
    <row r="69" spans="1:13" x14ac:dyDescent="0.2">
      <c r="A69" s="44" t="s">
        <v>47</v>
      </c>
      <c r="B69" s="46">
        <v>16849521155</v>
      </c>
      <c r="C69" s="46">
        <v>5379204126</v>
      </c>
      <c r="D69" s="46">
        <v>46921</v>
      </c>
      <c r="E69" s="46">
        <v>366781474554</v>
      </c>
      <c r="F69" s="46">
        <v>80962101935</v>
      </c>
      <c r="G69" s="46">
        <v>614721</v>
      </c>
      <c r="H69" s="46">
        <v>5688430360</v>
      </c>
      <c r="I69" s="46">
        <v>2504635519</v>
      </c>
      <c r="J69" s="46">
        <v>14569</v>
      </c>
      <c r="K69" s="46">
        <v>85141274365</v>
      </c>
      <c r="L69" s="46">
        <v>32858779170</v>
      </c>
      <c r="M69" s="46">
        <v>205475</v>
      </c>
    </row>
    <row r="70" spans="1:13" x14ac:dyDescent="0.2">
      <c r="A70" s="44" t="s">
        <v>48</v>
      </c>
      <c r="B70" s="46">
        <v>17714014851</v>
      </c>
      <c r="C70" s="46">
        <v>5305022954</v>
      </c>
      <c r="D70" s="46">
        <v>47724</v>
      </c>
      <c r="E70" s="46">
        <v>372631879795</v>
      </c>
      <c r="F70" s="46">
        <v>80790650405</v>
      </c>
      <c r="G70" s="46">
        <v>620679</v>
      </c>
      <c r="H70" s="46">
        <v>5895311431</v>
      </c>
      <c r="I70" s="46">
        <v>2499207593</v>
      </c>
      <c r="J70" s="46">
        <v>14789</v>
      </c>
      <c r="K70" s="46">
        <v>85923865863</v>
      </c>
      <c r="L70" s="46">
        <v>32081429472</v>
      </c>
      <c r="M70" s="46">
        <v>207097</v>
      </c>
    </row>
    <row r="71" spans="1:13" x14ac:dyDescent="0.2">
      <c r="A71" s="44" t="s">
        <v>49</v>
      </c>
      <c r="B71" s="46">
        <v>22235681058</v>
      </c>
      <c r="C71" s="46">
        <v>5774648090</v>
      </c>
      <c r="D71" s="46">
        <v>67469</v>
      </c>
      <c r="E71" s="46">
        <v>625035897965</v>
      </c>
      <c r="F71" s="46">
        <v>88824294460</v>
      </c>
      <c r="G71" s="46">
        <v>877009</v>
      </c>
      <c r="H71" s="46">
        <v>6841547170</v>
      </c>
      <c r="I71" s="46">
        <v>2889236702</v>
      </c>
      <c r="J71" s="46">
        <v>22509</v>
      </c>
      <c r="K71" s="46">
        <v>107043812317</v>
      </c>
      <c r="L71" s="46">
        <v>37903442493</v>
      </c>
      <c r="M71" s="46">
        <v>318973</v>
      </c>
    </row>
    <row r="72" spans="1:13" x14ac:dyDescent="0.2">
      <c r="A72" s="44" t="s">
        <v>50</v>
      </c>
      <c r="B72" s="46">
        <v>16940258742</v>
      </c>
      <c r="C72" s="46">
        <v>5311017704</v>
      </c>
      <c r="D72" s="46">
        <v>48984</v>
      </c>
      <c r="E72" s="46">
        <v>384595882246</v>
      </c>
      <c r="F72" s="46">
        <v>82813630169</v>
      </c>
      <c r="G72" s="46">
        <v>632989</v>
      </c>
      <c r="H72" s="46">
        <v>5858729623</v>
      </c>
      <c r="I72" s="46">
        <v>2451523906</v>
      </c>
      <c r="J72" s="46">
        <v>15141</v>
      </c>
      <c r="K72" s="46">
        <v>86780666481</v>
      </c>
      <c r="L72" s="46">
        <v>32406055630</v>
      </c>
      <c r="M72" s="46">
        <v>211277</v>
      </c>
    </row>
    <row r="73" spans="1:13" x14ac:dyDescent="0.2">
      <c r="A73" s="44" t="s">
        <v>51</v>
      </c>
      <c r="B73" s="46">
        <v>18167389008</v>
      </c>
      <c r="C73" s="46">
        <v>5782988811</v>
      </c>
      <c r="D73" s="46">
        <v>50423</v>
      </c>
      <c r="E73" s="46">
        <v>436805911192</v>
      </c>
      <c r="F73" s="46">
        <v>89377607839</v>
      </c>
      <c r="G73" s="46">
        <v>648225</v>
      </c>
      <c r="H73" s="46">
        <v>6259450727</v>
      </c>
      <c r="I73" s="46">
        <v>2655796078</v>
      </c>
      <c r="J73" s="46">
        <v>15591</v>
      </c>
      <c r="K73" s="46">
        <v>93616289778</v>
      </c>
      <c r="L73" s="46">
        <v>34722471246</v>
      </c>
      <c r="M73" s="46">
        <v>216242</v>
      </c>
    </row>
    <row r="74" spans="1:13" x14ac:dyDescent="0.2">
      <c r="A74" s="44" t="s">
        <v>52</v>
      </c>
      <c r="B74" s="46">
        <v>18046920014</v>
      </c>
      <c r="C74" s="46">
        <v>5713295779</v>
      </c>
      <c r="D74" s="46">
        <v>51710</v>
      </c>
      <c r="E74" s="46">
        <v>444692788727</v>
      </c>
      <c r="F74" s="46">
        <v>90366696946</v>
      </c>
      <c r="G74" s="46">
        <v>661638</v>
      </c>
      <c r="H74" s="46">
        <v>6313614481</v>
      </c>
      <c r="I74" s="46">
        <v>2597883674</v>
      </c>
      <c r="J74" s="46">
        <v>15981</v>
      </c>
      <c r="K74" s="46">
        <v>93617490499</v>
      </c>
      <c r="L74" s="46">
        <v>33877630535</v>
      </c>
      <c r="M74" s="46">
        <v>221012</v>
      </c>
    </row>
    <row r="75" spans="1:13" x14ac:dyDescent="0.2">
      <c r="A75" s="44" t="s">
        <v>53</v>
      </c>
      <c r="B75" s="46">
        <v>22840807106</v>
      </c>
      <c r="C75" s="46">
        <v>6270578874</v>
      </c>
      <c r="D75" s="46">
        <v>72319</v>
      </c>
      <c r="E75" s="46">
        <v>701339123479</v>
      </c>
      <c r="F75" s="46">
        <v>99384183977</v>
      </c>
      <c r="G75" s="46">
        <v>929561</v>
      </c>
      <c r="H75" s="46">
        <v>7099957526</v>
      </c>
      <c r="I75" s="46">
        <v>3018124520</v>
      </c>
      <c r="J75" s="46">
        <v>23939</v>
      </c>
      <c r="K75" s="46">
        <v>115615726341</v>
      </c>
      <c r="L75" s="46">
        <v>39917381661</v>
      </c>
      <c r="M75" s="46">
        <v>337743</v>
      </c>
    </row>
    <row r="76" spans="1:13" x14ac:dyDescent="0.2">
      <c r="A76" s="44" t="s">
        <v>54</v>
      </c>
      <c r="B76" s="46">
        <v>18376713334</v>
      </c>
      <c r="C76" s="46">
        <v>5888333742</v>
      </c>
      <c r="D76" s="46">
        <v>50963</v>
      </c>
      <c r="E76" s="46">
        <v>438023373308</v>
      </c>
      <c r="F76" s="46">
        <v>93381346160</v>
      </c>
      <c r="G76" s="46">
        <v>651753</v>
      </c>
      <c r="H76" s="46">
        <v>6389595816</v>
      </c>
      <c r="I76" s="46">
        <v>2669257064</v>
      </c>
      <c r="J76" s="46">
        <v>15525</v>
      </c>
      <c r="K76" s="46">
        <v>93352535036</v>
      </c>
      <c r="L76" s="46">
        <v>35478371742</v>
      </c>
      <c r="M76" s="46">
        <v>215496</v>
      </c>
    </row>
    <row r="77" spans="1:13" x14ac:dyDescent="0.2">
      <c r="A77" s="44" t="s">
        <v>55</v>
      </c>
      <c r="B77" s="46">
        <v>18772594962</v>
      </c>
      <c r="C77" s="46">
        <v>6292804391</v>
      </c>
      <c r="D77" s="46">
        <v>52143</v>
      </c>
      <c r="E77" s="46">
        <v>448187449205</v>
      </c>
      <c r="F77" s="46">
        <v>99266810365</v>
      </c>
      <c r="G77" s="46">
        <v>664275</v>
      </c>
      <c r="H77" s="46">
        <v>6683739845</v>
      </c>
      <c r="I77" s="46">
        <v>2842021877</v>
      </c>
      <c r="J77" s="46">
        <v>15896</v>
      </c>
      <c r="K77" s="46">
        <v>98702833985</v>
      </c>
      <c r="L77" s="46">
        <v>37312106033</v>
      </c>
      <c r="M77" s="46">
        <v>220166</v>
      </c>
    </row>
    <row r="78" spans="1:13" x14ac:dyDescent="0.2">
      <c r="A78" s="44" t="s">
        <v>56</v>
      </c>
      <c r="B78" s="46">
        <v>19598287674</v>
      </c>
      <c r="C78" s="46">
        <v>6285618353</v>
      </c>
      <c r="D78" s="46">
        <v>52980</v>
      </c>
      <c r="E78" s="46">
        <v>439376910369</v>
      </c>
      <c r="F78" s="46">
        <v>99322418448</v>
      </c>
      <c r="G78" s="46">
        <v>671756</v>
      </c>
      <c r="H78" s="46">
        <v>6842866731</v>
      </c>
      <c r="I78" s="46">
        <v>2816036953</v>
      </c>
      <c r="J78" s="46">
        <v>16213</v>
      </c>
      <c r="K78" s="46">
        <v>100620568102</v>
      </c>
      <c r="L78" s="46">
        <v>36890585426</v>
      </c>
      <c r="M78" s="46">
        <v>223514</v>
      </c>
    </row>
    <row r="79" spans="1:13" x14ac:dyDescent="0.2">
      <c r="A79" s="44" t="s">
        <v>57</v>
      </c>
      <c r="B79" s="46">
        <v>23699974796</v>
      </c>
      <c r="C79" s="46">
        <v>6913939422</v>
      </c>
      <c r="D79" s="46">
        <v>73824</v>
      </c>
      <c r="E79" s="46">
        <v>712135051547</v>
      </c>
      <c r="F79" s="46">
        <v>106679319343</v>
      </c>
      <c r="G79" s="46">
        <v>940460</v>
      </c>
      <c r="H79" s="46">
        <v>7852322722</v>
      </c>
      <c r="I79" s="46">
        <v>3251811830</v>
      </c>
      <c r="J79" s="46">
        <v>24322</v>
      </c>
      <c r="K79" s="46">
        <v>121031759189</v>
      </c>
      <c r="L79" s="46">
        <v>43109970926</v>
      </c>
      <c r="M79" s="46">
        <v>340223</v>
      </c>
    </row>
    <row r="80" spans="1:13" x14ac:dyDescent="0.2">
      <c r="A80" s="44" t="s">
        <v>58</v>
      </c>
      <c r="B80" s="46">
        <v>19088298912</v>
      </c>
      <c r="C80" s="46">
        <v>6390577054</v>
      </c>
      <c r="D80" s="46">
        <v>52262</v>
      </c>
      <c r="E80" s="50">
        <v>436539529887</v>
      </c>
      <c r="F80" s="50">
        <v>99376540946</v>
      </c>
      <c r="G80" s="50">
        <v>661376</v>
      </c>
      <c r="H80" s="46">
        <v>6877670221</v>
      </c>
      <c r="I80" s="46">
        <v>2844813305</v>
      </c>
      <c r="J80" s="46">
        <v>15999</v>
      </c>
      <c r="K80" s="50">
        <v>99370333151</v>
      </c>
      <c r="L80" s="50">
        <v>38062720689</v>
      </c>
      <c r="M80" s="50">
        <v>217690</v>
      </c>
    </row>
    <row r="81" spans="1:13" x14ac:dyDescent="0.2">
      <c r="A81" s="44" t="s">
        <v>59</v>
      </c>
      <c r="B81" s="46">
        <v>20323673504</v>
      </c>
      <c r="C81" s="46">
        <v>6758187793</v>
      </c>
      <c r="D81" s="46">
        <v>53683</v>
      </c>
      <c r="E81" s="50">
        <v>475605543556</v>
      </c>
      <c r="F81" s="50">
        <v>105016745375</v>
      </c>
      <c r="G81" s="50">
        <v>677098</v>
      </c>
      <c r="H81" s="46">
        <v>7536481875</v>
      </c>
      <c r="I81" s="46">
        <v>2983525485</v>
      </c>
      <c r="J81" s="46">
        <v>16519</v>
      </c>
      <c r="K81" s="50">
        <v>106447833625</v>
      </c>
      <c r="L81" s="50">
        <v>39352618465</v>
      </c>
      <c r="M81" s="50">
        <v>224415</v>
      </c>
    </row>
    <row r="82" spans="1:13" x14ac:dyDescent="0.2">
      <c r="A82" s="44" t="s">
        <v>60</v>
      </c>
      <c r="B82" s="46">
        <v>20736927899</v>
      </c>
      <c r="C82" s="46">
        <v>6741836198</v>
      </c>
      <c r="D82" s="46">
        <v>54843</v>
      </c>
      <c r="E82" s="50">
        <v>479428267139</v>
      </c>
      <c r="F82" s="50">
        <v>105032902243</v>
      </c>
      <c r="G82" s="50">
        <v>686156</v>
      </c>
      <c r="H82" s="46">
        <v>7833884935</v>
      </c>
      <c r="I82" s="46">
        <v>2969274129</v>
      </c>
      <c r="J82" s="46">
        <v>16853</v>
      </c>
      <c r="K82" s="50">
        <v>101106595135</v>
      </c>
      <c r="L82" s="50">
        <v>38994815515</v>
      </c>
      <c r="M82" s="50">
        <v>227053</v>
      </c>
    </row>
    <row r="83" spans="1:13" x14ac:dyDescent="0.2">
      <c r="A83" s="44" t="s">
        <v>61</v>
      </c>
      <c r="B83" s="46">
        <v>25763633887</v>
      </c>
      <c r="C83" s="46">
        <v>7353945958</v>
      </c>
      <c r="D83" s="46">
        <v>75899</v>
      </c>
      <c r="E83" s="50">
        <v>732910466927</v>
      </c>
      <c r="F83" s="50">
        <v>112417871462</v>
      </c>
      <c r="G83" s="50">
        <v>952210</v>
      </c>
      <c r="H83" s="46">
        <v>8820567994</v>
      </c>
      <c r="I83" s="46">
        <v>3464330373</v>
      </c>
      <c r="J83" s="46">
        <v>24851</v>
      </c>
      <c r="K83" s="50">
        <v>130305324627</v>
      </c>
      <c r="L83" s="50">
        <v>45368479160</v>
      </c>
      <c r="M83" s="50">
        <v>343147</v>
      </c>
    </row>
    <row r="84" spans="1:13" x14ac:dyDescent="0.2">
      <c r="A84" s="44" t="s">
        <v>62</v>
      </c>
      <c r="B84" s="46">
        <v>20017024853</v>
      </c>
      <c r="C84" s="46">
        <v>6741747221</v>
      </c>
      <c r="D84" s="46">
        <v>53585</v>
      </c>
      <c r="E84" s="50">
        <v>481485306576</v>
      </c>
      <c r="F84" s="50">
        <v>105323517639</v>
      </c>
      <c r="G84" s="50">
        <v>668056</v>
      </c>
      <c r="H84" s="64">
        <v>7407222950</v>
      </c>
      <c r="I84" s="64">
        <v>2890582093</v>
      </c>
      <c r="J84" s="64">
        <v>16348</v>
      </c>
      <c r="K84" s="46">
        <v>103517423021</v>
      </c>
      <c r="L84" s="46">
        <v>38296500105</v>
      </c>
      <c r="M84" s="46">
        <v>220001</v>
      </c>
    </row>
    <row r="85" spans="1:13" x14ac:dyDescent="0.2">
      <c r="A85" s="44" t="s">
        <v>63</v>
      </c>
      <c r="B85" s="46">
        <v>22403509207</v>
      </c>
      <c r="C85" s="46">
        <v>7278171085</v>
      </c>
      <c r="D85" s="46">
        <v>54857</v>
      </c>
      <c r="E85" s="50">
        <v>516663646320</v>
      </c>
      <c r="F85" s="50">
        <v>112636733187</v>
      </c>
      <c r="G85" s="50">
        <v>681001</v>
      </c>
      <c r="H85" s="64">
        <v>8290159695</v>
      </c>
      <c r="I85" s="64">
        <v>3202784197</v>
      </c>
      <c r="J85" s="64">
        <v>16732</v>
      </c>
      <c r="K85" s="46">
        <v>114034563698</v>
      </c>
      <c r="L85" s="46">
        <v>41665218256</v>
      </c>
      <c r="M85" s="46">
        <v>224548</v>
      </c>
    </row>
    <row r="86" spans="1:13" x14ac:dyDescent="0.2">
      <c r="A86" s="44" t="s">
        <v>64</v>
      </c>
      <c r="B86" s="46">
        <v>22978011737</v>
      </c>
      <c r="C86" s="46">
        <v>7324916159</v>
      </c>
      <c r="D86" s="46">
        <v>55899</v>
      </c>
      <c r="E86" s="50">
        <v>530417985739</v>
      </c>
      <c r="F86" s="50">
        <v>113985114708</v>
      </c>
      <c r="G86" s="50">
        <v>689981</v>
      </c>
      <c r="H86" s="64">
        <v>8338741855</v>
      </c>
      <c r="I86" s="64">
        <v>3219347050</v>
      </c>
      <c r="J86" s="64">
        <v>17121</v>
      </c>
      <c r="K86" s="46">
        <v>115801388534</v>
      </c>
      <c r="L86" s="46">
        <v>41778476691</v>
      </c>
      <c r="M86" s="46">
        <v>228116</v>
      </c>
    </row>
    <row r="87" spans="1:13" x14ac:dyDescent="0.2">
      <c r="A87" s="44" t="s">
        <v>65</v>
      </c>
      <c r="B87" s="46">
        <v>28367845258</v>
      </c>
      <c r="C87" s="46">
        <v>7941330529</v>
      </c>
      <c r="D87" s="46">
        <v>75933</v>
      </c>
      <c r="E87" s="50">
        <v>752894832206</v>
      </c>
      <c r="F87" s="50">
        <v>124272440355</v>
      </c>
      <c r="G87" s="50">
        <v>942312</v>
      </c>
      <c r="H87" s="64">
        <v>9525791307</v>
      </c>
      <c r="I87" s="64">
        <v>3686928230</v>
      </c>
      <c r="J87" s="64">
        <v>24735</v>
      </c>
      <c r="K87" s="46">
        <v>137445325110</v>
      </c>
      <c r="L87" s="46">
        <v>48920936726</v>
      </c>
      <c r="M87" s="46">
        <v>338586</v>
      </c>
    </row>
    <row r="88" spans="1:13" x14ac:dyDescent="0.2">
      <c r="A88" s="44" t="s">
        <v>66</v>
      </c>
      <c r="B88" s="46">
        <v>21217054746</v>
      </c>
      <c r="C88" s="46">
        <v>7128241401</v>
      </c>
      <c r="D88" s="46">
        <v>57733</v>
      </c>
      <c r="E88" s="50">
        <v>464488839004</v>
      </c>
      <c r="F88" s="50">
        <v>110365425578</v>
      </c>
      <c r="G88" s="50">
        <v>707729</v>
      </c>
      <c r="H88" s="64">
        <v>7791327911</v>
      </c>
      <c r="I88" s="64">
        <v>3075950771</v>
      </c>
      <c r="J88" s="64">
        <v>17524</v>
      </c>
      <c r="K88" s="46">
        <v>105253238189</v>
      </c>
      <c r="L88" s="46">
        <v>40410556711</v>
      </c>
      <c r="M88" s="46">
        <v>232443</v>
      </c>
    </row>
    <row r="89" spans="1:13" x14ac:dyDescent="0.2">
      <c r="A89" s="44" t="s">
        <v>67</v>
      </c>
      <c r="B89" s="46">
        <v>22742172955</v>
      </c>
      <c r="C89" s="46">
        <v>7701253529</v>
      </c>
      <c r="D89" s="46">
        <v>59229</v>
      </c>
      <c r="E89" s="50">
        <v>481898464561</v>
      </c>
      <c r="F89" s="50">
        <v>113607855795</v>
      </c>
      <c r="G89" s="50">
        <v>725063</v>
      </c>
      <c r="H89" s="64">
        <v>8044869989</v>
      </c>
      <c r="I89" s="64">
        <v>3362252090</v>
      </c>
      <c r="J89" s="64">
        <v>17993</v>
      </c>
      <c r="K89" s="46">
        <v>110991316360</v>
      </c>
      <c r="L89" s="46">
        <v>43239613356</v>
      </c>
      <c r="M89" s="46">
        <v>238884</v>
      </c>
    </row>
    <row r="90" spans="1:13" x14ac:dyDescent="0.2">
      <c r="A90" s="44" t="s">
        <v>68</v>
      </c>
      <c r="B90" s="46">
        <v>24125795689</v>
      </c>
      <c r="C90" s="46">
        <v>7818942665</v>
      </c>
      <c r="D90" s="46">
        <v>60488</v>
      </c>
      <c r="E90" s="50">
        <v>482742925095</v>
      </c>
      <c r="F90" s="50">
        <v>113722388579</v>
      </c>
      <c r="G90" s="50">
        <v>736108</v>
      </c>
      <c r="H90" s="64">
        <v>8308182936</v>
      </c>
      <c r="I90" s="64">
        <v>3416387627</v>
      </c>
      <c r="J90" s="64">
        <v>18415</v>
      </c>
      <c r="K90" s="46">
        <v>111898028552</v>
      </c>
      <c r="L90" s="46">
        <v>42845486736</v>
      </c>
      <c r="M90" s="46">
        <v>242425</v>
      </c>
    </row>
    <row r="91" spans="1:13" x14ac:dyDescent="0.2">
      <c r="A91" s="44" t="s">
        <v>69</v>
      </c>
      <c r="B91" s="46">
        <v>27995109956</v>
      </c>
      <c r="C91" s="46">
        <v>8298302225</v>
      </c>
      <c r="D91" s="46">
        <v>80103</v>
      </c>
      <c r="E91" s="50">
        <v>666583767191</v>
      </c>
      <c r="F91" s="50">
        <v>120184235292</v>
      </c>
      <c r="G91" s="50">
        <v>981496</v>
      </c>
      <c r="H91" s="64">
        <v>9403117650</v>
      </c>
      <c r="I91" s="64">
        <v>3834965056</v>
      </c>
      <c r="J91" s="64">
        <v>25945</v>
      </c>
      <c r="K91" s="46">
        <v>133967225735</v>
      </c>
      <c r="L91" s="46">
        <v>49463700035</v>
      </c>
      <c r="M91" s="46">
        <v>352099</v>
      </c>
    </row>
    <row r="92" spans="1:13" x14ac:dyDescent="0.2">
      <c r="A92" s="44" t="s">
        <v>70</v>
      </c>
      <c r="B92" s="46">
        <v>23197209987</v>
      </c>
      <c r="C92" s="46">
        <v>7728986696</v>
      </c>
      <c r="D92" s="46">
        <v>60646</v>
      </c>
      <c r="E92" s="50">
        <v>434663253859</v>
      </c>
      <c r="F92" s="50">
        <v>109292945557</v>
      </c>
      <c r="G92" s="50">
        <v>734377</v>
      </c>
      <c r="H92" s="64">
        <v>7852444971</v>
      </c>
      <c r="I92" s="64">
        <v>3328069981</v>
      </c>
      <c r="J92" s="64">
        <v>18329</v>
      </c>
      <c r="K92" s="46">
        <v>106634657445</v>
      </c>
      <c r="L92" s="46">
        <v>42009241580</v>
      </c>
      <c r="M92" s="46">
        <v>241236</v>
      </c>
    </row>
    <row r="93" spans="1:13" x14ac:dyDescent="0.2">
      <c r="A93" s="44" t="s">
        <v>71</v>
      </c>
      <c r="B93" s="46">
        <v>24829499166</v>
      </c>
      <c r="C93" s="46">
        <v>8173628602</v>
      </c>
      <c r="D93" s="46">
        <v>62959</v>
      </c>
      <c r="E93" s="50">
        <v>449608294230</v>
      </c>
      <c r="F93" s="50">
        <v>112025998309</v>
      </c>
      <c r="G93" s="50">
        <v>757097</v>
      </c>
      <c r="H93" s="64">
        <v>8447914336</v>
      </c>
      <c r="I93" s="64">
        <v>3525881787</v>
      </c>
      <c r="J93" s="64">
        <v>19109</v>
      </c>
      <c r="K93" s="46">
        <v>109590657488</v>
      </c>
      <c r="L93" s="46">
        <v>43551754914</v>
      </c>
      <c r="M93" s="46">
        <v>250419</v>
      </c>
    </row>
    <row r="94" spans="1:13" x14ac:dyDescent="0.2">
      <c r="A94" s="44" t="s">
        <v>72</v>
      </c>
      <c r="B94" s="46">
        <v>25292700716</v>
      </c>
      <c r="C94" s="46">
        <v>8237630229</v>
      </c>
      <c r="D94" s="46">
        <v>64721</v>
      </c>
      <c r="E94" s="50">
        <v>465339628351</v>
      </c>
      <c r="F94" s="50">
        <v>112056913834</v>
      </c>
      <c r="G94" s="50">
        <v>771838</v>
      </c>
      <c r="H94" s="64">
        <v>8499574186</v>
      </c>
      <c r="I94" s="64">
        <v>3515811981</v>
      </c>
      <c r="J94" s="64">
        <v>19716</v>
      </c>
      <c r="K94" s="46">
        <v>110833740567</v>
      </c>
      <c r="L94" s="46">
        <v>43262904858</v>
      </c>
      <c r="M94" s="46">
        <v>256125</v>
      </c>
    </row>
    <row r="95" spans="1:13" x14ac:dyDescent="0.2">
      <c r="A95" s="44" t="s">
        <v>73</v>
      </c>
      <c r="B95" s="46">
        <v>29901735819</v>
      </c>
      <c r="C95" s="46">
        <v>8856594833</v>
      </c>
      <c r="D95" s="46">
        <v>84786</v>
      </c>
      <c r="E95" s="50">
        <v>657218017800</v>
      </c>
      <c r="F95" s="50">
        <v>120280833212</v>
      </c>
      <c r="G95" s="50">
        <v>1020206</v>
      </c>
      <c r="H95" s="64">
        <v>9189495052</v>
      </c>
      <c r="I95" s="64">
        <v>3921106670</v>
      </c>
      <c r="J95" s="64">
        <v>27441</v>
      </c>
      <c r="K95" s="46">
        <v>134723677405</v>
      </c>
      <c r="L95" s="46">
        <v>49426624105</v>
      </c>
      <c r="M95" s="46">
        <v>367052</v>
      </c>
    </row>
    <row r="96" spans="1:13" x14ac:dyDescent="0.2">
      <c r="A96" s="44" t="s">
        <v>74</v>
      </c>
      <c r="B96" s="46">
        <v>24579260529</v>
      </c>
      <c r="C96" s="46">
        <v>8048680006</v>
      </c>
      <c r="D96" s="46">
        <v>64648</v>
      </c>
      <c r="E96" s="50">
        <v>469763883796</v>
      </c>
      <c r="F96" s="50">
        <v>112644996083</v>
      </c>
      <c r="G96" s="50">
        <v>770475</v>
      </c>
      <c r="H96" s="64">
        <v>7860772118</v>
      </c>
      <c r="I96" s="64">
        <v>3278495917</v>
      </c>
      <c r="J96" s="64">
        <v>19629</v>
      </c>
      <c r="K96" s="46">
        <v>106032624446</v>
      </c>
      <c r="L96" s="46">
        <v>41946399342</v>
      </c>
      <c r="M96" s="46">
        <v>255585</v>
      </c>
    </row>
    <row r="97" spans="1:13" x14ac:dyDescent="0.2">
      <c r="A97" s="44" t="s">
        <v>75</v>
      </c>
      <c r="B97" s="46">
        <v>26863516431</v>
      </c>
      <c r="C97" s="46">
        <v>8639444909</v>
      </c>
      <c r="D97" s="46">
        <v>59076</v>
      </c>
      <c r="E97" s="50">
        <v>486796812519</v>
      </c>
      <c r="F97" s="50">
        <v>119540283933</v>
      </c>
      <c r="G97" s="50">
        <v>727491</v>
      </c>
      <c r="H97" s="64">
        <v>8439674061</v>
      </c>
      <c r="I97" s="64">
        <v>3580189728</v>
      </c>
      <c r="J97" s="64">
        <v>17813</v>
      </c>
      <c r="K97" s="46">
        <v>112123238159</v>
      </c>
      <c r="L97" s="46">
        <v>44798417364</v>
      </c>
      <c r="M97" s="46">
        <v>241262</v>
      </c>
    </row>
    <row r="98" spans="1:13" x14ac:dyDescent="0.2">
      <c r="A98" s="44" t="s">
        <v>76</v>
      </c>
      <c r="B98" s="46">
        <v>27462768232</v>
      </c>
      <c r="C98" s="46">
        <v>8615860054</v>
      </c>
      <c r="D98" s="46">
        <v>60365</v>
      </c>
      <c r="E98" s="50">
        <v>500270036953</v>
      </c>
      <c r="F98" s="50">
        <v>118763754157</v>
      </c>
      <c r="G98" s="50">
        <v>736000</v>
      </c>
      <c r="H98" s="64">
        <v>8606873323</v>
      </c>
      <c r="I98" s="64">
        <v>3538894931</v>
      </c>
      <c r="J98" s="64">
        <v>18246</v>
      </c>
      <c r="K98" s="46">
        <v>113417517033</v>
      </c>
      <c r="L98" s="46">
        <v>44397831071</v>
      </c>
      <c r="M98" s="46">
        <v>244498</v>
      </c>
    </row>
    <row r="99" spans="1:13" x14ac:dyDescent="0.2">
      <c r="A99" s="44" t="s">
        <v>77</v>
      </c>
      <c r="B99" s="46">
        <v>33784958603</v>
      </c>
      <c r="C99" s="46">
        <v>9612792053</v>
      </c>
      <c r="D99" s="46">
        <v>80873</v>
      </c>
      <c r="E99" s="50">
        <v>719685812579</v>
      </c>
      <c r="F99" s="50">
        <v>132762866693</v>
      </c>
      <c r="G99" s="50">
        <v>989349</v>
      </c>
      <c r="H99" s="64">
        <v>9891786858</v>
      </c>
      <c r="I99" s="64">
        <v>4197117317</v>
      </c>
      <c r="J99" s="64">
        <v>26151</v>
      </c>
      <c r="K99" s="46">
        <v>142793729800</v>
      </c>
      <c r="L99" s="46">
        <v>52754976635</v>
      </c>
      <c r="M99" s="46">
        <v>356343</v>
      </c>
    </row>
    <row r="100" spans="1:13" x14ac:dyDescent="0.2">
      <c r="A100" s="44" t="s">
        <v>78</v>
      </c>
      <c r="B100" s="46">
        <v>26833195489</v>
      </c>
      <c r="C100" s="46">
        <v>8806317685</v>
      </c>
      <c r="D100" s="46">
        <v>61579</v>
      </c>
      <c r="E100" s="50">
        <v>522747225097</v>
      </c>
      <c r="F100" s="50">
        <v>123483845576</v>
      </c>
      <c r="G100" s="50">
        <v>746123</v>
      </c>
      <c r="H100" s="64">
        <v>8389177448</v>
      </c>
      <c r="I100" s="64">
        <v>3541904641</v>
      </c>
      <c r="J100" s="64">
        <v>18646</v>
      </c>
      <c r="K100" s="46">
        <v>114713003399</v>
      </c>
      <c r="L100" s="46">
        <v>44969872501</v>
      </c>
      <c r="M100" s="46">
        <v>248080</v>
      </c>
    </row>
    <row r="101" spans="1:13" x14ac:dyDescent="0.2">
      <c r="A101" s="44" t="s">
        <v>79</v>
      </c>
      <c r="B101" s="46">
        <v>29049890886</v>
      </c>
      <c r="C101" s="46">
        <v>9607602332</v>
      </c>
      <c r="D101" s="46">
        <v>63067</v>
      </c>
      <c r="E101" s="50">
        <v>567380137361</v>
      </c>
      <c r="F101" s="50">
        <v>132041025400</v>
      </c>
      <c r="G101" s="50">
        <v>761323</v>
      </c>
      <c r="H101" s="64">
        <v>9114968123</v>
      </c>
      <c r="I101" s="64">
        <v>3874997955</v>
      </c>
      <c r="J101" s="64">
        <v>19061</v>
      </c>
      <c r="K101" s="46">
        <v>123648628213</v>
      </c>
      <c r="L101" s="46">
        <v>47885109694</v>
      </c>
      <c r="M101" s="46">
        <v>253638</v>
      </c>
    </row>
    <row r="102" spans="1:13" x14ac:dyDescent="0.2">
      <c r="A102" s="44" t="s">
        <v>80</v>
      </c>
      <c r="B102" s="46">
        <v>29535853222</v>
      </c>
      <c r="C102" s="46">
        <v>9590411457</v>
      </c>
      <c r="D102" s="46">
        <v>64509</v>
      </c>
      <c r="E102" s="50">
        <v>579649869327</v>
      </c>
      <c r="F102" s="50">
        <v>130358972467</v>
      </c>
      <c r="G102" s="50">
        <v>771837</v>
      </c>
      <c r="H102" s="64">
        <v>9085708099</v>
      </c>
      <c r="I102" s="64">
        <v>3761777808</v>
      </c>
      <c r="J102" s="64">
        <v>19633</v>
      </c>
      <c r="K102" s="46">
        <v>122288570726</v>
      </c>
      <c r="L102" s="46">
        <v>46684898497</v>
      </c>
      <c r="M102" s="46">
        <v>258044</v>
      </c>
    </row>
    <row r="103" spans="1:13" x14ac:dyDescent="0.2">
      <c r="A103" s="44" t="s">
        <v>81</v>
      </c>
      <c r="B103" s="46">
        <v>34378269341</v>
      </c>
      <c r="C103" s="46">
        <v>10291928355</v>
      </c>
      <c r="D103" s="46">
        <v>85122</v>
      </c>
      <c r="E103" s="50">
        <v>783169891010</v>
      </c>
      <c r="F103" s="50">
        <v>140442943640</v>
      </c>
      <c r="G103" s="50">
        <v>1021057</v>
      </c>
      <c r="H103" s="64">
        <v>9990829683</v>
      </c>
      <c r="I103" s="64">
        <v>4394173530</v>
      </c>
      <c r="J103" s="64">
        <v>27415</v>
      </c>
      <c r="K103" s="46">
        <v>145051160510</v>
      </c>
      <c r="L103" s="46">
        <v>54143611320</v>
      </c>
      <c r="M103" s="46">
        <v>366839</v>
      </c>
    </row>
    <row r="104" spans="1:13" x14ac:dyDescent="0.2">
      <c r="A104" s="44" t="s">
        <v>82</v>
      </c>
      <c r="B104" s="46">
        <v>27318710662</v>
      </c>
      <c r="C104" s="46">
        <v>9748393857</v>
      </c>
      <c r="D104" s="46">
        <v>65209</v>
      </c>
      <c r="E104" s="50">
        <v>562959877494</v>
      </c>
      <c r="F104" s="50">
        <v>130782048395</v>
      </c>
      <c r="G104" s="50">
        <v>776931</v>
      </c>
      <c r="H104" s="64">
        <v>8478747737</v>
      </c>
      <c r="I104" s="64">
        <v>3683641111</v>
      </c>
      <c r="J104" s="64">
        <v>19669</v>
      </c>
      <c r="K104" s="46">
        <v>116274201591</v>
      </c>
      <c r="L104" s="46">
        <v>45498755672</v>
      </c>
      <c r="M104" s="46">
        <v>258556</v>
      </c>
    </row>
    <row r="105" spans="1:13" x14ac:dyDescent="0.2">
      <c r="A105" s="44" t="s">
        <v>83</v>
      </c>
      <c r="B105" s="46">
        <v>29396641804</v>
      </c>
      <c r="C105" s="46">
        <v>10468985099</v>
      </c>
      <c r="D105" s="46">
        <v>66406</v>
      </c>
      <c r="E105" s="50">
        <v>582447072166</v>
      </c>
      <c r="F105" s="50">
        <v>138375343881</v>
      </c>
      <c r="G105" s="50">
        <v>792916</v>
      </c>
      <c r="H105" s="64">
        <v>9265125141</v>
      </c>
      <c r="I105" s="64">
        <v>4033824178</v>
      </c>
      <c r="J105" s="64">
        <v>20163</v>
      </c>
      <c r="K105" s="46">
        <v>124651081968</v>
      </c>
      <c r="L105" s="46">
        <v>49623721352</v>
      </c>
      <c r="M105" s="46">
        <v>265411</v>
      </c>
    </row>
    <row r="106" spans="1:13" x14ac:dyDescent="0.2">
      <c r="A106" s="44" t="s">
        <v>84</v>
      </c>
      <c r="B106" s="46">
        <v>30216461611</v>
      </c>
      <c r="C106" s="46">
        <v>10497079112</v>
      </c>
      <c r="D106" s="46">
        <v>67749</v>
      </c>
      <c r="E106" s="50">
        <v>577412022224</v>
      </c>
      <c r="F106" s="50">
        <v>138087113699</v>
      </c>
      <c r="G106" s="50">
        <v>804432</v>
      </c>
      <c r="H106" s="64">
        <v>9246755935</v>
      </c>
      <c r="I106" s="64">
        <v>3974622859</v>
      </c>
      <c r="J106" s="64">
        <v>20764</v>
      </c>
      <c r="K106" s="46">
        <v>126798518590</v>
      </c>
      <c r="L106" s="46">
        <v>49343215019</v>
      </c>
      <c r="M106" s="46">
        <v>271123</v>
      </c>
    </row>
    <row r="107" spans="1:13" x14ac:dyDescent="0.2">
      <c r="A107" s="44" t="s">
        <v>85</v>
      </c>
      <c r="B107" s="46">
        <v>34562972972</v>
      </c>
      <c r="C107" s="46">
        <v>11059693903</v>
      </c>
      <c r="D107" s="46">
        <v>86723</v>
      </c>
      <c r="E107" s="50">
        <v>768814392939</v>
      </c>
      <c r="F107" s="50">
        <v>149642160776</v>
      </c>
      <c r="G107" s="50">
        <v>1046418</v>
      </c>
      <c r="H107" s="64">
        <v>10137819415</v>
      </c>
      <c r="I107" s="64">
        <v>4641639164</v>
      </c>
      <c r="J107" s="64">
        <v>28165</v>
      </c>
      <c r="K107" s="46">
        <v>160121054306</v>
      </c>
      <c r="L107" s="46">
        <v>60677621852</v>
      </c>
      <c r="M107" s="46">
        <v>377581</v>
      </c>
    </row>
    <row r="108" spans="1:13" x14ac:dyDescent="0.2">
      <c r="A108" s="44" t="s">
        <v>86</v>
      </c>
      <c r="B108" s="46">
        <v>28004680851</v>
      </c>
      <c r="C108" s="46">
        <v>9597781164</v>
      </c>
      <c r="D108" s="46">
        <v>68644</v>
      </c>
      <c r="E108" s="50">
        <v>544714171602</v>
      </c>
      <c r="F108" s="50">
        <v>132211756999</v>
      </c>
      <c r="G108" s="50">
        <v>817122</v>
      </c>
      <c r="H108" s="64">
        <v>8462685228</v>
      </c>
      <c r="I108" s="64">
        <v>3656789085</v>
      </c>
      <c r="J108" s="64">
        <v>21161</v>
      </c>
      <c r="K108" s="46">
        <v>121403688332</v>
      </c>
      <c r="L108" s="46">
        <v>49404684298</v>
      </c>
      <c r="M108" s="46">
        <v>274716</v>
      </c>
    </row>
    <row r="109" spans="1:13" x14ac:dyDescent="0.2">
      <c r="A109" s="44" t="s">
        <v>87</v>
      </c>
      <c r="B109" s="46">
        <v>28842738579</v>
      </c>
      <c r="C109" s="46">
        <v>9494177929</v>
      </c>
      <c r="D109" s="46">
        <v>70729</v>
      </c>
      <c r="E109" s="50">
        <v>492553252261</v>
      </c>
      <c r="F109" s="50">
        <v>129120255725</v>
      </c>
      <c r="G109" s="50">
        <v>839364</v>
      </c>
      <c r="H109" s="64">
        <v>8923810169</v>
      </c>
      <c r="I109" s="64">
        <v>3973410794</v>
      </c>
      <c r="J109" s="64">
        <v>22052</v>
      </c>
      <c r="K109" s="46">
        <v>125337976721</v>
      </c>
      <c r="L109" s="46">
        <v>55429236303</v>
      </c>
      <c r="M109" s="46">
        <v>284867</v>
      </c>
    </row>
    <row r="110" spans="1:13" x14ac:dyDescent="0.2">
      <c r="A110" s="44" t="s">
        <v>88</v>
      </c>
      <c r="B110" s="46">
        <v>26350614544</v>
      </c>
      <c r="C110" s="46">
        <v>8270395901</v>
      </c>
      <c r="D110" s="46">
        <v>34660</v>
      </c>
      <c r="E110" s="50">
        <v>460514346859</v>
      </c>
      <c r="F110" s="50">
        <v>105317644444</v>
      </c>
      <c r="G110" s="50">
        <v>459901</v>
      </c>
      <c r="H110" s="64">
        <v>7917874736</v>
      </c>
      <c r="I110" s="64">
        <v>3323304108</v>
      </c>
      <c r="J110" s="64">
        <v>10012</v>
      </c>
      <c r="K110" s="46">
        <v>113628823700</v>
      </c>
      <c r="L110" s="46">
        <v>45726939837</v>
      </c>
      <c r="M110" s="46">
        <v>141889</v>
      </c>
    </row>
    <row r="111" spans="1:13" x14ac:dyDescent="0.2">
      <c r="A111" s="44" t="s">
        <v>89</v>
      </c>
      <c r="B111" s="46">
        <v>28228115300</v>
      </c>
      <c r="C111" s="46">
        <v>11642024975</v>
      </c>
      <c r="D111" s="46">
        <v>89022</v>
      </c>
      <c r="E111" s="50">
        <v>724553263514</v>
      </c>
      <c r="F111" s="50">
        <v>145118957340</v>
      </c>
      <c r="G111" s="50">
        <v>1074650</v>
      </c>
      <c r="H111" s="64">
        <v>10562208444</v>
      </c>
      <c r="I111" s="64">
        <v>4757367535</v>
      </c>
      <c r="J111" s="64">
        <v>29793</v>
      </c>
      <c r="K111" s="46">
        <v>162633795703</v>
      </c>
      <c r="L111" s="46">
        <v>66406556054</v>
      </c>
      <c r="M111" s="46">
        <v>393717</v>
      </c>
    </row>
    <row r="112" spans="1:13" x14ac:dyDescent="0.2">
      <c r="A112" s="44" t="s">
        <v>90</v>
      </c>
      <c r="B112" s="46">
        <v>38538926343</v>
      </c>
      <c r="C112" s="46">
        <v>9947047246</v>
      </c>
      <c r="D112" s="46">
        <v>73789</v>
      </c>
      <c r="E112" s="50">
        <v>736656356355</v>
      </c>
      <c r="F112" s="50">
        <v>136414741467</v>
      </c>
      <c r="G112" s="50">
        <v>882654</v>
      </c>
      <c r="H112" s="64">
        <v>10002678602</v>
      </c>
      <c r="I112" s="64">
        <v>3772751982</v>
      </c>
      <c r="J112" s="64">
        <v>24053</v>
      </c>
      <c r="K112" s="46">
        <v>157195970895</v>
      </c>
      <c r="L112" s="46">
        <v>59653529679</v>
      </c>
      <c r="M112" s="46">
        <v>310615</v>
      </c>
    </row>
    <row r="113" spans="1:13" x14ac:dyDescent="0.2">
      <c r="A113" s="44" t="s">
        <v>91</v>
      </c>
      <c r="B113" s="46">
        <v>35411762517</v>
      </c>
      <c r="C113" s="46">
        <v>12034911148</v>
      </c>
      <c r="D113" s="46">
        <v>75603</v>
      </c>
      <c r="E113" s="50">
        <v>741432739188</v>
      </c>
      <c r="F113" s="50">
        <v>157333406347</v>
      </c>
      <c r="G113" s="50">
        <v>901038</v>
      </c>
      <c r="H113" s="64">
        <v>10773556368</v>
      </c>
      <c r="I113" s="64">
        <v>4609768240</v>
      </c>
      <c r="J113" s="64">
        <v>25017</v>
      </c>
      <c r="K113" s="46">
        <v>169172914779</v>
      </c>
      <c r="L113" s="46">
        <v>69073970756</v>
      </c>
      <c r="M113" s="46">
        <v>320120</v>
      </c>
    </row>
    <row r="114" spans="1:13" x14ac:dyDescent="0.2">
      <c r="A114" s="44" t="s">
        <v>92</v>
      </c>
      <c r="B114" s="46">
        <v>39562963885</v>
      </c>
      <c r="C114" s="46">
        <v>12194127345</v>
      </c>
      <c r="D114" s="46">
        <v>76999</v>
      </c>
      <c r="E114" s="50">
        <v>790363735086</v>
      </c>
      <c r="F114" s="50">
        <v>157676024540</v>
      </c>
      <c r="G114" s="50">
        <v>911321</v>
      </c>
      <c r="H114" s="64">
        <v>11077724522</v>
      </c>
      <c r="I114" s="64">
        <v>4542750149</v>
      </c>
      <c r="J114" s="64">
        <v>25760</v>
      </c>
      <c r="K114" s="46">
        <v>165870866012</v>
      </c>
      <c r="L114" s="46">
        <v>66792068196</v>
      </c>
      <c r="M114" s="46">
        <v>326086</v>
      </c>
    </row>
    <row r="115" spans="1:13" x14ac:dyDescent="0.2">
      <c r="A115" s="44" t="s">
        <v>93</v>
      </c>
      <c r="B115" s="46">
        <v>42985827533</v>
      </c>
      <c r="C115" s="46">
        <v>13473271232</v>
      </c>
      <c r="D115" s="46">
        <v>94353</v>
      </c>
      <c r="E115" s="50">
        <v>1058518728327</v>
      </c>
      <c r="F115" s="50">
        <v>176129342163</v>
      </c>
      <c r="G115" s="50">
        <v>1125827</v>
      </c>
      <c r="H115" s="64">
        <v>12158488093</v>
      </c>
      <c r="I115" s="64">
        <v>5231181072</v>
      </c>
      <c r="J115" s="64">
        <v>32819</v>
      </c>
      <c r="K115" s="46">
        <v>192471216218</v>
      </c>
      <c r="L115" s="46">
        <v>78215250864</v>
      </c>
      <c r="M115" s="46">
        <v>421636</v>
      </c>
    </row>
    <row r="116" spans="1:13" x14ac:dyDescent="0.2">
      <c r="A116" s="44" t="s">
        <v>94</v>
      </c>
      <c r="B116" s="46">
        <v>39565437425</v>
      </c>
      <c r="C116" s="46">
        <v>12399771036</v>
      </c>
      <c r="D116" s="46">
        <v>80569</v>
      </c>
      <c r="E116" s="50">
        <v>784416954022</v>
      </c>
      <c r="F116" s="50">
        <v>162170385673</v>
      </c>
      <c r="G116" s="50">
        <v>940941</v>
      </c>
      <c r="H116" s="64">
        <v>11124790292</v>
      </c>
      <c r="I116" s="64">
        <v>4540528897</v>
      </c>
      <c r="J116" s="64">
        <v>27619</v>
      </c>
      <c r="K116" s="46">
        <v>165183085367</v>
      </c>
      <c r="L116" s="46">
        <v>66248820628</v>
      </c>
      <c r="M116" s="46">
        <v>339949</v>
      </c>
    </row>
    <row r="117" spans="1:13" x14ac:dyDescent="0.2">
      <c r="A117" s="44" t="s">
        <v>95</v>
      </c>
      <c r="B117" s="46">
        <v>44649045932</v>
      </c>
      <c r="C117" s="46">
        <v>13982618171</v>
      </c>
      <c r="D117" s="46">
        <v>82529</v>
      </c>
      <c r="E117" s="50">
        <v>866553051892</v>
      </c>
      <c r="F117" s="50">
        <v>180263847250</v>
      </c>
      <c r="G117" s="50">
        <v>960331</v>
      </c>
      <c r="H117" s="64">
        <v>12812206183</v>
      </c>
      <c r="I117" s="64">
        <v>5230517724</v>
      </c>
      <c r="J117" s="64">
        <v>28535</v>
      </c>
      <c r="K117" s="46">
        <v>180430084597</v>
      </c>
      <c r="L117" s="46">
        <v>74212443114</v>
      </c>
      <c r="M117" s="46">
        <v>348775</v>
      </c>
    </row>
    <row r="118" spans="1:13" x14ac:dyDescent="0.2">
      <c r="A118" s="44" t="s">
        <v>96</v>
      </c>
      <c r="B118" s="46">
        <v>40540782364</v>
      </c>
      <c r="C118" s="46">
        <v>13984004827</v>
      </c>
      <c r="D118" s="46">
        <v>84179</v>
      </c>
      <c r="E118" s="50">
        <v>868887735020</v>
      </c>
      <c r="F118" s="50">
        <v>180728193249</v>
      </c>
      <c r="G118" s="50">
        <v>972782</v>
      </c>
      <c r="H118" s="64">
        <v>11983254089</v>
      </c>
      <c r="I118" s="64">
        <v>4991351234</v>
      </c>
      <c r="J118" s="64">
        <v>29461</v>
      </c>
      <c r="K118" s="46">
        <v>178345269656</v>
      </c>
      <c r="L118" s="46">
        <v>72159308426</v>
      </c>
      <c r="M118" s="46">
        <v>354542</v>
      </c>
    </row>
    <row r="119" spans="1:13" x14ac:dyDescent="0.2">
      <c r="A119" s="44" t="s">
        <v>97</v>
      </c>
      <c r="B119" s="46">
        <v>48055719918</v>
      </c>
      <c r="C119" s="46">
        <v>14827704170</v>
      </c>
      <c r="D119" s="46">
        <v>99563</v>
      </c>
      <c r="E119" s="50">
        <v>1050678675592</v>
      </c>
      <c r="F119" s="50">
        <v>193394771465</v>
      </c>
      <c r="G119" s="50">
        <v>1162194</v>
      </c>
      <c r="H119" s="64">
        <v>12584054488</v>
      </c>
      <c r="I119" s="64">
        <v>5464067597</v>
      </c>
      <c r="J119" s="64">
        <v>35550</v>
      </c>
      <c r="K119" s="46">
        <v>200863283777</v>
      </c>
      <c r="L119" s="46">
        <v>81941140523</v>
      </c>
      <c r="M119" s="46">
        <v>439015</v>
      </c>
    </row>
    <row r="120" spans="1:13" x14ac:dyDescent="0.2">
      <c r="A120" s="44" t="s">
        <v>98</v>
      </c>
      <c r="B120" s="46">
        <v>40840575448</v>
      </c>
      <c r="C120" s="46">
        <v>13656483791</v>
      </c>
      <c r="D120" s="46">
        <v>86684</v>
      </c>
      <c r="E120" s="50">
        <v>796573346321</v>
      </c>
      <c r="F120" s="50">
        <v>178996415268</v>
      </c>
      <c r="G120" s="50">
        <v>993779</v>
      </c>
      <c r="H120" s="64">
        <v>11520159541</v>
      </c>
      <c r="I120" s="64">
        <v>4747597194</v>
      </c>
      <c r="J120" s="64">
        <v>30964</v>
      </c>
      <c r="K120" s="46">
        <v>164768968343</v>
      </c>
      <c r="L120" s="46">
        <v>69229072486</v>
      </c>
      <c r="M120" s="46">
        <v>363988</v>
      </c>
    </row>
    <row r="121" spans="1:13" x14ac:dyDescent="0.2">
      <c r="A121" s="44" t="s">
        <v>99</v>
      </c>
      <c r="B121" s="46">
        <v>44296156926</v>
      </c>
      <c r="C121" s="46">
        <v>14408450875</v>
      </c>
      <c r="D121" s="46">
        <v>89044</v>
      </c>
      <c r="E121" s="50">
        <v>809766614615</v>
      </c>
      <c r="F121" s="50">
        <v>187582555577</v>
      </c>
      <c r="G121" s="50">
        <v>1016013</v>
      </c>
      <c r="H121" s="64">
        <v>12089851456</v>
      </c>
      <c r="I121" s="64">
        <v>5098728347</v>
      </c>
      <c r="J121" s="64">
        <v>32144</v>
      </c>
      <c r="K121" s="46">
        <v>173857154756</v>
      </c>
      <c r="L121" s="46">
        <v>73990350325</v>
      </c>
      <c r="M121" s="46">
        <v>373734</v>
      </c>
    </row>
    <row r="122" spans="1:13" x14ac:dyDescent="0.2">
      <c r="A122" s="44" t="s">
        <v>100</v>
      </c>
      <c r="B122" s="46">
        <v>41915718005</v>
      </c>
      <c r="C122" s="46">
        <v>14681153101</v>
      </c>
      <c r="D122" s="46">
        <v>90354</v>
      </c>
      <c r="E122" s="50">
        <v>837847656099</v>
      </c>
      <c r="F122" s="50">
        <v>186617042374</v>
      </c>
      <c r="G122" s="50">
        <v>1026054</v>
      </c>
      <c r="H122" s="64">
        <v>12376896255</v>
      </c>
      <c r="I122" s="64">
        <v>4918271857</v>
      </c>
      <c r="J122" s="64">
        <v>32892</v>
      </c>
      <c r="K122" s="46">
        <v>177029634666</v>
      </c>
      <c r="L122" s="46">
        <v>72623001149</v>
      </c>
      <c r="M122" s="46">
        <v>377665</v>
      </c>
    </row>
    <row r="123" spans="1:13" x14ac:dyDescent="0.2">
      <c r="A123" s="44" t="s">
        <v>101</v>
      </c>
      <c r="B123" s="46">
        <v>51913893849</v>
      </c>
      <c r="C123" s="46">
        <v>15147323151</v>
      </c>
      <c r="D123" s="46">
        <v>104852</v>
      </c>
      <c r="E123" s="50">
        <v>1045259651521</v>
      </c>
      <c r="F123" s="50">
        <v>197547531302</v>
      </c>
      <c r="G123" s="50">
        <v>1204670</v>
      </c>
      <c r="H123" s="64">
        <v>13030419188</v>
      </c>
      <c r="I123" s="64">
        <v>5461759544</v>
      </c>
      <c r="J123" s="64">
        <v>38708</v>
      </c>
      <c r="K123" s="46">
        <v>219588816126</v>
      </c>
      <c r="L123" s="46">
        <v>82575196777</v>
      </c>
      <c r="M123" s="46">
        <v>457280</v>
      </c>
    </row>
    <row r="124" spans="1:13" x14ac:dyDescent="0.2">
      <c r="A124" s="44" t="s">
        <v>102</v>
      </c>
      <c r="B124" s="46">
        <v>55689004765</v>
      </c>
      <c r="C124" s="46">
        <v>14549817350</v>
      </c>
      <c r="D124" s="46">
        <v>93033</v>
      </c>
      <c r="E124" s="50">
        <v>793199939900</v>
      </c>
      <c r="F124" s="50">
        <v>182475019213</v>
      </c>
      <c r="G124" s="50">
        <v>1046565</v>
      </c>
      <c r="H124" s="64">
        <v>11683522860</v>
      </c>
      <c r="I124" s="64">
        <v>4846829932</v>
      </c>
      <c r="J124" s="64">
        <v>33957</v>
      </c>
      <c r="K124" s="46">
        <v>166551374201</v>
      </c>
      <c r="L124" s="46">
        <v>70333048622</v>
      </c>
      <c r="M124" s="46">
        <v>383847</v>
      </c>
    </row>
    <row r="125" spans="1:13" x14ac:dyDescent="0.2">
      <c r="A125" s="44" t="s">
        <v>103</v>
      </c>
      <c r="B125" s="46">
        <v>47205833784</v>
      </c>
      <c r="C125" s="46">
        <v>14608179662</v>
      </c>
      <c r="D125" s="46">
        <v>94742</v>
      </c>
      <c r="E125" s="50">
        <v>845032718375</v>
      </c>
      <c r="F125" s="50">
        <v>190581429802</v>
      </c>
      <c r="G125" s="50">
        <v>1063559</v>
      </c>
      <c r="H125" s="64">
        <v>12612136881</v>
      </c>
      <c r="I125" s="64">
        <v>5167893842</v>
      </c>
      <c r="J125" s="64">
        <v>34421</v>
      </c>
      <c r="K125" s="46">
        <v>176656057264</v>
      </c>
      <c r="L125" s="46">
        <v>74518445529</v>
      </c>
      <c r="M125" s="46">
        <v>389422</v>
      </c>
    </row>
    <row r="126" spans="1:13" x14ac:dyDescent="0.2">
      <c r="A126" s="44" t="s">
        <v>104</v>
      </c>
      <c r="B126" s="46">
        <v>47307374576</v>
      </c>
      <c r="C126" s="46">
        <v>14384916819</v>
      </c>
      <c r="D126" s="46">
        <v>94878</v>
      </c>
      <c r="E126" s="50">
        <v>845804417408</v>
      </c>
      <c r="F126" s="50">
        <v>189911197203</v>
      </c>
      <c r="G126" s="50">
        <v>1060950</v>
      </c>
      <c r="H126" s="64">
        <v>12337324877</v>
      </c>
      <c r="I126" s="64">
        <v>5003540834</v>
      </c>
      <c r="J126" s="64">
        <v>33985</v>
      </c>
      <c r="K126" s="46">
        <v>180742537905</v>
      </c>
      <c r="L126" s="46">
        <v>73595497541</v>
      </c>
      <c r="M126" s="46">
        <v>383554</v>
      </c>
    </row>
    <row r="127" spans="1:13" x14ac:dyDescent="0.2">
      <c r="A127" s="44" t="s">
        <v>105</v>
      </c>
      <c r="B127" s="46">
        <v>50558476088</v>
      </c>
      <c r="C127" s="46">
        <v>15226682969</v>
      </c>
      <c r="D127" s="46">
        <v>107559</v>
      </c>
      <c r="E127" s="50">
        <v>1052421101054</v>
      </c>
      <c r="F127" s="50">
        <v>205185569165</v>
      </c>
      <c r="G127" s="50">
        <v>1218435</v>
      </c>
      <c r="H127" s="64">
        <v>14637720648</v>
      </c>
      <c r="I127" s="64">
        <v>5538805806</v>
      </c>
      <c r="J127" s="64">
        <v>38694</v>
      </c>
      <c r="K127" s="46">
        <v>225581651254</v>
      </c>
      <c r="L127" s="46">
        <v>85183497393</v>
      </c>
      <c r="M127" s="46">
        <v>452597</v>
      </c>
    </row>
    <row r="128" spans="1:13" x14ac:dyDescent="0.2">
      <c r="A128" s="44" t="s">
        <v>106</v>
      </c>
      <c r="B128" s="46">
        <v>43479705576</v>
      </c>
      <c r="C128" s="46">
        <v>14226176917</v>
      </c>
      <c r="D128" s="46">
        <v>93230</v>
      </c>
      <c r="E128" s="50">
        <v>803769393140</v>
      </c>
      <c r="F128" s="50">
        <v>186718792705</v>
      </c>
      <c r="G128" s="50">
        <v>1047616</v>
      </c>
      <c r="H128" s="64">
        <v>12040593545</v>
      </c>
      <c r="I128" s="64">
        <v>4687215908</v>
      </c>
      <c r="J128" s="64">
        <v>32336</v>
      </c>
      <c r="K128" s="46">
        <v>170748089653</v>
      </c>
      <c r="L128" s="46">
        <v>70277602823</v>
      </c>
      <c r="M128" s="46">
        <v>370140</v>
      </c>
    </row>
    <row r="129" spans="1:13" x14ac:dyDescent="0.2">
      <c r="A129" s="44" t="s">
        <v>657</v>
      </c>
      <c r="B129" s="46">
        <v>45267768893</v>
      </c>
      <c r="C129" s="46">
        <v>15654505723</v>
      </c>
      <c r="D129" s="46">
        <v>88601</v>
      </c>
      <c r="E129" s="50">
        <v>910826434010</v>
      </c>
      <c r="F129" s="50">
        <v>204184326157</v>
      </c>
      <c r="G129" s="50">
        <v>998463</v>
      </c>
      <c r="H129" s="64">
        <v>13072205031</v>
      </c>
      <c r="I129" s="64">
        <v>5359110665</v>
      </c>
      <c r="J129" s="64">
        <v>29918</v>
      </c>
      <c r="K129" s="46">
        <v>181756623636</v>
      </c>
      <c r="L129" s="46">
        <v>77144348453</v>
      </c>
      <c r="M129" s="46">
        <v>344125</v>
      </c>
    </row>
    <row r="130" spans="1:13" x14ac:dyDescent="0.2">
      <c r="B130" s="46"/>
      <c r="C130" s="46"/>
      <c r="D130" s="46"/>
      <c r="E130" s="46"/>
      <c r="F130" s="46"/>
      <c r="G130" s="46"/>
      <c r="H130" s="46"/>
      <c r="I130" s="46"/>
      <c r="J130" s="46"/>
      <c r="K130" s="46"/>
      <c r="L130" s="46"/>
      <c r="M130" s="46"/>
    </row>
    <row r="131" spans="1:13" s="54" customFormat="1" ht="18.75" x14ac:dyDescent="0.35">
      <c r="A131" s="57" t="s">
        <v>107</v>
      </c>
      <c r="B131" s="80" t="s">
        <v>108</v>
      </c>
      <c r="C131" s="80"/>
      <c r="D131" s="80"/>
      <c r="E131" s="80"/>
      <c r="F131" s="80"/>
      <c r="G131" s="80"/>
      <c r="H131" s="80"/>
      <c r="I131" s="80"/>
      <c r="J131" s="80"/>
      <c r="K131" s="80"/>
      <c r="L131" s="80"/>
      <c r="M131" s="80"/>
    </row>
    <row r="132" spans="1:13" s="54" customFormat="1" ht="18.75" x14ac:dyDescent="0.35">
      <c r="A132" s="58" t="s">
        <v>109</v>
      </c>
      <c r="B132" s="80" t="s">
        <v>110</v>
      </c>
      <c r="C132" s="80"/>
      <c r="D132" s="80"/>
      <c r="E132" s="80"/>
      <c r="F132" s="80"/>
      <c r="G132" s="80"/>
      <c r="H132" s="80"/>
      <c r="I132" s="80"/>
      <c r="J132" s="80"/>
      <c r="K132" s="80"/>
      <c r="L132" s="80"/>
      <c r="M132" s="80"/>
    </row>
    <row r="133" spans="1:13" s="54" customFormat="1" ht="18.75" x14ac:dyDescent="0.35">
      <c r="A133" s="58" t="s">
        <v>111</v>
      </c>
      <c r="B133" s="80" t="s">
        <v>112</v>
      </c>
      <c r="C133" s="80"/>
      <c r="D133" s="80"/>
      <c r="E133" s="80"/>
      <c r="F133" s="80"/>
      <c r="G133" s="80"/>
      <c r="H133" s="80"/>
      <c r="I133" s="80"/>
      <c r="J133" s="80"/>
      <c r="K133" s="80"/>
      <c r="L133" s="80"/>
      <c r="M133" s="80"/>
    </row>
    <row r="134" spans="1:13" s="54" customFormat="1" ht="18.75" x14ac:dyDescent="0.35">
      <c r="A134" s="55"/>
      <c r="B134" s="53"/>
      <c r="C134" s="53"/>
      <c r="D134" s="53"/>
      <c r="E134" s="53"/>
      <c r="F134" s="53"/>
      <c r="G134" s="53"/>
      <c r="H134" s="53"/>
      <c r="I134" s="53"/>
      <c r="J134" s="53"/>
      <c r="K134" s="53"/>
      <c r="L134" s="53"/>
      <c r="M134" s="53"/>
    </row>
    <row r="135" spans="1:13" s="54" customFormat="1" ht="24" customHeight="1" x14ac:dyDescent="0.35">
      <c r="A135" s="81" t="s">
        <v>113</v>
      </c>
      <c r="B135" s="81"/>
      <c r="C135" s="81"/>
      <c r="D135" s="81"/>
      <c r="E135" s="81"/>
      <c r="F135" s="81"/>
      <c r="G135" s="81"/>
      <c r="H135" s="81"/>
      <c r="I135" s="81"/>
      <c r="J135" s="81"/>
      <c r="K135" s="81"/>
      <c r="L135" s="81"/>
      <c r="M135" s="81"/>
    </row>
    <row r="136" spans="1:13" s="54" customFormat="1" ht="18.75" x14ac:dyDescent="0.35">
      <c r="A136" s="55"/>
      <c r="B136" s="53"/>
      <c r="C136" s="53"/>
      <c r="D136" s="53"/>
      <c r="E136" s="53"/>
      <c r="F136" s="53"/>
      <c r="G136" s="59"/>
      <c r="H136" s="60"/>
      <c r="I136" s="60"/>
      <c r="J136" s="59"/>
      <c r="K136" s="53"/>
      <c r="L136" s="53"/>
      <c r="M136" s="53"/>
    </row>
    <row r="137" spans="1:13" s="54" customFormat="1" ht="18.75" x14ac:dyDescent="0.35">
      <c r="A137" s="34"/>
      <c r="B137" s="34"/>
      <c r="C137" s="34"/>
      <c r="D137" s="34"/>
      <c r="E137" s="53"/>
      <c r="F137" s="53"/>
      <c r="G137" s="53"/>
      <c r="H137" s="53"/>
      <c r="I137" s="53"/>
      <c r="J137" s="53"/>
      <c r="K137" s="53"/>
      <c r="L137" s="53"/>
      <c r="M137" s="53"/>
    </row>
    <row r="138" spans="1:13" s="54" customFormat="1" ht="18.75" x14ac:dyDescent="0.35">
      <c r="A138" s="34" t="s">
        <v>114</v>
      </c>
      <c r="B138" s="53"/>
      <c r="C138" s="53"/>
      <c r="D138" s="53"/>
      <c r="E138" s="53"/>
      <c r="F138" s="53"/>
      <c r="G138" s="53"/>
      <c r="H138" s="53"/>
      <c r="I138" s="53"/>
      <c r="J138" s="53"/>
      <c r="K138" s="53"/>
      <c r="L138" s="53"/>
      <c r="M138" s="53"/>
    </row>
    <row r="139" spans="1:13" s="54" customFormat="1" ht="18.75" x14ac:dyDescent="0.35">
      <c r="A139" s="34" t="s">
        <v>115</v>
      </c>
      <c r="B139" s="53"/>
      <c r="C139" s="53"/>
      <c r="D139" s="40"/>
      <c r="E139" s="53"/>
      <c r="F139" s="61"/>
      <c r="G139" s="62"/>
      <c r="H139" s="62"/>
      <c r="I139" s="53"/>
      <c r="J139" s="53"/>
      <c r="K139" s="53"/>
      <c r="L139" s="53"/>
      <c r="M139" s="53"/>
    </row>
    <row r="140" spans="1:13" s="54" customFormat="1" ht="18.75" x14ac:dyDescent="0.35">
      <c r="A140" s="34" t="s">
        <v>116</v>
      </c>
      <c r="B140" s="53"/>
      <c r="C140" s="53"/>
      <c r="D140" s="34"/>
      <c r="E140" s="53"/>
      <c r="F140" s="61"/>
      <c r="G140" s="62"/>
      <c r="H140" s="62"/>
      <c r="I140" s="53"/>
      <c r="J140" s="53"/>
      <c r="K140" s="53"/>
      <c r="L140" s="53"/>
      <c r="M140" s="53"/>
    </row>
    <row r="141" spans="1:13" s="54" customFormat="1" ht="18.75" x14ac:dyDescent="0.35">
      <c r="A141" s="34" t="s">
        <v>117</v>
      </c>
      <c r="B141" s="53"/>
      <c r="C141" s="53"/>
      <c r="D141" s="53"/>
      <c r="E141" s="53"/>
      <c r="F141" s="53"/>
      <c r="G141" s="53"/>
      <c r="H141" s="53"/>
      <c r="I141" s="53"/>
      <c r="J141" s="53"/>
      <c r="K141" s="53"/>
      <c r="L141" s="53"/>
      <c r="M141" s="53"/>
    </row>
    <row r="142" spans="1:13" s="54" customFormat="1" ht="18.75" x14ac:dyDescent="0.35">
      <c r="A142" s="42" t="s">
        <v>118</v>
      </c>
      <c r="B142" s="53"/>
      <c r="C142" s="53"/>
      <c r="D142" s="53"/>
      <c r="E142" s="53"/>
      <c r="F142" s="53"/>
      <c r="G142" s="53"/>
      <c r="H142" s="53"/>
      <c r="I142" s="53"/>
      <c r="J142" s="53"/>
      <c r="K142" s="53"/>
      <c r="L142" s="53"/>
      <c r="M142" s="53"/>
    </row>
  </sheetData>
  <mergeCells count="11">
    <mergeCell ref="B131:M131"/>
    <mergeCell ref="B132:M132"/>
    <mergeCell ref="B133:M133"/>
    <mergeCell ref="A135:M135"/>
    <mergeCell ref="A6:A8"/>
    <mergeCell ref="B6:G6"/>
    <mergeCell ref="H6:M6"/>
    <mergeCell ref="B7:D7"/>
    <mergeCell ref="E7:G7"/>
    <mergeCell ref="H7:J7"/>
    <mergeCell ref="K7:M7"/>
  </mergeCells>
  <hyperlinks>
    <hyperlink ref="B3" r:id="rId1" xr:uid="{4003CAAF-3143-4FB6-8A21-DDCEB13C39DD}"/>
    <hyperlink ref="A142" r:id="rId2" xr:uid="{5C5F290E-0A2C-4609-B54B-33226D2A6135}"/>
    <hyperlink ref="B4" r:id="rId3" xr:uid="{F412FF10-7397-49C1-B216-007641686F9A}"/>
  </hyperlinks>
  <pageMargins left="0.7" right="0.7" top="0.75" bottom="0.75" header="0.3" footer="0.3"/>
  <pageSetup scale="94" orientation="portrait" verticalDpi="1200" r:id="rId4"/>
  <colBreaks count="1" manualBreakCount="1">
    <brk id="7" max="1048575" man="1"/>
  </colBreaks>
  <ignoredErrors>
    <ignoredError sqref="D29 J29 G2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80"/>
  <sheetViews>
    <sheetView tabSelected="1" zoomScaleNormal="100" workbookViewId="0">
      <pane xSplit="1" ySplit="10" topLeftCell="B345" activePane="bottomRight" state="frozen"/>
      <selection pane="topRight" activeCell="B1" sqref="B1"/>
      <selection pane="bottomLeft" activeCell="A3" sqref="A3"/>
      <selection pane="bottomRight" activeCell="E371" sqref="D371:E371"/>
    </sheetView>
  </sheetViews>
  <sheetFormatPr defaultColWidth="9.6640625" defaultRowHeight="12.75" x14ac:dyDescent="0.2"/>
  <cols>
    <col min="1" max="1" width="11" style="18" customWidth="1"/>
    <col min="2" max="5" width="9.5546875" style="19" customWidth="1"/>
    <col min="6" max="6" width="9.88671875" style="19" customWidth="1"/>
    <col min="7" max="7" width="11.5546875" style="19" customWidth="1"/>
    <col min="8" max="8" width="9.5546875" style="19" customWidth="1"/>
    <col min="9" max="12" width="9.5546875" style="20" customWidth="1"/>
    <col min="13" max="13" width="9.88671875" style="1" bestFit="1" customWidth="1"/>
    <col min="14" max="16384" width="9.6640625" style="1"/>
  </cols>
  <sheetData>
    <row r="1" spans="1:13" s="31" customFormat="1" ht="16.5" customHeight="1" x14ac:dyDescent="0.25">
      <c r="A1" s="85" t="s">
        <v>119</v>
      </c>
      <c r="B1" s="85"/>
      <c r="C1" s="85"/>
      <c r="D1" s="85"/>
      <c r="E1" s="85"/>
      <c r="F1" s="85"/>
      <c r="G1" s="85"/>
      <c r="H1" s="85"/>
      <c r="I1" s="85"/>
      <c r="J1" s="85"/>
      <c r="K1" s="85"/>
      <c r="L1" s="85"/>
    </row>
    <row r="2" spans="1:13" s="31" customFormat="1" ht="14.25" x14ac:dyDescent="0.25">
      <c r="A2" s="32" t="s">
        <v>1</v>
      </c>
      <c r="B2" s="32" t="s">
        <v>2</v>
      </c>
      <c r="C2" s="33"/>
      <c r="D2" s="33"/>
      <c r="E2" s="33"/>
      <c r="F2" s="33"/>
      <c r="G2" s="33"/>
      <c r="H2" s="33"/>
      <c r="I2" s="34"/>
      <c r="J2" s="34"/>
      <c r="K2" s="34"/>
      <c r="L2" s="34"/>
    </row>
    <row r="3" spans="1:13" s="31" customFormat="1" ht="14.25" x14ac:dyDescent="0.25">
      <c r="A3" s="32"/>
      <c r="B3" s="35" t="s">
        <v>120</v>
      </c>
      <c r="C3" s="33"/>
      <c r="D3" s="33"/>
      <c r="E3" s="33"/>
      <c r="F3" s="33"/>
      <c r="G3" s="33"/>
      <c r="J3" s="34"/>
      <c r="K3" s="34"/>
      <c r="L3" s="34"/>
    </row>
    <row r="4" spans="1:13" s="34" customFormat="1" x14ac:dyDescent="0.25">
      <c r="B4" s="63" t="s">
        <v>121</v>
      </c>
      <c r="C4" s="33"/>
      <c r="D4" s="33"/>
      <c r="E4" s="33"/>
      <c r="F4" s="33"/>
      <c r="G4" s="33"/>
      <c r="H4" s="33"/>
    </row>
    <row r="5" spans="1:13" s="34" customFormat="1" x14ac:dyDescent="0.25">
      <c r="B5" s="35" t="s">
        <v>122</v>
      </c>
      <c r="C5" s="33"/>
      <c r="D5" s="33"/>
      <c r="E5" s="33"/>
      <c r="F5" s="33"/>
      <c r="G5" s="33"/>
      <c r="H5" s="33"/>
    </row>
    <row r="6" spans="1:13" s="34" customFormat="1" x14ac:dyDescent="0.25">
      <c r="B6" s="63" t="s">
        <v>123</v>
      </c>
      <c r="C6" s="33"/>
      <c r="D6" s="33"/>
      <c r="E6" s="33"/>
      <c r="F6" s="33"/>
      <c r="G6" s="33"/>
      <c r="H6" s="33"/>
    </row>
    <row r="7" spans="1:13" s="34" customFormat="1" x14ac:dyDescent="0.25">
      <c r="B7" s="63" t="s">
        <v>124</v>
      </c>
      <c r="C7" s="33"/>
      <c r="D7" s="33"/>
      <c r="E7" s="33"/>
      <c r="F7" s="33"/>
      <c r="G7" s="33"/>
      <c r="H7" s="33"/>
    </row>
    <row r="8" spans="1:13" s="31" customFormat="1" ht="14.25" x14ac:dyDescent="0.25">
      <c r="A8" s="32" t="s">
        <v>5</v>
      </c>
      <c r="B8" s="36" t="s">
        <v>665</v>
      </c>
      <c r="C8" s="33"/>
      <c r="D8" s="33"/>
      <c r="E8" s="33"/>
      <c r="F8" s="33"/>
      <c r="G8" s="33"/>
      <c r="H8" s="33"/>
      <c r="I8" s="34"/>
      <c r="J8" s="34"/>
      <c r="K8" s="34"/>
      <c r="L8" s="34"/>
    </row>
    <row r="9" spans="1:13" s="31" customFormat="1" ht="32.25" customHeight="1" x14ac:dyDescent="0.25">
      <c r="A9" s="32"/>
      <c r="B9" s="86" t="s">
        <v>125</v>
      </c>
      <c r="C9" s="86"/>
      <c r="D9" s="86"/>
      <c r="E9" s="86"/>
      <c r="F9" s="87" t="s">
        <v>126</v>
      </c>
      <c r="G9" s="87"/>
      <c r="H9" s="86" t="s">
        <v>127</v>
      </c>
      <c r="I9" s="86"/>
      <c r="J9" s="86"/>
      <c r="K9" s="86"/>
      <c r="L9" s="87" t="s">
        <v>128</v>
      </c>
      <c r="M9" s="87"/>
    </row>
    <row r="10" spans="1:13" s="31" customFormat="1" ht="32.25" customHeight="1" x14ac:dyDescent="0.25">
      <c r="A10" s="32"/>
      <c r="B10" s="37" t="s">
        <v>129</v>
      </c>
      <c r="C10" s="37" t="s">
        <v>130</v>
      </c>
      <c r="D10" s="38" t="s">
        <v>131</v>
      </c>
      <c r="E10" s="38" t="s">
        <v>132</v>
      </c>
      <c r="F10" s="38" t="s">
        <v>133</v>
      </c>
      <c r="G10" s="38" t="s">
        <v>7</v>
      </c>
      <c r="H10" s="37" t="s">
        <v>129</v>
      </c>
      <c r="I10" s="37" t="s">
        <v>130</v>
      </c>
      <c r="J10" s="38" t="s">
        <v>131</v>
      </c>
      <c r="K10" s="38" t="s">
        <v>132</v>
      </c>
      <c r="L10" s="38" t="s">
        <v>133</v>
      </c>
      <c r="M10" s="38" t="s">
        <v>7</v>
      </c>
    </row>
    <row r="11" spans="1:13" ht="12.75" customHeight="1" x14ac:dyDescent="0.2">
      <c r="A11" s="18">
        <v>1984</v>
      </c>
      <c r="B11" s="22">
        <v>37271562.549999997</v>
      </c>
      <c r="C11" s="22"/>
      <c r="D11" s="22">
        <v>1415937.86</v>
      </c>
      <c r="E11" s="22">
        <v>1533437.86</v>
      </c>
      <c r="F11" s="21"/>
      <c r="G11" s="21"/>
    </row>
    <row r="12" spans="1:13" ht="12.75" customHeight="1" x14ac:dyDescent="0.2">
      <c r="A12" s="18">
        <v>1985</v>
      </c>
      <c r="B12" s="22">
        <v>44014004.140000001</v>
      </c>
      <c r="C12" s="22">
        <v>12662332.26</v>
      </c>
      <c r="D12" s="22">
        <v>1715004.07</v>
      </c>
      <c r="E12" s="22">
        <v>1826894.21</v>
      </c>
      <c r="F12" s="21"/>
      <c r="G12" s="21"/>
      <c r="H12" s="23">
        <f>(+B12-B11)/B11</f>
        <v>0.18090042726153438</v>
      </c>
      <c r="I12" s="23"/>
      <c r="J12" s="23">
        <f t="shared" ref="I12:K27" si="0">(+D12-D11)/D11</f>
        <v>0.2112142195279671</v>
      </c>
      <c r="K12" s="23">
        <f t="shared" si="0"/>
        <v>0.19137153037293592</v>
      </c>
      <c r="L12" s="23"/>
    </row>
    <row r="13" spans="1:13" ht="12.75" customHeight="1" x14ac:dyDescent="0.2">
      <c r="A13" s="18">
        <v>1986</v>
      </c>
      <c r="B13" s="22">
        <v>41797455.600000001</v>
      </c>
      <c r="C13" s="22">
        <v>42193261.490000002</v>
      </c>
      <c r="D13" s="22">
        <v>1685806.34</v>
      </c>
      <c r="E13" s="22">
        <v>1825187.4</v>
      </c>
      <c r="F13" s="21"/>
      <c r="G13" s="21"/>
      <c r="H13" s="23">
        <f t="shared" ref="H13:H33" si="1">(+B13-B12)/B12</f>
        <v>-5.0360074783234642E-2</v>
      </c>
      <c r="I13" s="23">
        <f t="shared" si="0"/>
        <v>2.3321872008751101</v>
      </c>
      <c r="J13" s="23">
        <f t="shared" si="0"/>
        <v>-1.7024875048838792E-2</v>
      </c>
      <c r="K13" s="23">
        <f t="shared" si="0"/>
        <v>-9.3426865696840538E-4</v>
      </c>
      <c r="L13" s="23"/>
    </row>
    <row r="14" spans="1:13" ht="12.75" customHeight="1" x14ac:dyDescent="0.2">
      <c r="A14" s="18">
        <v>1987</v>
      </c>
      <c r="B14" s="22">
        <v>38120152.350000001</v>
      </c>
      <c r="C14" s="22">
        <v>38781246.100000001</v>
      </c>
      <c r="D14" s="22">
        <v>1555098.77</v>
      </c>
      <c r="E14" s="22">
        <v>1631744.3</v>
      </c>
      <c r="F14" s="21"/>
      <c r="G14" s="21"/>
      <c r="H14" s="23">
        <f t="shared" si="1"/>
        <v>-8.7979117322155839E-2</v>
      </c>
      <c r="I14" s="23">
        <f t="shared" si="0"/>
        <v>-8.0866358027541052E-2</v>
      </c>
      <c r="J14" s="23">
        <f t="shared" si="0"/>
        <v>-7.7534154961120899E-2</v>
      </c>
      <c r="K14" s="23">
        <f t="shared" si="0"/>
        <v>-0.1059853360811059</v>
      </c>
      <c r="L14" s="23"/>
    </row>
    <row r="15" spans="1:13" ht="12.75" customHeight="1" x14ac:dyDescent="0.2">
      <c r="A15" s="18">
        <v>1988</v>
      </c>
      <c r="B15" s="22">
        <v>41227026.880000003</v>
      </c>
      <c r="C15" s="22">
        <v>41012403.979999997</v>
      </c>
      <c r="D15" s="22">
        <v>2292480.59</v>
      </c>
      <c r="E15" s="22">
        <v>2550925.73</v>
      </c>
      <c r="F15" s="21"/>
      <c r="G15" s="21"/>
      <c r="H15" s="23">
        <f t="shared" si="1"/>
        <v>8.1502154069958782E-2</v>
      </c>
      <c r="I15" s="23">
        <f t="shared" si="0"/>
        <v>5.7531876986283717E-2</v>
      </c>
      <c r="J15" s="23">
        <f t="shared" si="0"/>
        <v>0.47417040912455988</v>
      </c>
      <c r="K15" s="23">
        <f t="shared" si="0"/>
        <v>0.56331217458519689</v>
      </c>
      <c r="L15" s="23"/>
    </row>
    <row r="16" spans="1:13" ht="12.75" customHeight="1" x14ac:dyDescent="0.2">
      <c r="A16" s="18">
        <v>1989</v>
      </c>
      <c r="B16" s="22">
        <v>45901210.520000003</v>
      </c>
      <c r="C16" s="22">
        <v>38887225.530000001</v>
      </c>
      <c r="D16" s="22">
        <v>2477921.15</v>
      </c>
      <c r="E16" s="22">
        <v>2841376.31</v>
      </c>
      <c r="F16" s="21"/>
      <c r="G16" s="21"/>
      <c r="H16" s="23">
        <f t="shared" si="1"/>
        <v>0.11337668499853755</v>
      </c>
      <c r="I16" s="23">
        <f t="shared" si="0"/>
        <v>-5.1817943933166036E-2</v>
      </c>
      <c r="J16" s="23">
        <f t="shared" si="0"/>
        <v>8.0890787389392926E-2</v>
      </c>
      <c r="K16" s="23">
        <f t="shared" si="0"/>
        <v>0.11386085317348697</v>
      </c>
      <c r="L16" s="23"/>
    </row>
    <row r="17" spans="1:13" x14ac:dyDescent="0.2">
      <c r="A17" s="18">
        <v>1990</v>
      </c>
      <c r="B17" s="22">
        <v>48424901.240000002</v>
      </c>
      <c r="C17" s="22">
        <v>37986589.530000001</v>
      </c>
      <c r="D17" s="22">
        <v>2886519.97</v>
      </c>
      <c r="E17" s="22">
        <v>3026845.18</v>
      </c>
      <c r="H17" s="23">
        <f t="shared" si="1"/>
        <v>5.4980918616522767E-2</v>
      </c>
      <c r="I17" s="23">
        <f t="shared" si="0"/>
        <v>-2.316020203871819E-2</v>
      </c>
      <c r="J17" s="23">
        <f t="shared" si="0"/>
        <v>0.16489581195914985</v>
      </c>
      <c r="K17" s="23">
        <f t="shared" si="0"/>
        <v>6.5274307154338213E-2</v>
      </c>
      <c r="L17" s="23"/>
    </row>
    <row r="18" spans="1:13" x14ac:dyDescent="0.2">
      <c r="A18" s="18">
        <v>1991</v>
      </c>
      <c r="B18" s="22">
        <v>53166673.729999997</v>
      </c>
      <c r="C18" s="22">
        <v>42050500.509999998</v>
      </c>
      <c r="D18" s="22">
        <v>2924852.18</v>
      </c>
      <c r="E18" s="22">
        <v>3974547.68</v>
      </c>
      <c r="H18" s="23">
        <f t="shared" si="1"/>
        <v>9.7920127219241274E-2</v>
      </c>
      <c r="I18" s="23">
        <f t="shared" si="0"/>
        <v>0.10698278077294918</v>
      </c>
      <c r="J18" s="23">
        <f t="shared" si="0"/>
        <v>1.3279731440763238E-2</v>
      </c>
      <c r="K18" s="23">
        <f t="shared" si="0"/>
        <v>0.31309909943923858</v>
      </c>
      <c r="L18" s="23"/>
    </row>
    <row r="19" spans="1:13" x14ac:dyDescent="0.2">
      <c r="A19" s="18">
        <v>1992</v>
      </c>
      <c r="B19" s="22">
        <v>57250889.82</v>
      </c>
      <c r="C19" s="22">
        <v>45060828.880000003</v>
      </c>
      <c r="D19" s="22">
        <v>3414769.69</v>
      </c>
      <c r="E19" s="22">
        <v>4686066.3600000003</v>
      </c>
      <c r="H19" s="23">
        <f t="shared" si="1"/>
        <v>7.68191012050361E-2</v>
      </c>
      <c r="I19" s="23">
        <f t="shared" si="0"/>
        <v>7.1588407593011189E-2</v>
      </c>
      <c r="J19" s="23">
        <f t="shared" si="0"/>
        <v>0.16750163080036398</v>
      </c>
      <c r="K19" s="23">
        <f t="shared" si="0"/>
        <v>0.17901878082388489</v>
      </c>
      <c r="L19" s="23"/>
    </row>
    <row r="20" spans="1:13" x14ac:dyDescent="0.2">
      <c r="A20" s="18">
        <v>1993</v>
      </c>
      <c r="B20" s="22">
        <v>65312939.460000001</v>
      </c>
      <c r="C20" s="22">
        <v>51160661.759999998</v>
      </c>
      <c r="D20" s="22">
        <v>4417359.72</v>
      </c>
      <c r="E20" s="22">
        <v>5380859.7999999998</v>
      </c>
      <c r="H20" s="23">
        <f t="shared" si="1"/>
        <v>0.14081963905447645</v>
      </c>
      <c r="I20" s="23">
        <f t="shared" si="0"/>
        <v>0.13536885653489103</v>
      </c>
      <c r="J20" s="23">
        <f t="shared" si="0"/>
        <v>0.29360399705316576</v>
      </c>
      <c r="K20" s="23">
        <f t="shared" si="0"/>
        <v>0.14826794727678577</v>
      </c>
      <c r="L20" s="23"/>
    </row>
    <row r="21" spans="1:13" x14ac:dyDescent="0.2">
      <c r="A21" s="18">
        <v>1994</v>
      </c>
      <c r="B21" s="22">
        <v>73522342</v>
      </c>
      <c r="C21" s="22">
        <v>57512697.200000003</v>
      </c>
      <c r="D21" s="22">
        <v>5610676.4400000004</v>
      </c>
      <c r="E21" s="22">
        <v>6208547.3700000001</v>
      </c>
      <c r="H21" s="23">
        <f t="shared" si="1"/>
        <v>0.1256933558323115</v>
      </c>
      <c r="I21" s="23">
        <f t="shared" si="0"/>
        <v>0.12415858633334467</v>
      </c>
      <c r="J21" s="23">
        <f t="shared" si="0"/>
        <v>0.27014252758206453</v>
      </c>
      <c r="K21" s="23">
        <f t="shared" si="0"/>
        <v>0.15382069051492483</v>
      </c>
      <c r="L21" s="23"/>
    </row>
    <row r="22" spans="1:13" x14ac:dyDescent="0.2">
      <c r="A22" s="18">
        <v>1995</v>
      </c>
      <c r="B22" s="22">
        <v>77326158.969999999</v>
      </c>
      <c r="C22" s="22">
        <v>62513093.270000003</v>
      </c>
      <c r="D22" s="22">
        <v>7354600.6399999997</v>
      </c>
      <c r="E22" s="22">
        <v>6655915.7300000004</v>
      </c>
      <c r="H22" s="23">
        <f t="shared" si="1"/>
        <v>5.1736885231430725E-2</v>
      </c>
      <c r="I22" s="23">
        <f t="shared" si="0"/>
        <v>8.6944210816807255E-2</v>
      </c>
      <c r="J22" s="23">
        <f t="shared" si="0"/>
        <v>0.3108224504922617</v>
      </c>
      <c r="K22" s="23">
        <f t="shared" si="0"/>
        <v>7.205684894371682E-2</v>
      </c>
      <c r="L22" s="23"/>
    </row>
    <row r="23" spans="1:13" x14ac:dyDescent="0.2">
      <c r="A23" s="18">
        <v>1996</v>
      </c>
      <c r="B23" s="22">
        <v>80836720.310000002</v>
      </c>
      <c r="C23" s="22">
        <v>84824932.769999996</v>
      </c>
      <c r="D23" s="22">
        <v>9726698.2400000002</v>
      </c>
      <c r="E23" s="22">
        <v>7260812.1100000003</v>
      </c>
      <c r="H23" s="23">
        <f t="shared" si="1"/>
        <v>4.5399401531918661E-2</v>
      </c>
      <c r="I23" s="23">
        <f t="shared" si="0"/>
        <v>0.35691466111959991</v>
      </c>
      <c r="J23" s="23">
        <f t="shared" si="0"/>
        <v>0.32253248219878877</v>
      </c>
      <c r="K23" s="23">
        <f t="shared" si="0"/>
        <v>9.0881015406125018E-2</v>
      </c>
      <c r="L23" s="23"/>
    </row>
    <row r="24" spans="1:13" x14ac:dyDescent="0.2">
      <c r="A24" s="18">
        <v>1997</v>
      </c>
      <c r="B24" s="22">
        <v>85272735.019999996</v>
      </c>
      <c r="C24" s="22">
        <v>89609958.420000002</v>
      </c>
      <c r="D24" s="22">
        <v>12377742.380000001</v>
      </c>
      <c r="E24" s="22">
        <v>8082491.9100000001</v>
      </c>
      <c r="H24" s="23">
        <f t="shared" si="1"/>
        <v>5.4876233139943838E-2</v>
      </c>
      <c r="I24" s="23">
        <f t="shared" si="0"/>
        <v>5.6410603507042502E-2</v>
      </c>
      <c r="J24" s="23">
        <f t="shared" si="0"/>
        <v>0.27255334488509847</v>
      </c>
      <c r="K24" s="23">
        <f t="shared" si="0"/>
        <v>0.11316637692198867</v>
      </c>
      <c r="L24" s="23"/>
      <c r="M24" s="5"/>
    </row>
    <row r="25" spans="1:13" x14ac:dyDescent="0.2">
      <c r="A25" s="18">
        <v>1998</v>
      </c>
      <c r="B25" s="22">
        <v>94261113.879999995</v>
      </c>
      <c r="C25" s="22">
        <v>98405913.879999995</v>
      </c>
      <c r="D25" s="22">
        <v>20428855.239999998</v>
      </c>
      <c r="E25" s="22">
        <v>9174808.6199999992</v>
      </c>
      <c r="H25" s="23">
        <f t="shared" si="1"/>
        <v>0.10540741841916823</v>
      </c>
      <c r="I25" s="23">
        <f t="shared" si="0"/>
        <v>9.8158236150200334E-2</v>
      </c>
      <c r="J25" s="23">
        <f t="shared" si="0"/>
        <v>0.65045083447600383</v>
      </c>
      <c r="K25" s="23">
        <f t="shared" si="0"/>
        <v>0.13514603196181846</v>
      </c>
      <c r="L25" s="23"/>
      <c r="M25" s="5"/>
    </row>
    <row r="26" spans="1:13" x14ac:dyDescent="0.2">
      <c r="A26" s="18">
        <v>1999</v>
      </c>
      <c r="B26" s="22">
        <v>104915699.69</v>
      </c>
      <c r="C26" s="22">
        <v>109265364.41</v>
      </c>
      <c r="D26" s="22">
        <v>28579307.280000001</v>
      </c>
      <c r="E26" s="22">
        <v>9966158.9900000002</v>
      </c>
      <c r="H26" s="23">
        <f t="shared" si="1"/>
        <v>0.11303267457208201</v>
      </c>
      <c r="I26" s="23">
        <f t="shared" si="0"/>
        <v>0.1103536373153593</v>
      </c>
      <c r="J26" s="23">
        <f t="shared" si="0"/>
        <v>0.39896763397888779</v>
      </c>
      <c r="K26" s="23">
        <f t="shared" si="0"/>
        <v>8.6252520654757928E-2</v>
      </c>
      <c r="L26" s="23"/>
      <c r="M26" s="5"/>
    </row>
    <row r="27" spans="1:13" x14ac:dyDescent="0.2">
      <c r="A27" s="18">
        <v>2000</v>
      </c>
      <c r="B27" s="22">
        <v>117818293.06</v>
      </c>
      <c r="C27" s="22">
        <v>121352497.98999999</v>
      </c>
      <c r="D27" s="22">
        <v>36318812.950000003</v>
      </c>
      <c r="E27" s="22">
        <v>11414590.26</v>
      </c>
      <c r="H27" s="23">
        <f t="shared" si="1"/>
        <v>0.12298057781746663</v>
      </c>
      <c r="I27" s="23">
        <f t="shared" si="0"/>
        <v>0.11062182097013883</v>
      </c>
      <c r="J27" s="23">
        <f t="shared" si="0"/>
        <v>0.27080802183809971</v>
      </c>
      <c r="K27" s="23">
        <f t="shared" si="0"/>
        <v>0.14533495516711595</v>
      </c>
      <c r="L27" s="23"/>
      <c r="M27" s="5"/>
    </row>
    <row r="28" spans="1:13" x14ac:dyDescent="0.2">
      <c r="A28" s="18">
        <v>2001</v>
      </c>
      <c r="B28" s="22">
        <v>117393239.81999999</v>
      </c>
      <c r="C28" s="22">
        <v>120587273.48999999</v>
      </c>
      <c r="D28" s="22">
        <v>42217129.170000002</v>
      </c>
      <c r="E28" s="22">
        <v>12061857.619999999</v>
      </c>
      <c r="H28" s="23">
        <f t="shared" si="1"/>
        <v>-3.60770156280865E-3</v>
      </c>
      <c r="I28" s="23">
        <f t="shared" ref="I28:I33" si="2">(+C28-C27)/C27</f>
        <v>-6.3057993257218158E-3</v>
      </c>
      <c r="J28" s="23">
        <f t="shared" ref="J28:J33" si="3">(+D28-D27)/D27</f>
        <v>0.16240388220067084</v>
      </c>
      <c r="K28" s="23">
        <f t="shared" ref="K28:K33" si="4">(+E28-E27)/E27</f>
        <v>5.6705264512928684E-2</v>
      </c>
      <c r="L28" s="23"/>
      <c r="M28" s="5"/>
    </row>
    <row r="29" spans="1:13" x14ac:dyDescent="0.2">
      <c r="A29" s="18">
        <v>2002</v>
      </c>
      <c r="B29" s="22">
        <v>110208922.97</v>
      </c>
      <c r="C29" s="22">
        <v>111855404.40000001</v>
      </c>
      <c r="D29" s="22">
        <v>39837613.869999997</v>
      </c>
      <c r="E29" s="22">
        <v>12117165.35</v>
      </c>
      <c r="F29" s="24"/>
      <c r="G29" s="24"/>
      <c r="H29" s="23">
        <f t="shared" si="1"/>
        <v>-6.1198727124455933E-2</v>
      </c>
      <c r="I29" s="23">
        <f t="shared" si="2"/>
        <v>-7.241119926908457E-2</v>
      </c>
      <c r="J29" s="23">
        <f t="shared" si="3"/>
        <v>-5.6363740187499928E-2</v>
      </c>
      <c r="K29" s="23">
        <f t="shared" si="4"/>
        <v>4.5853409766911553E-3</v>
      </c>
      <c r="L29" s="23"/>
      <c r="M29" s="5"/>
    </row>
    <row r="30" spans="1:13" x14ac:dyDescent="0.2">
      <c r="A30" s="18">
        <v>2003</v>
      </c>
      <c r="B30" s="22">
        <v>105044871.15000001</v>
      </c>
      <c r="C30" s="22">
        <v>106041328.16</v>
      </c>
      <c r="D30" s="22">
        <v>46127182.060000002</v>
      </c>
      <c r="E30" s="22">
        <v>12526646.380000001</v>
      </c>
      <c r="F30" s="24"/>
      <c r="G30" s="24"/>
      <c r="H30" s="23">
        <f t="shared" si="1"/>
        <v>-4.685693028145916E-2</v>
      </c>
      <c r="I30" s="23">
        <f t="shared" si="2"/>
        <v>-5.1978500915419418E-2</v>
      </c>
      <c r="J30" s="23">
        <f t="shared" si="3"/>
        <v>0.15788014338721251</v>
      </c>
      <c r="K30" s="23">
        <f t="shared" si="4"/>
        <v>3.3793467215498647E-2</v>
      </c>
      <c r="L30" s="23"/>
      <c r="M30" s="5"/>
    </row>
    <row r="31" spans="1:13" x14ac:dyDescent="0.2">
      <c r="A31" s="18">
        <v>2004</v>
      </c>
      <c r="B31" s="22">
        <v>112515477.51000001</v>
      </c>
      <c r="C31" s="22">
        <v>115136764.78</v>
      </c>
      <c r="D31" s="22">
        <v>50114814.829999998</v>
      </c>
      <c r="E31" s="22">
        <v>13604541</v>
      </c>
      <c r="F31" s="24"/>
      <c r="G31" s="24"/>
      <c r="H31" s="23">
        <f t="shared" si="1"/>
        <v>7.1118240026514609E-2</v>
      </c>
      <c r="I31" s="23">
        <f t="shared" si="2"/>
        <v>8.5772564129679651E-2</v>
      </c>
      <c r="J31" s="23">
        <f t="shared" si="3"/>
        <v>8.6448653308434847E-2</v>
      </c>
      <c r="K31" s="23">
        <f t="shared" si="4"/>
        <v>8.6048139885305769E-2</v>
      </c>
      <c r="L31" s="23"/>
      <c r="M31" s="5"/>
    </row>
    <row r="32" spans="1:13" x14ac:dyDescent="0.2">
      <c r="A32" s="18">
        <v>2005</v>
      </c>
      <c r="B32" s="22">
        <v>118853519.77</v>
      </c>
      <c r="C32" s="22">
        <v>123020601.13</v>
      </c>
      <c r="D32" s="22">
        <v>60128584.079999998</v>
      </c>
      <c r="E32" s="22">
        <v>14160108.57</v>
      </c>
      <c r="F32" s="24"/>
      <c r="G32" s="24"/>
      <c r="H32" s="23">
        <f t="shared" si="1"/>
        <v>5.6330403605465623E-2</v>
      </c>
      <c r="I32" s="23">
        <f t="shared" si="2"/>
        <v>6.8473665775342918E-2</v>
      </c>
      <c r="J32" s="23">
        <f t="shared" si="3"/>
        <v>0.1998165469426319</v>
      </c>
      <c r="K32" s="23">
        <f t="shared" si="4"/>
        <v>4.0836921289737031E-2</v>
      </c>
      <c r="L32" s="23"/>
      <c r="M32" s="5"/>
    </row>
    <row r="33" spans="1:13" x14ac:dyDescent="0.2">
      <c r="A33" s="18">
        <v>2006</v>
      </c>
      <c r="B33" s="22">
        <v>133503392.68000001</v>
      </c>
      <c r="C33" s="22">
        <v>137071481.94999999</v>
      </c>
      <c r="D33" s="22">
        <v>66891894.399999999</v>
      </c>
      <c r="E33" s="22">
        <v>16568972.59</v>
      </c>
      <c r="F33" s="24"/>
      <c r="G33" s="24"/>
      <c r="H33" s="23">
        <f t="shared" si="1"/>
        <v>0.12325989956670858</v>
      </c>
      <c r="I33" s="23">
        <f t="shared" si="2"/>
        <v>0.11421567356147086</v>
      </c>
      <c r="J33" s="23">
        <f t="shared" si="3"/>
        <v>0.11248078469636899</v>
      </c>
      <c r="K33" s="23">
        <f t="shared" si="4"/>
        <v>0.17011621119229875</v>
      </c>
      <c r="L33" s="23"/>
      <c r="M33" s="5"/>
    </row>
    <row r="34" spans="1:13" x14ac:dyDescent="0.2">
      <c r="A34" s="18">
        <v>2007</v>
      </c>
      <c r="B34" s="22">
        <v>147310525.47999999</v>
      </c>
      <c r="C34" s="22">
        <v>151433030.13999999</v>
      </c>
      <c r="D34" s="22">
        <v>69435650.709999993</v>
      </c>
      <c r="E34" s="22">
        <v>17541597.460000001</v>
      </c>
      <c r="F34" s="22">
        <v>20617910000</v>
      </c>
      <c r="G34" s="22">
        <v>8249470000</v>
      </c>
      <c r="H34" s="23">
        <f t="shared" ref="H34:K35" si="5">(+B34-B33)/B33</f>
        <v>0.10342158744306139</v>
      </c>
      <c r="I34" s="23">
        <f t="shared" si="5"/>
        <v>0.10477415130915931</v>
      </c>
      <c r="J34" s="23">
        <f t="shared" si="5"/>
        <v>3.8027870683237742E-2</v>
      </c>
      <c r="K34" s="23">
        <f t="shared" si="5"/>
        <v>5.8701579999415103E-2</v>
      </c>
      <c r="L34" s="23"/>
      <c r="M34" s="5"/>
    </row>
    <row r="35" spans="1:13" x14ac:dyDescent="0.2">
      <c r="A35" s="18">
        <v>2008</v>
      </c>
      <c r="B35" s="22">
        <v>147051782.33000001</v>
      </c>
      <c r="C35" s="22">
        <v>154009618.75999999</v>
      </c>
      <c r="D35" s="22">
        <v>67029667.409999996</v>
      </c>
      <c r="E35" s="22">
        <v>18382874.129999999</v>
      </c>
      <c r="F35" s="22">
        <v>21785560000</v>
      </c>
      <c r="G35" s="22">
        <v>8343280000</v>
      </c>
      <c r="H35" s="23">
        <f t="shared" si="5"/>
        <v>-1.7564471320489934E-3</v>
      </c>
      <c r="I35" s="23">
        <f t="shared" si="5"/>
        <v>1.7014706881437597E-2</v>
      </c>
      <c r="J35" s="23">
        <f t="shared" si="5"/>
        <v>-3.4650547311044236E-2</v>
      </c>
      <c r="K35" s="23">
        <f t="shared" si="5"/>
        <v>4.795895424680427E-2</v>
      </c>
      <c r="L35" s="23">
        <f t="shared" ref="L35:M43" si="6">(+F35-F34)/F34</f>
        <v>5.6632801287812395E-2</v>
      </c>
      <c r="M35" s="23">
        <f t="shared" si="6"/>
        <v>1.1371639632606701E-2</v>
      </c>
    </row>
    <row r="36" spans="1:13" x14ac:dyDescent="0.2">
      <c r="A36" s="18">
        <v>2009</v>
      </c>
      <c r="B36" s="22">
        <v>131403988.52</v>
      </c>
      <c r="C36" s="22">
        <v>138955173.52000001</v>
      </c>
      <c r="D36" s="22">
        <v>58694318.189999998</v>
      </c>
      <c r="E36" s="22">
        <v>17798267.420000002</v>
      </c>
      <c r="F36" s="22">
        <v>20007670000</v>
      </c>
      <c r="G36" s="22">
        <v>7930560000</v>
      </c>
      <c r="H36" s="23">
        <f t="shared" ref="H36:K37" si="7">(+B36-B35)/B35</f>
        <v>-0.10641009283984526</v>
      </c>
      <c r="I36" s="23">
        <f t="shared" si="7"/>
        <v>-9.7750032505826714E-2</v>
      </c>
      <c r="J36" s="23">
        <f t="shared" si="7"/>
        <v>-0.12435313409829732</v>
      </c>
      <c r="K36" s="23">
        <f t="shared" si="7"/>
        <v>-3.1801703360735421E-2</v>
      </c>
      <c r="L36" s="23">
        <f t="shared" si="6"/>
        <v>-8.1608643523508231E-2</v>
      </c>
      <c r="M36" s="23">
        <f t="shared" si="6"/>
        <v>-4.94673557641599E-2</v>
      </c>
    </row>
    <row r="37" spans="1:13" x14ac:dyDescent="0.2">
      <c r="A37" s="18">
        <v>2010</v>
      </c>
      <c r="B37" s="22">
        <v>137309212.27000001</v>
      </c>
      <c r="C37" s="22">
        <v>141870705.30000001</v>
      </c>
      <c r="D37" s="22">
        <v>61644122.07</v>
      </c>
      <c r="E37" s="22">
        <v>18780369.16</v>
      </c>
      <c r="F37" s="22">
        <v>20094890000</v>
      </c>
      <c r="G37" s="22">
        <v>7991250000</v>
      </c>
      <c r="H37" s="23">
        <f t="shared" si="7"/>
        <v>4.4939455921470951E-2</v>
      </c>
      <c r="I37" s="23">
        <f t="shared" si="7"/>
        <v>2.0981815258431992E-2</v>
      </c>
      <c r="J37" s="23">
        <f t="shared" si="7"/>
        <v>5.0257060154462678E-2</v>
      </c>
      <c r="K37" s="23">
        <f t="shared" si="7"/>
        <v>5.5179626017777761E-2</v>
      </c>
      <c r="L37" s="23">
        <f t="shared" si="6"/>
        <v>4.3593281976362069E-3</v>
      </c>
      <c r="M37" s="23">
        <f t="shared" si="6"/>
        <v>7.652675220917564E-3</v>
      </c>
    </row>
    <row r="38" spans="1:13" x14ac:dyDescent="0.2">
      <c r="A38" s="18">
        <v>2011</v>
      </c>
      <c r="B38" s="22">
        <v>144161036.13</v>
      </c>
      <c r="C38" s="22">
        <v>151973619.71000001</v>
      </c>
      <c r="D38" s="22">
        <v>63030581.939999998</v>
      </c>
      <c r="E38" s="22">
        <v>19905271.23</v>
      </c>
      <c r="F38" s="22">
        <v>22316820000</v>
      </c>
      <c r="G38" s="22">
        <v>8439130000</v>
      </c>
      <c r="H38" s="23">
        <f t="shared" ref="H38:K43" si="8">(+B38-B37)/B37</f>
        <v>4.9900685807786872E-2</v>
      </c>
      <c r="I38" s="23">
        <f t="shared" si="8"/>
        <v>7.1212125072870808E-2</v>
      </c>
      <c r="J38" s="23">
        <f t="shared" si="8"/>
        <v>2.2491355597953077E-2</v>
      </c>
      <c r="K38" s="23">
        <f t="shared" si="8"/>
        <v>5.9897761349436661E-2</v>
      </c>
      <c r="L38" s="23">
        <f t="shared" si="6"/>
        <v>0.11057189166001904</v>
      </c>
      <c r="M38" s="23">
        <f t="shared" si="6"/>
        <v>5.6046300641326451E-2</v>
      </c>
    </row>
    <row r="39" spans="1:13" x14ac:dyDescent="0.2">
      <c r="A39" s="18">
        <v>2012</v>
      </c>
      <c r="B39" s="22">
        <v>158855260.91</v>
      </c>
      <c r="C39" s="22">
        <v>167922287.44</v>
      </c>
      <c r="D39" s="22">
        <v>62834141.020000003</v>
      </c>
      <c r="E39" s="22">
        <v>21317970.600000001</v>
      </c>
      <c r="F39" s="22">
        <v>24928230000</v>
      </c>
      <c r="G39" s="22">
        <v>8893600000</v>
      </c>
      <c r="H39" s="23">
        <f t="shared" si="8"/>
        <v>0.10192923951204957</v>
      </c>
      <c r="I39" s="23">
        <f t="shared" si="8"/>
        <v>0.10494365904052065</v>
      </c>
      <c r="J39" s="23">
        <f t="shared" si="8"/>
        <v>-3.1165969590283994E-3</v>
      </c>
      <c r="K39" s="23">
        <f t="shared" si="8"/>
        <v>7.0971118839660299E-2</v>
      </c>
      <c r="L39" s="23">
        <f t="shared" si="6"/>
        <v>0.11701532745256717</v>
      </c>
      <c r="M39" s="23">
        <f t="shared" si="6"/>
        <v>5.3852707565827281E-2</v>
      </c>
    </row>
    <row r="40" spans="1:13" x14ac:dyDescent="0.2">
      <c r="A40" s="18">
        <v>2013</v>
      </c>
      <c r="B40" s="22">
        <v>167597269.5</v>
      </c>
      <c r="C40" s="22">
        <v>178881668.40000001</v>
      </c>
      <c r="D40" s="22">
        <v>67452273.109999999</v>
      </c>
      <c r="E40" s="22">
        <v>23151925.43</v>
      </c>
      <c r="F40" s="22">
        <v>26112870000</v>
      </c>
      <c r="G40" s="22">
        <v>9215860000</v>
      </c>
      <c r="H40" s="23">
        <f t="shared" si="8"/>
        <v>5.5031281557321662E-2</v>
      </c>
      <c r="I40" s="23">
        <f t="shared" si="8"/>
        <v>6.5264600233104167E-2</v>
      </c>
      <c r="J40" s="23">
        <f t="shared" si="8"/>
        <v>7.349717868395865E-2</v>
      </c>
      <c r="K40" s="23">
        <f t="shared" si="8"/>
        <v>8.602858425932898E-2</v>
      </c>
      <c r="L40" s="23">
        <f t="shared" si="6"/>
        <v>4.7522026232909437E-2</v>
      </c>
      <c r="M40" s="23">
        <f t="shared" si="6"/>
        <v>3.6235045425924262E-2</v>
      </c>
    </row>
    <row r="41" spans="1:13" x14ac:dyDescent="0.2">
      <c r="A41" s="18">
        <v>2014</v>
      </c>
      <c r="B41" s="22">
        <v>182254926</v>
      </c>
      <c r="C41" s="22">
        <v>195778040.09999999</v>
      </c>
      <c r="D41" s="22">
        <v>67977433.060000002</v>
      </c>
      <c r="E41" s="22">
        <v>24415188.420000002</v>
      </c>
      <c r="F41" s="22">
        <v>28254210000</v>
      </c>
      <c r="G41" s="22">
        <v>9896520000</v>
      </c>
      <c r="H41" s="23">
        <f t="shared" si="8"/>
        <v>8.7457609206455483E-2</v>
      </c>
      <c r="I41" s="23">
        <f t="shared" si="8"/>
        <v>9.445557977588713E-2</v>
      </c>
      <c r="J41" s="23">
        <f t="shared" si="8"/>
        <v>7.7856523699887954E-3</v>
      </c>
      <c r="K41" s="23">
        <f t="shared" si="8"/>
        <v>5.4564057482799265E-2</v>
      </c>
      <c r="L41" s="23">
        <f t="shared" si="6"/>
        <v>8.2003242079480343E-2</v>
      </c>
      <c r="M41" s="23">
        <f t="shared" si="6"/>
        <v>7.385745877216017E-2</v>
      </c>
    </row>
    <row r="42" spans="1:13" x14ac:dyDescent="0.2">
      <c r="A42" s="18">
        <v>2015</v>
      </c>
      <c r="B42" s="22">
        <v>195469522</v>
      </c>
      <c r="C42" s="22">
        <v>211125379.59999999</v>
      </c>
      <c r="D42" s="22">
        <v>67767516.25</v>
      </c>
      <c r="E42" s="22">
        <v>25996405.84</v>
      </c>
      <c r="F42" s="22">
        <v>28649610000</v>
      </c>
      <c r="G42" s="22">
        <v>10262660000</v>
      </c>
      <c r="H42" s="23">
        <f t="shared" si="8"/>
        <v>7.2506111576923854E-2</v>
      </c>
      <c r="I42" s="23">
        <f t="shared" ref="I42:I49" si="9">(+C42-C41)/C41</f>
        <v>7.8391526915689055E-2</v>
      </c>
      <c r="J42" s="23">
        <f t="shared" si="8"/>
        <v>-3.0880367285231287E-3</v>
      </c>
      <c r="K42" s="23">
        <f t="shared" si="8"/>
        <v>6.4763678772379429E-2</v>
      </c>
      <c r="L42" s="23">
        <f t="shared" si="6"/>
        <v>1.3994374643637179E-2</v>
      </c>
      <c r="M42" s="23">
        <f t="shared" si="6"/>
        <v>3.6996843334828805E-2</v>
      </c>
    </row>
    <row r="43" spans="1:13" x14ac:dyDescent="0.2">
      <c r="A43" s="18">
        <v>2016</v>
      </c>
      <c r="B43" s="22">
        <v>204636966</v>
      </c>
      <c r="C43" s="22">
        <v>222350799.09999999</v>
      </c>
      <c r="D43" s="22">
        <v>67502227.739999995</v>
      </c>
      <c r="E43" s="22">
        <v>28707576.370000001</v>
      </c>
      <c r="F43" s="22">
        <v>28144050000</v>
      </c>
      <c r="G43" s="22">
        <v>10695690000</v>
      </c>
      <c r="H43" s="23">
        <f t="shared" si="8"/>
        <v>4.6899608216159655E-2</v>
      </c>
      <c r="I43" s="23">
        <f t="shared" si="9"/>
        <v>5.3169446142703351E-2</v>
      </c>
      <c r="J43" s="23">
        <f t="shared" si="8"/>
        <v>-3.9146854522649757E-3</v>
      </c>
      <c r="K43" s="23">
        <f t="shared" si="8"/>
        <v>0.10429020637262067</v>
      </c>
      <c r="L43" s="23">
        <f t="shared" si="6"/>
        <v>-1.7646313510026837E-2</v>
      </c>
      <c r="M43" s="23">
        <f t="shared" si="6"/>
        <v>4.2194713651236622E-2</v>
      </c>
    </row>
    <row r="44" spans="1:13" x14ac:dyDescent="0.2">
      <c r="A44" s="18">
        <v>2017</v>
      </c>
      <c r="B44" s="22">
        <v>210876619.40000001</v>
      </c>
      <c r="C44" s="22">
        <v>229400874.5</v>
      </c>
      <c r="D44" s="22">
        <v>71951542.890000001</v>
      </c>
      <c r="E44" s="22">
        <v>27860431.050000001</v>
      </c>
      <c r="F44" s="22">
        <v>29827330000</v>
      </c>
      <c r="G44" s="22">
        <v>11154580000</v>
      </c>
      <c r="H44" s="23">
        <f t="shared" ref="H44:H49" si="10">(+B44-B43)/B43</f>
        <v>3.0491330681671688E-2</v>
      </c>
      <c r="I44" s="23">
        <f t="shared" si="9"/>
        <v>3.170699376182276E-2</v>
      </c>
      <c r="J44" s="23">
        <f t="shared" ref="J44:M52" si="11">(+D44-D43)/D43</f>
        <v>6.5913604616688257E-2</v>
      </c>
      <c r="K44" s="23">
        <f t="shared" si="11"/>
        <v>-2.9509468479034837E-2</v>
      </c>
      <c r="L44" s="23">
        <f t="shared" si="11"/>
        <v>5.9809444625062845E-2</v>
      </c>
      <c r="M44" s="23">
        <f t="shared" si="11"/>
        <v>4.2904197859137655E-2</v>
      </c>
    </row>
    <row r="45" spans="1:13" x14ac:dyDescent="0.2">
      <c r="A45" s="18">
        <v>2018</v>
      </c>
      <c r="B45" s="22">
        <v>226229104.19999999</v>
      </c>
      <c r="C45" s="22">
        <v>246648358.19999999</v>
      </c>
      <c r="D45" s="22">
        <v>82944805.549999997</v>
      </c>
      <c r="E45" s="22">
        <v>35158973.189999998</v>
      </c>
      <c r="F45" s="22">
        <v>32744050000</v>
      </c>
      <c r="G45" s="22">
        <v>11785320000</v>
      </c>
      <c r="H45" s="23">
        <f t="shared" si="10"/>
        <v>7.2803162549181025E-2</v>
      </c>
      <c r="I45" s="23">
        <f t="shared" si="9"/>
        <v>7.5184908242361514E-2</v>
      </c>
      <c r="J45" s="23">
        <f t="shared" si="11"/>
        <v>0.15278703163887075</v>
      </c>
      <c r="K45" s="23">
        <f t="shared" si="11"/>
        <v>0.26196802651407636</v>
      </c>
      <c r="L45" s="23">
        <f t="shared" si="11"/>
        <v>9.7786828388595287E-2</v>
      </c>
      <c r="M45" s="23">
        <f t="shared" si="11"/>
        <v>5.654538315203262E-2</v>
      </c>
    </row>
    <row r="46" spans="1:13" x14ac:dyDescent="0.2">
      <c r="A46" s="18">
        <v>2019</v>
      </c>
      <c r="B46" s="22">
        <v>240562978.19999999</v>
      </c>
      <c r="C46" s="22">
        <v>263079751.40000001</v>
      </c>
      <c r="D46" s="22">
        <v>87293805.579999998</v>
      </c>
      <c r="E46" s="22">
        <v>37775468.700000003</v>
      </c>
      <c r="F46" s="22">
        <v>34525450000</v>
      </c>
      <c r="G46" s="22">
        <v>12275250000</v>
      </c>
      <c r="H46" s="23">
        <f t="shared" si="10"/>
        <v>6.3359990973256924E-2</v>
      </c>
      <c r="I46" s="23">
        <f t="shared" si="9"/>
        <v>6.6618700890262075E-2</v>
      </c>
      <c r="J46" s="23">
        <f t="shared" ref="J46:K49" si="12">(+D46-D45)/D45</f>
        <v>5.2432457959990977E-2</v>
      </c>
      <c r="K46" s="23">
        <f t="shared" si="12"/>
        <v>7.4418996705631763E-2</v>
      </c>
      <c r="L46" s="23">
        <f t="shared" si="11"/>
        <v>5.4403777174784423E-2</v>
      </c>
      <c r="M46" s="23">
        <f t="shared" si="11"/>
        <v>4.1571208927716853E-2</v>
      </c>
    </row>
    <row r="47" spans="1:13" x14ac:dyDescent="0.2">
      <c r="A47" s="18">
        <v>2020</v>
      </c>
      <c r="B47" s="22">
        <v>237342567</v>
      </c>
      <c r="C47" s="22">
        <v>261598747.5</v>
      </c>
      <c r="D47" s="22">
        <v>86389824.060000002</v>
      </c>
      <c r="E47" s="22">
        <v>49313389.93</v>
      </c>
      <c r="F47" s="22">
        <v>33363120000</v>
      </c>
      <c r="G47" s="22">
        <v>13870560000</v>
      </c>
      <c r="H47" s="23">
        <f t="shared" si="10"/>
        <v>-1.3386977597702472E-2</v>
      </c>
      <c r="I47" s="23">
        <f t="shared" si="9"/>
        <v>-5.6294864660572505E-3</v>
      </c>
      <c r="J47" s="23">
        <f t="shared" si="12"/>
        <v>-1.0355620470361395E-2</v>
      </c>
      <c r="K47" s="23">
        <f t="shared" si="12"/>
        <v>0.30543423091928429</v>
      </c>
      <c r="L47" s="23">
        <f t="shared" si="11"/>
        <v>-3.3665889944953648E-2</v>
      </c>
      <c r="M47" s="23">
        <f t="shared" si="11"/>
        <v>0.12996150791226249</v>
      </c>
    </row>
    <row r="48" spans="1:13" x14ac:dyDescent="0.2">
      <c r="A48" s="18">
        <v>2021</v>
      </c>
      <c r="B48" s="22">
        <v>278311232.39999998</v>
      </c>
      <c r="C48" s="22">
        <v>307525671.19999999</v>
      </c>
      <c r="D48" s="22">
        <v>104817219.8</v>
      </c>
      <c r="E48" s="22">
        <v>39962874.200000003</v>
      </c>
      <c r="F48" s="22">
        <v>38526950000</v>
      </c>
      <c r="G48" s="22">
        <v>16702880000</v>
      </c>
      <c r="H48" s="23">
        <f t="shared" si="10"/>
        <v>0.1726140654743992</v>
      </c>
      <c r="I48" s="23">
        <f t="shared" si="9"/>
        <v>0.17556247550458928</v>
      </c>
      <c r="J48" s="23">
        <f t="shared" si="12"/>
        <v>0.21330516574731861</v>
      </c>
      <c r="K48" s="23">
        <f t="shared" si="12"/>
        <v>-0.18961413407743791</v>
      </c>
      <c r="L48" s="23">
        <f t="shared" si="11"/>
        <v>0.15477659163771254</v>
      </c>
      <c r="M48" s="23">
        <f t="shared" si="11"/>
        <v>0.20419651405566899</v>
      </c>
    </row>
    <row r="49" spans="1:16" x14ac:dyDescent="0.2">
      <c r="A49" s="18">
        <v>2022</v>
      </c>
      <c r="B49" s="22">
        <v>335448822.89999998</v>
      </c>
      <c r="C49" s="22">
        <v>370391000.5</v>
      </c>
      <c r="D49" s="22">
        <v>116966437.2</v>
      </c>
      <c r="E49" s="22">
        <v>38016330.75</v>
      </c>
      <c r="F49" s="22">
        <v>44687020000</v>
      </c>
      <c r="G49" s="22">
        <v>17940620000</v>
      </c>
      <c r="H49" s="23">
        <f t="shared" si="10"/>
        <v>0.20530105812574456</v>
      </c>
      <c r="I49" s="23">
        <f t="shared" si="9"/>
        <v>0.204423029318796</v>
      </c>
      <c r="J49" s="23">
        <f t="shared" si="12"/>
        <v>0.11590860188031821</v>
      </c>
      <c r="K49" s="23">
        <f t="shared" si="12"/>
        <v>-4.8708795074604593E-2</v>
      </c>
      <c r="L49" s="23">
        <f t="shared" si="11"/>
        <v>0.15988989525513958</v>
      </c>
      <c r="M49" s="23">
        <f t="shared" si="11"/>
        <v>7.410338815820984E-2</v>
      </c>
    </row>
    <row r="50" spans="1:16" x14ac:dyDescent="0.2">
      <c r="A50" s="18">
        <v>2023</v>
      </c>
      <c r="B50" s="22">
        <v>346506960.33999997</v>
      </c>
      <c r="C50" s="22">
        <v>382078060.69999999</v>
      </c>
      <c r="D50" s="22">
        <v>118640963.2</v>
      </c>
      <c r="E50" s="22">
        <v>39625475.270000003</v>
      </c>
      <c r="F50" s="22">
        <v>46939110000</v>
      </c>
      <c r="G50" s="22">
        <v>18331840000</v>
      </c>
      <c r="H50" s="23">
        <f t="shared" ref="H50" si="13">(+B50-B49)/B49</f>
        <v>3.2965199711839553E-2</v>
      </c>
      <c r="I50" s="23">
        <f t="shared" ref="I50" si="14">(+C50-C49)/C49</f>
        <v>3.155330497831571E-2</v>
      </c>
      <c r="J50" s="23">
        <f t="shared" ref="J50" si="15">(+D50-D49)/D49</f>
        <v>1.431629482854762E-2</v>
      </c>
      <c r="K50" s="23">
        <f t="shared" ref="K50" si="16">(+E50-E49)/E49</f>
        <v>4.2327717805853822E-2</v>
      </c>
      <c r="L50" s="23">
        <f t="shared" si="11"/>
        <v>5.0396960907216459E-2</v>
      </c>
      <c r="M50" s="23">
        <f t="shared" si="11"/>
        <v>2.1806381273333921E-2</v>
      </c>
    </row>
    <row r="51" spans="1:16" x14ac:dyDescent="0.2">
      <c r="A51" s="18">
        <v>2024</v>
      </c>
      <c r="B51" s="22">
        <v>354681124.56999999</v>
      </c>
      <c r="C51" s="22">
        <v>391572328.69</v>
      </c>
      <c r="D51" s="22">
        <v>117035675.15000001</v>
      </c>
      <c r="E51" s="22">
        <v>38782545.450000003</v>
      </c>
      <c r="F51" s="24">
        <v>47745700000</v>
      </c>
      <c r="G51" s="24">
        <v>18582050000</v>
      </c>
      <c r="H51" s="23">
        <f t="shared" ref="H51:H52" si="17">(+B51-B50)/B50</f>
        <v>2.3590187689099682E-2</v>
      </c>
      <c r="I51" s="23">
        <f t="shared" ref="I51:I52" si="18">(+C51-C50)/C50</f>
        <v>2.4849026852276447E-2</v>
      </c>
      <c r="J51" s="23">
        <f t="shared" ref="J51:J52" si="19">(+D51-D50)/D50</f>
        <v>-1.3530639053341714E-2</v>
      </c>
      <c r="K51" s="23">
        <f t="shared" ref="K51:K52" si="20">(+E51-E50)/E50</f>
        <v>-2.1272421699839467E-2</v>
      </c>
      <c r="L51" s="23">
        <f t="shared" si="11"/>
        <v>1.7183751460136332E-2</v>
      </c>
      <c r="M51" s="23">
        <f t="shared" si="11"/>
        <v>1.3648929949203135E-2</v>
      </c>
    </row>
    <row r="52" spans="1:16" x14ac:dyDescent="0.2">
      <c r="A52" s="18">
        <v>2025</v>
      </c>
      <c r="B52" s="22">
        <v>356062670.70999998</v>
      </c>
      <c r="C52" s="22">
        <v>396064535.50999999</v>
      </c>
      <c r="D52" s="22">
        <v>129332683.59999999</v>
      </c>
      <c r="E52" s="22">
        <v>38975761.18</v>
      </c>
      <c r="F52" s="24">
        <v>49925870000</v>
      </c>
      <c r="G52" s="24">
        <v>19116890000</v>
      </c>
      <c r="H52" s="23">
        <f t="shared" si="17"/>
        <v>3.8951780748832134E-3</v>
      </c>
      <c r="I52" s="23">
        <f t="shared" si="18"/>
        <v>1.1472227455470644E-2</v>
      </c>
      <c r="J52" s="23">
        <f t="shared" si="19"/>
        <v>0.10507059863788881</v>
      </c>
      <c r="K52" s="23">
        <f t="shared" si="20"/>
        <v>4.9820280685056659E-3</v>
      </c>
      <c r="L52" s="23">
        <f t="shared" si="11"/>
        <v>4.5662122452911992E-2</v>
      </c>
      <c r="M52" s="23">
        <f t="shared" si="11"/>
        <v>2.8782615481069095E-2</v>
      </c>
    </row>
    <row r="53" spans="1:16" x14ac:dyDescent="0.2">
      <c r="B53" s="22"/>
      <c r="C53" s="22"/>
      <c r="D53" s="22"/>
      <c r="E53" s="22"/>
      <c r="F53" s="24"/>
      <c r="G53" s="24"/>
      <c r="H53" s="23"/>
      <c r="I53" s="23"/>
      <c r="J53" s="23"/>
      <c r="K53" s="23"/>
      <c r="L53" s="23"/>
      <c r="M53" s="23"/>
    </row>
    <row r="54" spans="1:16" x14ac:dyDescent="0.2">
      <c r="A54" s="18" t="s">
        <v>13</v>
      </c>
      <c r="B54" s="22"/>
      <c r="C54" s="22"/>
      <c r="D54" s="22"/>
      <c r="E54" s="22"/>
      <c r="F54" s="22"/>
      <c r="G54" s="22"/>
      <c r="H54" s="23"/>
      <c r="I54" s="23"/>
      <c r="J54" s="23"/>
      <c r="K54" s="23"/>
      <c r="L54" s="23"/>
      <c r="M54" s="23"/>
    </row>
    <row r="55" spans="1:16" x14ac:dyDescent="0.2">
      <c r="A55" s="18" t="s">
        <v>134</v>
      </c>
      <c r="B55" s="22"/>
      <c r="C55" s="22"/>
      <c r="D55" s="22"/>
      <c r="E55" s="22"/>
      <c r="F55" s="22"/>
      <c r="G55" s="22"/>
      <c r="H55" s="23" t="e">
        <f t="shared" ref="H55" si="21">(B55-B54)/B54</f>
        <v>#DIV/0!</v>
      </c>
      <c r="I55" s="23" t="e">
        <f t="shared" ref="I55" si="22">(C55-C54)/C54</f>
        <v>#DIV/0!</v>
      </c>
      <c r="J55" s="23" t="e">
        <f t="shared" ref="J55" si="23">(D55-D54)/D54</f>
        <v>#DIV/0!</v>
      </c>
      <c r="K55" s="23" t="e">
        <f t="shared" ref="K55" si="24">(E55-E54)/E54</f>
        <v>#DIV/0!</v>
      </c>
      <c r="L55" s="23" t="e">
        <f t="shared" ref="L55" si="25">(F55-F54)/F54</f>
        <v>#DIV/0!</v>
      </c>
      <c r="M55" s="23" t="e">
        <f t="shared" ref="M55" si="26">(G55-G54)/G54</f>
        <v>#DIV/0!</v>
      </c>
    </row>
    <row r="56" spans="1:16" x14ac:dyDescent="0.2">
      <c r="A56" s="18" t="s">
        <v>664</v>
      </c>
      <c r="B56" s="22"/>
      <c r="C56" s="22"/>
      <c r="D56" s="22"/>
      <c r="E56" s="22"/>
      <c r="F56" s="22"/>
      <c r="G56" s="22"/>
      <c r="H56" s="23" t="e">
        <f>(B56-B55)/B55</f>
        <v>#DIV/0!</v>
      </c>
      <c r="I56" s="23" t="e">
        <f t="shared" ref="I56" si="27">(C56-C55)/C55</f>
        <v>#DIV/0!</v>
      </c>
      <c r="J56" s="23" t="e">
        <f>(D56-D55)/D55</f>
        <v>#DIV/0!</v>
      </c>
      <c r="K56" s="23" t="e">
        <f t="shared" ref="K56" si="28">(E56-E55)/E55</f>
        <v>#DIV/0!</v>
      </c>
      <c r="L56" s="23" t="e">
        <f t="shared" ref="L56:M56" si="29">(F56-F55)/F55</f>
        <v>#DIV/0!</v>
      </c>
      <c r="M56" s="23" t="e">
        <f t="shared" si="29"/>
        <v>#DIV/0!</v>
      </c>
    </row>
    <row r="57" spans="1:16" x14ac:dyDescent="0.2">
      <c r="B57" s="23"/>
      <c r="C57" s="23"/>
      <c r="D57" s="23"/>
      <c r="E57" s="23"/>
    </row>
    <row r="58" spans="1:16" x14ac:dyDescent="0.2">
      <c r="A58" s="18" t="s">
        <v>135</v>
      </c>
      <c r="B58" s="22">
        <v>8789554.1300000008</v>
      </c>
      <c r="C58" s="22">
        <v>9022876.5500000007</v>
      </c>
      <c r="D58" s="22">
        <v>2299115.56</v>
      </c>
      <c r="E58" s="22">
        <v>848501.12</v>
      </c>
    </row>
    <row r="59" spans="1:16" x14ac:dyDescent="0.2">
      <c r="A59" s="18" t="s">
        <v>136</v>
      </c>
      <c r="B59" s="22">
        <v>12315766.52</v>
      </c>
      <c r="C59" s="22">
        <v>12545550.66</v>
      </c>
      <c r="D59" s="22">
        <v>3381214.78</v>
      </c>
      <c r="E59" s="22">
        <v>1170924.45</v>
      </c>
      <c r="H59" s="23">
        <f>(+B59-B58)/B58</f>
        <v>0.40118216895263586</v>
      </c>
      <c r="I59" s="23">
        <f>(+C59-C58)/C58</f>
        <v>0.39041586022807762</v>
      </c>
      <c r="J59" s="23">
        <f>(+D59-D58)/D58</f>
        <v>0.4706589085065388</v>
      </c>
      <c r="K59" s="23">
        <f>(+E59-E58)/E58</f>
        <v>0.37999163748894044</v>
      </c>
      <c r="L59" s="23"/>
    </row>
    <row r="60" spans="1:16" x14ac:dyDescent="0.2">
      <c r="A60" s="18" t="s">
        <v>137</v>
      </c>
      <c r="B60" s="22">
        <v>8799172.4399999995</v>
      </c>
      <c r="C60" s="22">
        <v>9091601.4399999995</v>
      </c>
      <c r="D60" s="22">
        <v>2799802.68</v>
      </c>
      <c r="E60" s="22">
        <v>798825.01</v>
      </c>
      <c r="H60" s="23">
        <f t="shared" ref="H60:H123" si="30">(+B60-B59)/B59</f>
        <v>-0.28553594892281214</v>
      </c>
      <c r="I60" s="23">
        <f t="shared" ref="I60:I123" si="31">(+C60-C59)/C59</f>
        <v>-0.27531268364429057</v>
      </c>
      <c r="J60" s="23">
        <f t="shared" ref="J60:J123" si="32">(+D60-D59)/D59</f>
        <v>-0.17195361366544118</v>
      </c>
      <c r="K60" s="23">
        <f t="shared" ref="K60:K123" si="33">(+E60-E59)/E59</f>
        <v>-0.31778262039023947</v>
      </c>
      <c r="L60" s="23"/>
      <c r="P60" s="1" t="s">
        <v>655</v>
      </c>
    </row>
    <row r="61" spans="1:16" x14ac:dyDescent="0.2">
      <c r="A61" s="18" t="s">
        <v>138</v>
      </c>
      <c r="B61" s="22">
        <v>8118583.1399999997</v>
      </c>
      <c r="C61" s="22">
        <v>8467539.3699999992</v>
      </c>
      <c r="D61" s="22">
        <v>2343661.48</v>
      </c>
      <c r="E61" s="22">
        <v>761958.25</v>
      </c>
      <c r="H61" s="23">
        <f t="shared" si="30"/>
        <v>-7.7346966960906594E-2</v>
      </c>
      <c r="I61" s="23">
        <f t="shared" si="31"/>
        <v>-6.8641600065565606E-2</v>
      </c>
      <c r="J61" s="23">
        <f t="shared" si="32"/>
        <v>-0.16291905256694739</v>
      </c>
      <c r="K61" s="23">
        <f t="shared" si="33"/>
        <v>-4.6151234048117759E-2</v>
      </c>
      <c r="L61" s="23"/>
    </row>
    <row r="62" spans="1:16" x14ac:dyDescent="0.2">
      <c r="A62" s="18" t="s">
        <v>139</v>
      </c>
      <c r="B62" s="22">
        <v>11234206.74</v>
      </c>
      <c r="C62" s="22">
        <v>11529586.4</v>
      </c>
      <c r="D62" s="22">
        <v>2834032.78</v>
      </c>
      <c r="E62" s="22">
        <v>1015471.09</v>
      </c>
      <c r="H62" s="23">
        <f t="shared" si="30"/>
        <v>0.38376445080046329</v>
      </c>
      <c r="I62" s="23">
        <f t="shared" si="31"/>
        <v>0.36162182379082358</v>
      </c>
      <c r="J62" s="23">
        <f t="shared" si="32"/>
        <v>0.20923299042317314</v>
      </c>
      <c r="K62" s="23">
        <f t="shared" si="33"/>
        <v>0.33271224506067093</v>
      </c>
      <c r="L62" s="23"/>
    </row>
    <row r="63" spans="1:16" x14ac:dyDescent="0.2">
      <c r="A63" s="18" t="s">
        <v>140</v>
      </c>
      <c r="B63" s="22">
        <v>9090750.5099999998</v>
      </c>
      <c r="C63" s="22">
        <v>9421417.6899999995</v>
      </c>
      <c r="D63" s="22">
        <v>3417777.37</v>
      </c>
      <c r="E63" s="22">
        <v>834246.36</v>
      </c>
      <c r="H63" s="23">
        <f t="shared" si="30"/>
        <v>-0.19079729255543329</v>
      </c>
      <c r="I63" s="23">
        <f t="shared" si="31"/>
        <v>-0.18284859810756099</v>
      </c>
      <c r="J63" s="23">
        <f t="shared" si="32"/>
        <v>0.20597665422910189</v>
      </c>
      <c r="K63" s="23">
        <f t="shared" si="33"/>
        <v>-0.17846370200455436</v>
      </c>
      <c r="L63" s="23"/>
    </row>
    <row r="64" spans="1:16" x14ac:dyDescent="0.2">
      <c r="A64" s="18" t="s">
        <v>141</v>
      </c>
      <c r="B64" s="22">
        <v>9314008.8599999994</v>
      </c>
      <c r="C64" s="22">
        <v>9889797.7699999996</v>
      </c>
      <c r="D64" s="22">
        <v>2453400.86</v>
      </c>
      <c r="E64" s="22">
        <v>856481.45</v>
      </c>
      <c r="H64" s="23">
        <f t="shared" si="30"/>
        <v>2.4558846902069435E-2</v>
      </c>
      <c r="I64" s="23">
        <f t="shared" si="31"/>
        <v>4.971439494686071E-2</v>
      </c>
      <c r="J64" s="23">
        <f t="shared" si="32"/>
        <v>-0.28216481227389023</v>
      </c>
      <c r="K64" s="23">
        <f t="shared" si="33"/>
        <v>2.665290622304899E-2</v>
      </c>
      <c r="L64" s="23"/>
    </row>
    <row r="65" spans="1:12" x14ac:dyDescent="0.2">
      <c r="A65" s="18" t="s">
        <v>142</v>
      </c>
      <c r="B65" s="22">
        <v>11313306.220000001</v>
      </c>
      <c r="C65" s="22">
        <v>11650180.73</v>
      </c>
      <c r="D65" s="22">
        <v>3052099.33</v>
      </c>
      <c r="E65" s="22">
        <v>1241504.73</v>
      </c>
      <c r="H65" s="23">
        <f t="shared" si="30"/>
        <v>0.21465486989025706</v>
      </c>
      <c r="I65" s="23">
        <f t="shared" si="31"/>
        <v>0.17799989453171608</v>
      </c>
      <c r="J65" s="23">
        <f t="shared" si="32"/>
        <v>0.24402798570796957</v>
      </c>
      <c r="K65" s="23">
        <f t="shared" si="33"/>
        <v>0.44954071101014509</v>
      </c>
      <c r="L65" s="23"/>
    </row>
    <row r="66" spans="1:12" x14ac:dyDescent="0.2">
      <c r="A66" s="18" t="s">
        <v>143</v>
      </c>
      <c r="B66" s="22">
        <v>8718447.3200000003</v>
      </c>
      <c r="C66" s="22">
        <v>8794455.0299999993</v>
      </c>
      <c r="D66" s="22">
        <v>3457362.94</v>
      </c>
      <c r="E66" s="22">
        <v>991081.92</v>
      </c>
      <c r="H66" s="23">
        <f t="shared" si="30"/>
        <v>-0.22936344597591915</v>
      </c>
      <c r="I66" s="23">
        <f t="shared" si="31"/>
        <v>-0.24512286686216936</v>
      </c>
      <c r="J66" s="23">
        <f t="shared" si="32"/>
        <v>0.13278192030532632</v>
      </c>
      <c r="K66" s="23">
        <f t="shared" si="33"/>
        <v>-0.20170910665801486</v>
      </c>
      <c r="L66" s="23"/>
    </row>
    <row r="67" spans="1:12" x14ac:dyDescent="0.2">
      <c r="A67" s="18" t="s">
        <v>144</v>
      </c>
      <c r="B67" s="22">
        <v>9355639.9199999999</v>
      </c>
      <c r="C67" s="22">
        <v>9712227.0099999998</v>
      </c>
      <c r="D67" s="22">
        <v>2810471.7</v>
      </c>
      <c r="E67" s="22">
        <v>947798.41</v>
      </c>
      <c r="H67" s="23">
        <f t="shared" si="30"/>
        <v>7.3085559459456551E-2</v>
      </c>
      <c r="I67" s="23">
        <f t="shared" si="31"/>
        <v>0.10435802751498072</v>
      </c>
      <c r="J67" s="23">
        <f t="shared" si="32"/>
        <v>-0.18710538963548901</v>
      </c>
      <c r="K67" s="23">
        <f t="shared" si="33"/>
        <v>-4.3672989211628446E-2</v>
      </c>
      <c r="L67" s="23"/>
    </row>
    <row r="68" spans="1:12" x14ac:dyDescent="0.2">
      <c r="A68" s="18" t="s">
        <v>145</v>
      </c>
      <c r="B68" s="22">
        <v>11422951.640000001</v>
      </c>
      <c r="C68" s="22">
        <v>11731822.460000001</v>
      </c>
      <c r="D68" s="22">
        <v>3736663.89</v>
      </c>
      <c r="E68" s="22">
        <v>1032466.09</v>
      </c>
      <c r="H68" s="23">
        <f t="shared" si="30"/>
        <v>0.22096956891004424</v>
      </c>
      <c r="I68" s="23">
        <f t="shared" si="31"/>
        <v>0.20794360015685023</v>
      </c>
      <c r="J68" s="23">
        <f t="shared" si="32"/>
        <v>0.32955044165717801</v>
      </c>
      <c r="K68" s="23">
        <f t="shared" si="33"/>
        <v>8.9330894741635969E-2</v>
      </c>
      <c r="L68" s="23"/>
    </row>
    <row r="69" spans="1:12" x14ac:dyDescent="0.2">
      <c r="A69" s="18" t="s">
        <v>146</v>
      </c>
      <c r="B69" s="22">
        <v>9345905.6199999992</v>
      </c>
      <c r="C69" s="22">
        <v>9495442.8800000008</v>
      </c>
      <c r="D69" s="22">
        <v>3733209.58</v>
      </c>
      <c r="E69" s="22">
        <v>915331.38</v>
      </c>
      <c r="H69" s="23">
        <f t="shared" si="30"/>
        <v>-0.18183093875025819</v>
      </c>
      <c r="I69" s="23">
        <f t="shared" si="31"/>
        <v>-0.19062507872285001</v>
      </c>
      <c r="J69" s="23">
        <f t="shared" si="32"/>
        <v>-9.2443690459942753E-4</v>
      </c>
      <c r="K69" s="23">
        <f t="shared" si="33"/>
        <v>-0.11345138705717683</v>
      </c>
      <c r="L69" s="23"/>
    </row>
    <row r="70" spans="1:12" x14ac:dyDescent="0.2">
      <c r="A70" s="18" t="s">
        <v>147</v>
      </c>
      <c r="B70" s="22">
        <v>8964189.1199999992</v>
      </c>
      <c r="C70" s="22">
        <v>9250515.6099999994</v>
      </c>
      <c r="D70" s="22">
        <v>2941757.02</v>
      </c>
      <c r="E70" s="22">
        <v>986448.6</v>
      </c>
      <c r="H70" s="23">
        <f t="shared" si="30"/>
        <v>-4.084317941143515E-2</v>
      </c>
      <c r="I70" s="23">
        <f t="shared" si="31"/>
        <v>-2.5794191286841947E-2</v>
      </c>
      <c r="J70" s="23">
        <f t="shared" si="32"/>
        <v>-0.21200324895769715</v>
      </c>
      <c r="K70" s="23">
        <f t="shared" si="33"/>
        <v>7.7695599161038242E-2</v>
      </c>
      <c r="L70" s="23"/>
    </row>
    <row r="71" spans="1:12" x14ac:dyDescent="0.2">
      <c r="A71" s="18" t="s">
        <v>148</v>
      </c>
      <c r="B71" s="22">
        <v>13362443.02</v>
      </c>
      <c r="C71" s="22">
        <v>13447478.16</v>
      </c>
      <c r="D71" s="22">
        <v>4763960.2699999996</v>
      </c>
      <c r="E71" s="22">
        <v>1328613.46</v>
      </c>
      <c r="H71" s="23">
        <f t="shared" si="30"/>
        <v>0.49064715627061656</v>
      </c>
      <c r="I71" s="23">
        <f t="shared" si="31"/>
        <v>0.45370039108555171</v>
      </c>
      <c r="J71" s="23">
        <f t="shared" si="32"/>
        <v>0.61942683831855005</v>
      </c>
      <c r="K71" s="23">
        <f t="shared" si="33"/>
        <v>0.34686537139390738</v>
      </c>
      <c r="L71" s="23"/>
    </row>
    <row r="72" spans="1:12" x14ac:dyDescent="0.2">
      <c r="A72" s="18" t="s">
        <v>149</v>
      </c>
      <c r="B72" s="22">
        <v>8791384.75</v>
      </c>
      <c r="C72" s="22">
        <v>9092044.5099999998</v>
      </c>
      <c r="D72" s="22">
        <v>3525094.21</v>
      </c>
      <c r="E72" s="22">
        <v>881831.47</v>
      </c>
      <c r="H72" s="23">
        <f t="shared" si="30"/>
        <v>-0.34208252661271216</v>
      </c>
      <c r="I72" s="23">
        <f t="shared" si="31"/>
        <v>-0.32388479075246923</v>
      </c>
      <c r="J72" s="23">
        <f t="shared" si="32"/>
        <v>-0.26004962043900498</v>
      </c>
      <c r="K72" s="23">
        <f t="shared" si="33"/>
        <v>-0.33627688071141476</v>
      </c>
      <c r="L72" s="23"/>
    </row>
    <row r="73" spans="1:12" x14ac:dyDescent="0.2">
      <c r="A73" s="18" t="s">
        <v>150</v>
      </c>
      <c r="B73" s="22">
        <v>8887122.1600000001</v>
      </c>
      <c r="C73" s="22">
        <v>9316075.1999999993</v>
      </c>
      <c r="D73" s="22">
        <v>3014230.82</v>
      </c>
      <c r="E73" s="22">
        <v>859144.38</v>
      </c>
      <c r="H73" s="23">
        <f t="shared" si="30"/>
        <v>1.0889912422499783E-2</v>
      </c>
      <c r="I73" s="23">
        <f t="shared" si="31"/>
        <v>2.4640298422824097E-2</v>
      </c>
      <c r="J73" s="23">
        <f t="shared" si="32"/>
        <v>-0.14492191117921926</v>
      </c>
      <c r="K73" s="23">
        <f t="shared" si="33"/>
        <v>-2.5727240149413095E-2</v>
      </c>
      <c r="L73" s="23"/>
    </row>
    <row r="74" spans="1:12" x14ac:dyDescent="0.2">
      <c r="A74" s="18" t="s">
        <v>151</v>
      </c>
      <c r="B74" s="22">
        <v>11754275.34</v>
      </c>
      <c r="C74" s="22">
        <v>11661883.119999999</v>
      </c>
      <c r="D74" s="22">
        <v>3605324.72</v>
      </c>
      <c r="E74" s="22">
        <v>1039526.44</v>
      </c>
      <c r="H74" s="23">
        <f t="shared" si="30"/>
        <v>0.32261885550586372</v>
      </c>
      <c r="I74" s="23">
        <f t="shared" si="31"/>
        <v>0.25180216664631477</v>
      </c>
      <c r="J74" s="23">
        <f t="shared" si="32"/>
        <v>0.19610107363974216</v>
      </c>
      <c r="K74" s="23">
        <f t="shared" si="33"/>
        <v>0.20995546755482464</v>
      </c>
      <c r="L74" s="23"/>
    </row>
    <row r="75" spans="1:12" x14ac:dyDescent="0.2">
      <c r="A75" s="18" t="s">
        <v>152</v>
      </c>
      <c r="B75" s="22">
        <v>8864804.3900000006</v>
      </c>
      <c r="C75" s="22">
        <v>9215536.8800000008</v>
      </c>
      <c r="D75" s="22">
        <v>3354102.68</v>
      </c>
      <c r="E75" s="22">
        <v>952889.13</v>
      </c>
      <c r="H75" s="23">
        <f t="shared" si="30"/>
        <v>-0.24582297644220399</v>
      </c>
      <c r="I75" s="23">
        <f t="shared" si="31"/>
        <v>-0.20977283126809443</v>
      </c>
      <c r="J75" s="23">
        <f t="shared" si="32"/>
        <v>-6.968083584992589E-2</v>
      </c>
      <c r="K75" s="23">
        <f t="shared" si="33"/>
        <v>-8.3343055709097641E-2</v>
      </c>
      <c r="L75" s="23"/>
    </row>
    <row r="76" spans="1:12" x14ac:dyDescent="0.2">
      <c r="A76" s="18" t="s">
        <v>153</v>
      </c>
      <c r="B76" s="22">
        <v>9207859.3800000008</v>
      </c>
      <c r="C76" s="22">
        <v>9434361.8599999994</v>
      </c>
      <c r="D76" s="22">
        <v>2707590.3</v>
      </c>
      <c r="E76" s="22">
        <v>896091.48</v>
      </c>
      <c r="H76" s="23">
        <f t="shared" si="30"/>
        <v>3.8698540306990374E-2</v>
      </c>
      <c r="I76" s="23">
        <f t="shared" si="31"/>
        <v>2.3745223186605983E-2</v>
      </c>
      <c r="J76" s="23">
        <f t="shared" si="32"/>
        <v>-0.19275270964572866</v>
      </c>
      <c r="K76" s="23">
        <f t="shared" si="33"/>
        <v>-5.9605727688382827E-2</v>
      </c>
      <c r="L76" s="23"/>
    </row>
    <row r="77" spans="1:12" x14ac:dyDescent="0.2">
      <c r="A77" s="18" t="s">
        <v>154</v>
      </c>
      <c r="B77" s="22">
        <v>10941228.98</v>
      </c>
      <c r="C77" s="22">
        <v>11181251.470000001</v>
      </c>
      <c r="D77" s="22">
        <v>3906842.38</v>
      </c>
      <c r="E77" s="22">
        <v>1128051.1599999999</v>
      </c>
      <c r="H77" s="23">
        <f t="shared" si="30"/>
        <v>0.18824892175970648</v>
      </c>
      <c r="I77" s="23">
        <f t="shared" si="31"/>
        <v>0.18516245570423789</v>
      </c>
      <c r="J77" s="23">
        <f t="shared" si="32"/>
        <v>0.44292228406934392</v>
      </c>
      <c r="K77" s="23">
        <f t="shared" si="33"/>
        <v>0.25885714257655917</v>
      </c>
      <c r="L77" s="23"/>
    </row>
    <row r="78" spans="1:12" x14ac:dyDescent="0.2">
      <c r="A78" s="18" t="s">
        <v>155</v>
      </c>
      <c r="B78" s="22">
        <v>8713428.8100000005</v>
      </c>
      <c r="C78" s="22">
        <v>9134972.5099999998</v>
      </c>
      <c r="D78" s="22">
        <v>3727149.38</v>
      </c>
      <c r="E78" s="22">
        <v>1070324.3700000001</v>
      </c>
      <c r="H78" s="23">
        <f t="shared" si="30"/>
        <v>-0.20361516737034782</v>
      </c>
      <c r="I78" s="23">
        <f t="shared" si="31"/>
        <v>-0.18300983261938933</v>
      </c>
      <c r="J78" s="23">
        <f t="shared" si="32"/>
        <v>-4.5994432977354976E-2</v>
      </c>
      <c r="K78" s="23">
        <f t="shared" si="33"/>
        <v>-5.1173911296717965E-2</v>
      </c>
      <c r="L78" s="23"/>
    </row>
    <row r="79" spans="1:12" x14ac:dyDescent="0.2">
      <c r="A79" s="18" t="s">
        <v>156</v>
      </c>
      <c r="B79" s="22">
        <v>9299024.8000000007</v>
      </c>
      <c r="C79" s="22">
        <v>9750429.9800000004</v>
      </c>
      <c r="D79" s="22">
        <v>2808483.1</v>
      </c>
      <c r="E79" s="22">
        <v>1027162.18</v>
      </c>
      <c r="H79" s="23">
        <f t="shared" si="30"/>
        <v>6.7206148436989438E-2</v>
      </c>
      <c r="I79" s="23">
        <f t="shared" si="31"/>
        <v>6.7373762682510871E-2</v>
      </c>
      <c r="J79" s="23">
        <f t="shared" si="32"/>
        <v>-0.2464795977670205</v>
      </c>
      <c r="K79" s="23">
        <f t="shared" si="33"/>
        <v>-4.032627043706391E-2</v>
      </c>
      <c r="L79" s="23"/>
    </row>
    <row r="80" spans="1:12" x14ac:dyDescent="0.2">
      <c r="A80" s="18" t="s">
        <v>157</v>
      </c>
      <c r="B80" s="22">
        <v>9889185.8900000006</v>
      </c>
      <c r="C80" s="22">
        <v>9955142.7300000004</v>
      </c>
      <c r="D80" s="22">
        <v>3495429.05</v>
      </c>
      <c r="E80" s="22">
        <v>1018168.91</v>
      </c>
      <c r="H80" s="23">
        <f t="shared" si="30"/>
        <v>6.3464836656850279E-2</v>
      </c>
      <c r="I80" s="23">
        <f t="shared" si="31"/>
        <v>2.0995253585729561E-2</v>
      </c>
      <c r="J80" s="23">
        <f t="shared" si="32"/>
        <v>0.24459678963352127</v>
      </c>
      <c r="K80" s="23">
        <f t="shared" si="33"/>
        <v>-8.7554528146665395E-3</v>
      </c>
      <c r="L80" s="23"/>
    </row>
    <row r="81" spans="1:12" x14ac:dyDescent="0.2">
      <c r="A81" s="18" t="s">
        <v>158</v>
      </c>
      <c r="B81" s="22">
        <v>8718293.1799999997</v>
      </c>
      <c r="C81" s="22">
        <v>9147581.4600000009</v>
      </c>
      <c r="D81" s="22">
        <v>4367165.24</v>
      </c>
      <c r="E81" s="22">
        <v>873606.04</v>
      </c>
      <c r="H81" s="23">
        <f t="shared" si="30"/>
        <v>-0.11840132474241526</v>
      </c>
      <c r="I81" s="23">
        <f t="shared" si="31"/>
        <v>-8.112000921557852E-2</v>
      </c>
      <c r="J81" s="23">
        <f t="shared" si="32"/>
        <v>0.24939318679633921</v>
      </c>
      <c r="K81" s="23">
        <f t="shared" si="33"/>
        <v>-0.14198319019581926</v>
      </c>
      <c r="L81" s="23"/>
    </row>
    <row r="82" spans="1:12" x14ac:dyDescent="0.2">
      <c r="A82" s="18" t="s">
        <v>159</v>
      </c>
      <c r="B82" s="22">
        <v>8389382.7400000002</v>
      </c>
      <c r="C82" s="22">
        <v>8683572.9000000004</v>
      </c>
      <c r="D82" s="22">
        <v>2667789.62</v>
      </c>
      <c r="E82" s="22">
        <v>1032202.63</v>
      </c>
      <c r="F82" s="26"/>
      <c r="G82" s="26"/>
      <c r="H82" s="23">
        <f t="shared" si="30"/>
        <v>-3.7726471593606065E-2</v>
      </c>
      <c r="I82" s="23">
        <f t="shared" si="31"/>
        <v>-5.07247256587973E-2</v>
      </c>
      <c r="J82" s="23">
        <f t="shared" si="32"/>
        <v>-0.38912556008528776</v>
      </c>
      <c r="K82" s="23">
        <f t="shared" si="33"/>
        <v>0.18154246048939859</v>
      </c>
      <c r="L82" s="23"/>
    </row>
    <row r="83" spans="1:12" x14ac:dyDescent="0.2">
      <c r="A83" s="18" t="s">
        <v>160</v>
      </c>
      <c r="B83" s="22">
        <v>13048703.9</v>
      </c>
      <c r="C83" s="22">
        <v>13086785.140000001</v>
      </c>
      <c r="D83" s="22">
        <v>3421862.63</v>
      </c>
      <c r="E83" s="22">
        <v>1416844.94</v>
      </c>
      <c r="F83" s="26"/>
      <c r="G83" s="26"/>
      <c r="H83" s="23">
        <f t="shared" si="30"/>
        <v>0.55538307219965988</v>
      </c>
      <c r="I83" s="23">
        <f t="shared" si="31"/>
        <v>0.5070737921714229</v>
      </c>
      <c r="J83" s="23">
        <f t="shared" si="32"/>
        <v>0.28265834919921451</v>
      </c>
      <c r="K83" s="23">
        <f t="shared" si="33"/>
        <v>0.37264224951645392</v>
      </c>
      <c r="L83" s="23"/>
    </row>
    <row r="84" spans="1:12" x14ac:dyDescent="0.2">
      <c r="A84" s="18" t="s">
        <v>161</v>
      </c>
      <c r="B84" s="22">
        <v>8002734.29</v>
      </c>
      <c r="C84" s="22">
        <v>8200135.0199999996</v>
      </c>
      <c r="D84" s="22">
        <v>3198188.81</v>
      </c>
      <c r="E84" s="22">
        <v>860033.47</v>
      </c>
      <c r="F84" s="26"/>
      <c r="G84" s="26"/>
      <c r="H84" s="23">
        <f t="shared" si="30"/>
        <v>-0.38670274447717373</v>
      </c>
      <c r="I84" s="23">
        <f t="shared" si="31"/>
        <v>-0.37340340409990108</v>
      </c>
      <c r="J84" s="23">
        <f t="shared" si="32"/>
        <v>-6.5366101502443957E-2</v>
      </c>
      <c r="K84" s="23">
        <f t="shared" si="33"/>
        <v>-0.39299393623129997</v>
      </c>
      <c r="L84" s="23"/>
    </row>
    <row r="85" spans="1:12" x14ac:dyDescent="0.2">
      <c r="A85" s="18" t="s">
        <v>162</v>
      </c>
      <c r="B85" s="22">
        <v>7989078.1699999999</v>
      </c>
      <c r="C85" s="22">
        <v>8076192.4400000004</v>
      </c>
      <c r="D85" s="22">
        <v>2753322.73</v>
      </c>
      <c r="E85" s="22">
        <v>856427.64</v>
      </c>
      <c r="F85" s="26"/>
      <c r="G85" s="26"/>
      <c r="H85" s="23">
        <f t="shared" si="30"/>
        <v>-1.7064317650861442E-3</v>
      </c>
      <c r="I85" s="23">
        <f t="shared" si="31"/>
        <v>-1.5114699904050989E-2</v>
      </c>
      <c r="J85" s="23">
        <f t="shared" si="32"/>
        <v>-0.13909937981428935</v>
      </c>
      <c r="K85" s="23">
        <f t="shared" si="33"/>
        <v>-4.1926624088245755E-3</v>
      </c>
      <c r="L85" s="23"/>
    </row>
    <row r="86" spans="1:12" x14ac:dyDescent="0.2">
      <c r="A86" s="18" t="s">
        <v>163</v>
      </c>
      <c r="B86" s="22">
        <v>10431287.43</v>
      </c>
      <c r="C86" s="22">
        <v>10423282.199999999</v>
      </c>
      <c r="D86" s="22">
        <v>3453174.34</v>
      </c>
      <c r="E86" s="22">
        <v>1127411.73</v>
      </c>
      <c r="F86" s="26"/>
      <c r="G86" s="26"/>
      <c r="H86" s="23">
        <f t="shared" si="30"/>
        <v>0.30569349905359605</v>
      </c>
      <c r="I86" s="23">
        <f t="shared" si="31"/>
        <v>0.29061835480482912</v>
      </c>
      <c r="J86" s="23">
        <f t="shared" si="32"/>
        <v>0.25418437234925956</v>
      </c>
      <c r="K86" s="23">
        <f t="shared" si="33"/>
        <v>0.31641212560584797</v>
      </c>
      <c r="L86" s="23"/>
    </row>
    <row r="87" spans="1:12" x14ac:dyDescent="0.2">
      <c r="A87" s="18" t="s">
        <v>164</v>
      </c>
      <c r="B87" s="22">
        <v>8928010.8100000005</v>
      </c>
      <c r="C87" s="22">
        <v>9047478.6999999993</v>
      </c>
      <c r="D87" s="22">
        <v>3527229.49</v>
      </c>
      <c r="E87" s="22">
        <v>920974.82</v>
      </c>
      <c r="F87" s="26"/>
      <c r="G87" s="26"/>
      <c r="H87" s="23">
        <f t="shared" si="30"/>
        <v>-0.14411228049153654</v>
      </c>
      <c r="I87" s="23">
        <f t="shared" si="31"/>
        <v>-0.13199330821149599</v>
      </c>
      <c r="J87" s="23">
        <f t="shared" si="32"/>
        <v>2.1445528869532944E-2</v>
      </c>
      <c r="K87" s="23">
        <f t="shared" si="33"/>
        <v>-0.18310693822566493</v>
      </c>
      <c r="L87" s="23"/>
    </row>
    <row r="88" spans="1:12" x14ac:dyDescent="0.2">
      <c r="A88" s="18" t="s">
        <v>165</v>
      </c>
      <c r="B88" s="22">
        <v>8858552.0199999996</v>
      </c>
      <c r="C88" s="22">
        <v>8858679.2899999991</v>
      </c>
      <c r="D88" s="22">
        <v>3053929.43</v>
      </c>
      <c r="E88" s="22">
        <v>881553.31</v>
      </c>
      <c r="F88" s="26"/>
      <c r="G88" s="26"/>
      <c r="H88" s="23">
        <f t="shared" si="30"/>
        <v>-7.7798729726225504E-3</v>
      </c>
      <c r="I88" s="23">
        <f t="shared" si="31"/>
        <v>-2.0867626911351574E-2</v>
      </c>
      <c r="J88" s="23">
        <f t="shared" si="32"/>
        <v>-0.13418465153510611</v>
      </c>
      <c r="K88" s="23">
        <f t="shared" si="33"/>
        <v>-4.2804112711789334E-2</v>
      </c>
      <c r="L88" s="23"/>
    </row>
    <row r="89" spans="1:12" x14ac:dyDescent="0.2">
      <c r="A89" s="18" t="s">
        <v>166</v>
      </c>
      <c r="B89" s="22">
        <v>9815816.2100000009</v>
      </c>
      <c r="C89" s="22">
        <v>9834439.4700000007</v>
      </c>
      <c r="D89" s="22">
        <v>3399415.17</v>
      </c>
      <c r="E89" s="22">
        <v>1068646.8899999999</v>
      </c>
      <c r="F89" s="26"/>
      <c r="G89" s="26"/>
      <c r="H89" s="23">
        <f t="shared" si="30"/>
        <v>0.10806102259588034</v>
      </c>
      <c r="I89" s="23">
        <f t="shared" si="31"/>
        <v>0.11014736486752323</v>
      </c>
      <c r="J89" s="23">
        <f t="shared" si="32"/>
        <v>0.11312826570455485</v>
      </c>
      <c r="K89" s="23">
        <f t="shared" si="33"/>
        <v>0.21223172538482082</v>
      </c>
      <c r="L89" s="23"/>
    </row>
    <row r="90" spans="1:12" x14ac:dyDescent="0.2">
      <c r="A90" s="18" t="s">
        <v>167</v>
      </c>
      <c r="B90" s="22">
        <v>8190678.1399999997</v>
      </c>
      <c r="C90" s="22">
        <v>8480598.2799999993</v>
      </c>
      <c r="D90" s="22">
        <v>3861417.72</v>
      </c>
      <c r="E90" s="22">
        <v>992334.82</v>
      </c>
      <c r="F90" s="26"/>
      <c r="G90" s="26"/>
      <c r="H90" s="23">
        <f t="shared" si="30"/>
        <v>-0.16556321300559487</v>
      </c>
      <c r="I90" s="23">
        <f t="shared" si="31"/>
        <v>-0.13766327955242388</v>
      </c>
      <c r="J90" s="23">
        <f t="shared" si="32"/>
        <v>0.13590648005492081</v>
      </c>
      <c r="K90" s="23">
        <f t="shared" si="33"/>
        <v>-7.1409995868700796E-2</v>
      </c>
      <c r="L90" s="23"/>
    </row>
    <row r="91" spans="1:12" x14ac:dyDescent="0.2">
      <c r="A91" s="18" t="s">
        <v>168</v>
      </c>
      <c r="B91" s="22">
        <v>8432942.2300000004</v>
      </c>
      <c r="C91" s="22">
        <v>8580051.4399999995</v>
      </c>
      <c r="D91" s="22">
        <v>3106906.3</v>
      </c>
      <c r="E91" s="22">
        <v>1058663.27</v>
      </c>
      <c r="F91" s="26"/>
      <c r="G91" s="26"/>
      <c r="H91" s="23">
        <f t="shared" si="30"/>
        <v>2.9578025880040354E-2</v>
      </c>
      <c r="I91" s="23">
        <f t="shared" si="31"/>
        <v>1.1727139609305978E-2</v>
      </c>
      <c r="J91" s="23">
        <f t="shared" si="32"/>
        <v>-0.1953975132221645</v>
      </c>
      <c r="K91" s="23">
        <f t="shared" si="33"/>
        <v>6.6840796738342881E-2</v>
      </c>
      <c r="L91" s="23"/>
    </row>
    <row r="92" spans="1:12" x14ac:dyDescent="0.2">
      <c r="A92" s="18" t="s">
        <v>169</v>
      </c>
      <c r="B92" s="22">
        <v>9712944.0999999996</v>
      </c>
      <c r="C92" s="22">
        <v>9874038.1300000008</v>
      </c>
      <c r="D92" s="22">
        <v>3762709.94</v>
      </c>
      <c r="E92" s="22">
        <v>1010485.64</v>
      </c>
      <c r="F92" s="26"/>
      <c r="G92" s="26"/>
      <c r="H92" s="23">
        <f t="shared" si="30"/>
        <v>0.15178591707250425</v>
      </c>
      <c r="I92" s="23">
        <f t="shared" si="31"/>
        <v>0.1508133953565203</v>
      </c>
      <c r="J92" s="23">
        <f t="shared" si="32"/>
        <v>0.21107931063128624</v>
      </c>
      <c r="K92" s="23">
        <f t="shared" si="33"/>
        <v>-4.5507982911317975E-2</v>
      </c>
      <c r="L92" s="23"/>
    </row>
    <row r="93" spans="1:12" x14ac:dyDescent="0.2">
      <c r="A93" s="18" t="s">
        <v>170</v>
      </c>
      <c r="B93" s="22">
        <v>8408792.9299999997</v>
      </c>
      <c r="C93" s="22">
        <v>8710151.3900000006</v>
      </c>
      <c r="D93" s="22">
        <v>3631667.69</v>
      </c>
      <c r="E93" s="22">
        <v>891586.19</v>
      </c>
      <c r="F93" s="26"/>
      <c r="G93" s="26"/>
      <c r="H93" s="23">
        <f t="shared" si="30"/>
        <v>-0.13426939932661611</v>
      </c>
      <c r="I93" s="23">
        <f t="shared" si="31"/>
        <v>-0.11787342976363412</v>
      </c>
      <c r="J93" s="23">
        <f t="shared" si="32"/>
        <v>-3.4826561730665853E-2</v>
      </c>
      <c r="K93" s="23">
        <f t="shared" si="33"/>
        <v>-0.11766565035006343</v>
      </c>
      <c r="L93" s="23"/>
    </row>
    <row r="94" spans="1:12" x14ac:dyDescent="0.2">
      <c r="A94" s="18" t="s">
        <v>171</v>
      </c>
      <c r="B94" s="22">
        <v>7911728.4400000004</v>
      </c>
      <c r="C94" s="22">
        <v>8046776.0199999996</v>
      </c>
      <c r="D94" s="22">
        <v>2791762.87</v>
      </c>
      <c r="E94" s="22">
        <v>1066139.6000000001</v>
      </c>
      <c r="F94" s="26"/>
      <c r="G94" s="26"/>
      <c r="H94" s="23">
        <f t="shared" si="30"/>
        <v>-5.9112466454801775E-2</v>
      </c>
      <c r="I94" s="23">
        <f t="shared" si="31"/>
        <v>-7.6161175655524507E-2</v>
      </c>
      <c r="J94" s="23">
        <f t="shared" si="32"/>
        <v>-0.23127248737893191</v>
      </c>
      <c r="K94" s="23">
        <f t="shared" si="33"/>
        <v>0.19577850347816644</v>
      </c>
      <c r="L94" s="23"/>
    </row>
    <row r="95" spans="1:12" x14ac:dyDescent="0.2">
      <c r="A95" s="18" t="s">
        <v>172</v>
      </c>
      <c r="B95" s="22">
        <v>11109764.02</v>
      </c>
      <c r="C95" s="22">
        <v>11514421.859999999</v>
      </c>
      <c r="D95" s="22">
        <v>4959663.76</v>
      </c>
      <c r="E95" s="22">
        <v>1487052.7</v>
      </c>
      <c r="F95" s="26"/>
      <c r="G95" s="26"/>
      <c r="H95" s="23">
        <f t="shared" si="30"/>
        <v>0.40421452837428262</v>
      </c>
      <c r="I95" s="23">
        <f t="shared" si="31"/>
        <v>0.43093604586250184</v>
      </c>
      <c r="J95" s="23">
        <f t="shared" si="32"/>
        <v>0.77653475275283668</v>
      </c>
      <c r="K95" s="23">
        <f t="shared" si="33"/>
        <v>0.3948011123496396</v>
      </c>
      <c r="L95" s="23"/>
    </row>
    <row r="96" spans="1:12" x14ac:dyDescent="0.2">
      <c r="A96" s="18" t="s">
        <v>173</v>
      </c>
      <c r="B96" s="22">
        <v>7853239.4199999999</v>
      </c>
      <c r="C96" s="22">
        <v>7893225.9000000004</v>
      </c>
      <c r="D96" s="22">
        <v>4129978.55</v>
      </c>
      <c r="E96" s="22">
        <v>920816.55</v>
      </c>
      <c r="F96" s="26"/>
      <c r="G96" s="26"/>
      <c r="H96" s="23">
        <f t="shared" si="30"/>
        <v>-0.29312275167479207</v>
      </c>
      <c r="I96" s="23">
        <f t="shared" si="31"/>
        <v>-0.31449220846942283</v>
      </c>
      <c r="J96" s="23">
        <f t="shared" si="32"/>
        <v>-0.16728658436313029</v>
      </c>
      <c r="K96" s="23">
        <f t="shared" si="33"/>
        <v>-0.38077746000528423</v>
      </c>
      <c r="L96" s="23"/>
    </row>
    <row r="97" spans="1:12" x14ac:dyDescent="0.2">
      <c r="A97" s="18" t="s">
        <v>174</v>
      </c>
      <c r="B97" s="22">
        <v>7624961.4800000004</v>
      </c>
      <c r="C97" s="22">
        <v>7859420.4699999997</v>
      </c>
      <c r="D97" s="22">
        <v>2983266.37</v>
      </c>
      <c r="E97" s="22">
        <v>811497.71</v>
      </c>
      <c r="F97" s="26"/>
      <c r="G97" s="26"/>
      <c r="H97" s="23">
        <f t="shared" si="30"/>
        <v>-2.906799701262635E-2</v>
      </c>
      <c r="I97" s="23">
        <f t="shared" si="31"/>
        <v>-4.2828408091045043E-3</v>
      </c>
      <c r="J97" s="23">
        <f t="shared" si="32"/>
        <v>-0.27765572293347618</v>
      </c>
      <c r="K97" s="23">
        <f t="shared" si="33"/>
        <v>-0.11871945611750796</v>
      </c>
      <c r="L97" s="23"/>
    </row>
    <row r="98" spans="1:12" x14ac:dyDescent="0.2">
      <c r="A98" s="18" t="s">
        <v>175</v>
      </c>
      <c r="B98" s="22">
        <v>10291029.619999999</v>
      </c>
      <c r="C98" s="22">
        <v>9438159.25</v>
      </c>
      <c r="D98" s="22">
        <v>4115056.68</v>
      </c>
      <c r="E98" s="22">
        <v>1077627.45</v>
      </c>
      <c r="F98" s="26"/>
      <c r="G98" s="26"/>
      <c r="H98" s="23">
        <f t="shared" si="30"/>
        <v>0.34965004701899144</v>
      </c>
      <c r="I98" s="23">
        <f t="shared" si="31"/>
        <v>0.20087216176131117</v>
      </c>
      <c r="J98" s="23">
        <f t="shared" si="32"/>
        <v>0.37937956911303233</v>
      </c>
      <c r="K98" s="23">
        <f t="shared" si="33"/>
        <v>0.32794884904850813</v>
      </c>
      <c r="L98" s="23"/>
    </row>
    <row r="99" spans="1:12" x14ac:dyDescent="0.2">
      <c r="A99" s="18" t="s">
        <v>176</v>
      </c>
      <c r="B99" s="22">
        <v>8193511.5099999998</v>
      </c>
      <c r="C99" s="22">
        <v>8444283.8499999996</v>
      </c>
      <c r="D99" s="22">
        <v>3793937.5</v>
      </c>
      <c r="E99" s="22">
        <v>982247.89</v>
      </c>
      <c r="F99" s="26"/>
      <c r="G99" s="26"/>
      <c r="H99" s="23">
        <f t="shared" si="30"/>
        <v>-0.20382004400449871</v>
      </c>
      <c r="I99" s="23">
        <f t="shared" si="31"/>
        <v>-0.1053039447284173</v>
      </c>
      <c r="J99" s="23">
        <f t="shared" si="32"/>
        <v>-7.8035177877549947E-2</v>
      </c>
      <c r="K99" s="23">
        <f t="shared" si="33"/>
        <v>-8.850884412790333E-2</v>
      </c>
      <c r="L99" s="23"/>
    </row>
    <row r="100" spans="1:12" x14ac:dyDescent="0.2">
      <c r="A100" s="18" t="s">
        <v>177</v>
      </c>
      <c r="B100" s="22">
        <v>7495935.7300000004</v>
      </c>
      <c r="C100" s="22">
        <v>7981086.3200000003</v>
      </c>
      <c r="D100" s="22">
        <v>3539868.86</v>
      </c>
      <c r="E100" s="22">
        <v>896325.75</v>
      </c>
      <c r="F100" s="26"/>
      <c r="G100" s="26"/>
      <c r="H100" s="23">
        <f t="shared" si="30"/>
        <v>-8.5137584678879566E-2</v>
      </c>
      <c r="I100" s="23">
        <f t="shared" si="31"/>
        <v>-5.4853382267579666E-2</v>
      </c>
      <c r="J100" s="23">
        <f t="shared" si="32"/>
        <v>-6.6967007231932552E-2</v>
      </c>
      <c r="K100" s="23">
        <f t="shared" si="33"/>
        <v>-8.7475005927475202E-2</v>
      </c>
      <c r="L100" s="23"/>
    </row>
    <row r="101" spans="1:12" x14ac:dyDescent="0.2">
      <c r="A101" s="18" t="s">
        <v>178</v>
      </c>
      <c r="B101" s="22">
        <v>9907518.6999999993</v>
      </c>
      <c r="C101" s="22">
        <v>9848614.0099999998</v>
      </c>
      <c r="D101" s="22">
        <v>4038403.54</v>
      </c>
      <c r="E101" s="22">
        <v>1062326.79</v>
      </c>
      <c r="F101" s="26"/>
      <c r="G101" s="26"/>
      <c r="H101" s="23">
        <f t="shared" si="30"/>
        <v>0.32171873624108549</v>
      </c>
      <c r="I101" s="23">
        <f t="shared" si="31"/>
        <v>0.23399417261283292</v>
      </c>
      <c r="J101" s="23">
        <f t="shared" si="32"/>
        <v>0.14083422288135278</v>
      </c>
      <c r="K101" s="23">
        <f t="shared" si="33"/>
        <v>0.18520168588261582</v>
      </c>
      <c r="L101" s="23"/>
    </row>
    <row r="102" spans="1:12" x14ac:dyDescent="0.2">
      <c r="A102" s="18" t="s">
        <v>179</v>
      </c>
      <c r="B102" s="22">
        <v>7944991.8399999999</v>
      </c>
      <c r="C102" s="22">
        <v>8209264.04</v>
      </c>
      <c r="D102" s="22">
        <v>4124110.04</v>
      </c>
      <c r="E102" s="22">
        <v>1107006.96</v>
      </c>
      <c r="F102" s="22"/>
      <c r="G102" s="22"/>
      <c r="H102" s="23">
        <f t="shared" si="30"/>
        <v>-0.1980845981143593</v>
      </c>
      <c r="I102" s="23">
        <f t="shared" si="31"/>
        <v>-0.16645489084407725</v>
      </c>
      <c r="J102" s="23">
        <f t="shared" si="32"/>
        <v>2.1222866697467285E-2</v>
      </c>
      <c r="K102" s="23">
        <f t="shared" si="33"/>
        <v>4.2058781177870819E-2</v>
      </c>
      <c r="L102" s="23"/>
    </row>
    <row r="103" spans="1:12" x14ac:dyDescent="0.2">
      <c r="A103" s="18" t="s">
        <v>180</v>
      </c>
      <c r="B103" s="22">
        <v>8248517.6699999999</v>
      </c>
      <c r="C103" s="22">
        <v>8178251.6699999999</v>
      </c>
      <c r="D103" s="22">
        <v>3586024.11</v>
      </c>
      <c r="E103" s="22">
        <v>1110680.49</v>
      </c>
      <c r="F103" s="22"/>
      <c r="G103" s="22"/>
      <c r="H103" s="23">
        <f t="shared" si="30"/>
        <v>3.8203416203886259E-2</v>
      </c>
      <c r="I103" s="23">
        <f t="shared" si="31"/>
        <v>-3.7777284113278578E-3</v>
      </c>
      <c r="J103" s="23">
        <f t="shared" si="32"/>
        <v>-0.13047322326055105</v>
      </c>
      <c r="K103" s="23">
        <f t="shared" si="33"/>
        <v>3.3184344206833426E-3</v>
      </c>
      <c r="L103" s="23"/>
    </row>
    <row r="104" spans="1:12" x14ac:dyDescent="0.2">
      <c r="A104" s="18" t="s">
        <v>181</v>
      </c>
      <c r="B104" s="22">
        <v>10109924.92</v>
      </c>
      <c r="C104" s="22">
        <v>10136456.9</v>
      </c>
      <c r="D104" s="22">
        <v>3970055.13</v>
      </c>
      <c r="E104" s="22">
        <v>1119657.58</v>
      </c>
      <c r="F104" s="22"/>
      <c r="G104" s="22"/>
      <c r="H104" s="23">
        <f t="shared" si="30"/>
        <v>0.2256656679987448</v>
      </c>
      <c r="I104" s="23">
        <f t="shared" si="31"/>
        <v>0.23944056859771357</v>
      </c>
      <c r="J104" s="23">
        <f t="shared" si="32"/>
        <v>0.10709103124239731</v>
      </c>
      <c r="K104" s="23">
        <f t="shared" si="33"/>
        <v>8.0825134508305651E-3</v>
      </c>
      <c r="L104" s="23"/>
    </row>
    <row r="105" spans="1:12" x14ac:dyDescent="0.2">
      <c r="A105" s="18" t="s">
        <v>182</v>
      </c>
      <c r="B105" s="22">
        <v>8353747.7999999998</v>
      </c>
      <c r="C105" s="22">
        <v>8491367.8699999992</v>
      </c>
      <c r="D105" s="22">
        <v>4095054.65</v>
      </c>
      <c r="E105" s="22">
        <v>885266.91</v>
      </c>
      <c r="F105" s="22"/>
      <c r="G105" s="22"/>
      <c r="H105" s="23">
        <f t="shared" si="30"/>
        <v>-0.17370822571845571</v>
      </c>
      <c r="I105" s="23">
        <f t="shared" si="31"/>
        <v>-0.16229428549141281</v>
      </c>
      <c r="J105" s="23">
        <f t="shared" si="32"/>
        <v>3.1485587959580806E-2</v>
      </c>
      <c r="K105" s="23">
        <f t="shared" si="33"/>
        <v>-0.20934138631919952</v>
      </c>
      <c r="L105" s="23"/>
    </row>
    <row r="106" spans="1:12" x14ac:dyDescent="0.2">
      <c r="A106" s="18" t="s">
        <v>183</v>
      </c>
      <c r="B106" s="22">
        <v>8492671.8399999999</v>
      </c>
      <c r="C106" s="22">
        <v>8528574.6099999994</v>
      </c>
      <c r="D106" s="22">
        <v>3871453.44</v>
      </c>
      <c r="E106" s="22">
        <v>1092632.44</v>
      </c>
      <c r="F106" s="22"/>
      <c r="G106" s="22"/>
      <c r="H106" s="23">
        <f t="shared" si="30"/>
        <v>1.6630145334289363E-2</v>
      </c>
      <c r="I106" s="23">
        <f t="shared" si="31"/>
        <v>4.3817133552123714E-3</v>
      </c>
      <c r="J106" s="23">
        <f t="shared" si="32"/>
        <v>-5.4602741382218177E-2</v>
      </c>
      <c r="K106" s="23">
        <f t="shared" si="33"/>
        <v>0.23424068792992603</v>
      </c>
      <c r="L106" s="23"/>
    </row>
    <row r="107" spans="1:12" x14ac:dyDescent="0.2">
      <c r="A107" s="18" t="s">
        <v>184</v>
      </c>
      <c r="B107" s="22">
        <v>11995259.060000001</v>
      </c>
      <c r="C107" s="22">
        <v>12237880.84</v>
      </c>
      <c r="D107" s="22">
        <v>5188604.71</v>
      </c>
      <c r="E107" s="22">
        <v>1485045.47</v>
      </c>
      <c r="F107" s="22"/>
      <c r="G107" s="22"/>
      <c r="H107" s="23">
        <f t="shared" si="30"/>
        <v>0.41242465103891274</v>
      </c>
      <c r="I107" s="23">
        <f t="shared" si="31"/>
        <v>0.43492686640165312</v>
      </c>
      <c r="J107" s="23">
        <f t="shared" si="32"/>
        <v>0.34022138982510919</v>
      </c>
      <c r="K107" s="23">
        <f t="shared" si="33"/>
        <v>0.35914459028875256</v>
      </c>
      <c r="L107" s="23"/>
    </row>
    <row r="108" spans="1:12" x14ac:dyDescent="0.2">
      <c r="A108" s="18" t="s">
        <v>185</v>
      </c>
      <c r="B108" s="22">
        <v>8271289.6399999997</v>
      </c>
      <c r="C108" s="22">
        <v>8452424.4600000009</v>
      </c>
      <c r="D108" s="22">
        <v>4903032.1100000003</v>
      </c>
      <c r="E108" s="22">
        <v>931603.56</v>
      </c>
      <c r="F108" s="22"/>
      <c r="G108" s="22"/>
      <c r="H108" s="23">
        <f t="shared" si="30"/>
        <v>-0.31045343842703144</v>
      </c>
      <c r="I108" s="23">
        <f t="shared" si="31"/>
        <v>-0.30932286639260975</v>
      </c>
      <c r="J108" s="23">
        <f t="shared" si="32"/>
        <v>-5.5038418989524378E-2</v>
      </c>
      <c r="K108" s="23">
        <f t="shared" si="33"/>
        <v>-0.3726767436959354</v>
      </c>
      <c r="L108" s="23"/>
    </row>
    <row r="109" spans="1:12" x14ac:dyDescent="0.2">
      <c r="A109" s="18" t="s">
        <v>186</v>
      </c>
      <c r="B109" s="22">
        <v>8134791.0599999996</v>
      </c>
      <c r="C109" s="22">
        <v>8233125.6100000003</v>
      </c>
      <c r="D109" s="22">
        <v>2082557.45</v>
      </c>
      <c r="E109" s="22">
        <v>893789.23</v>
      </c>
      <c r="F109" s="22"/>
      <c r="G109" s="22"/>
      <c r="H109" s="23">
        <f t="shared" si="30"/>
        <v>-1.6502696186564695E-2</v>
      </c>
      <c r="I109" s="23">
        <f t="shared" si="31"/>
        <v>-2.5945082507131987E-2</v>
      </c>
      <c r="J109" s="23">
        <f t="shared" si="32"/>
        <v>-0.57525110925696143</v>
      </c>
      <c r="K109" s="23">
        <f t="shared" si="33"/>
        <v>-4.0590581255400174E-2</v>
      </c>
      <c r="L109" s="23"/>
    </row>
    <row r="110" spans="1:12" x14ac:dyDescent="0.2">
      <c r="A110" s="18" t="s">
        <v>187</v>
      </c>
      <c r="B110" s="22">
        <v>10483531.439999999</v>
      </c>
      <c r="C110" s="22">
        <v>10537795.77</v>
      </c>
      <c r="D110" s="22">
        <v>4131518</v>
      </c>
      <c r="E110" s="22">
        <v>1228763.71</v>
      </c>
      <c r="F110" s="22"/>
      <c r="G110" s="22"/>
      <c r="H110" s="23">
        <f t="shared" si="30"/>
        <v>0.28872780661191316</v>
      </c>
      <c r="I110" s="23">
        <f t="shared" si="31"/>
        <v>0.27992651505289001</v>
      </c>
      <c r="J110" s="23">
        <f t="shared" si="32"/>
        <v>0.98386747986232026</v>
      </c>
      <c r="K110" s="23">
        <f t="shared" si="33"/>
        <v>0.37478017048829287</v>
      </c>
      <c r="L110" s="23"/>
    </row>
    <row r="111" spans="1:12" x14ac:dyDescent="0.2">
      <c r="A111" s="18" t="s">
        <v>188</v>
      </c>
      <c r="B111" s="22">
        <v>8988884.4000000004</v>
      </c>
      <c r="C111" s="22">
        <v>9041425.2100000009</v>
      </c>
      <c r="D111" s="22">
        <v>4483958.9800000004</v>
      </c>
      <c r="E111" s="22">
        <v>1000947.24</v>
      </c>
      <c r="F111" s="22"/>
      <c r="G111" s="22"/>
      <c r="H111" s="23">
        <f t="shared" si="30"/>
        <v>-0.14257095030946931</v>
      </c>
      <c r="I111" s="23">
        <f t="shared" si="31"/>
        <v>-0.14200033789419308</v>
      </c>
      <c r="J111" s="23">
        <f t="shared" si="32"/>
        <v>8.5305444633183361E-2</v>
      </c>
      <c r="K111" s="23">
        <f t="shared" si="33"/>
        <v>-0.18540299338755697</v>
      </c>
      <c r="L111" s="23"/>
    </row>
    <row r="112" spans="1:12" x14ac:dyDescent="0.2">
      <c r="A112" s="18" t="s">
        <v>189</v>
      </c>
      <c r="B112" s="22">
        <v>8548282.4199999999</v>
      </c>
      <c r="C112" s="22">
        <v>8783955.9299999997</v>
      </c>
      <c r="D112" s="22">
        <v>3549023.44</v>
      </c>
      <c r="E112" s="22">
        <v>961792.79</v>
      </c>
      <c r="F112" s="22"/>
      <c r="G112" s="22"/>
      <c r="H112" s="23">
        <f t="shared" si="30"/>
        <v>-4.9016313971064131E-2</v>
      </c>
      <c r="I112" s="23">
        <f t="shared" si="31"/>
        <v>-2.8476625534128726E-2</v>
      </c>
      <c r="J112" s="23">
        <f t="shared" si="32"/>
        <v>-0.20850671118316083</v>
      </c>
      <c r="K112" s="23">
        <f t="shared" si="33"/>
        <v>-3.9117396437398595E-2</v>
      </c>
      <c r="L112" s="23"/>
    </row>
    <row r="113" spans="1:12" x14ac:dyDescent="0.2">
      <c r="A113" s="18" t="s">
        <v>190</v>
      </c>
      <c r="B113" s="22">
        <v>10994613.039999999</v>
      </c>
      <c r="C113" s="22">
        <v>11204584.199999999</v>
      </c>
      <c r="D113" s="22">
        <v>4494147.2300000004</v>
      </c>
      <c r="E113" s="22">
        <v>1207949.3899999999</v>
      </c>
      <c r="F113" s="22"/>
      <c r="G113" s="22"/>
      <c r="H113" s="23">
        <f t="shared" si="30"/>
        <v>0.28617802966785921</v>
      </c>
      <c r="I113" s="23">
        <f t="shared" si="31"/>
        <v>0.27557381768421507</v>
      </c>
      <c r="J113" s="23">
        <f t="shared" si="32"/>
        <v>0.2663053107364094</v>
      </c>
      <c r="K113" s="23">
        <f t="shared" si="33"/>
        <v>0.2559351687383723</v>
      </c>
      <c r="L113" s="23"/>
    </row>
    <row r="114" spans="1:12" x14ac:dyDescent="0.2">
      <c r="A114" s="18" t="s">
        <v>191</v>
      </c>
      <c r="B114" s="22">
        <v>8533201.9000000004</v>
      </c>
      <c r="C114" s="22">
        <v>9071832.5600000005</v>
      </c>
      <c r="D114" s="22">
        <v>4234064.32</v>
      </c>
      <c r="E114" s="22">
        <v>1465067.46</v>
      </c>
      <c r="F114" s="22"/>
      <c r="G114" s="22"/>
      <c r="H114" s="23">
        <f t="shared" si="30"/>
        <v>-0.22387428562015121</v>
      </c>
      <c r="I114" s="23">
        <f t="shared" si="31"/>
        <v>-0.19034634413296647</v>
      </c>
      <c r="J114" s="23">
        <f t="shared" si="32"/>
        <v>-5.7871470757312089E-2</v>
      </c>
      <c r="K114" s="23">
        <f t="shared" si="33"/>
        <v>0.21285500214541281</v>
      </c>
      <c r="L114" s="23"/>
    </row>
    <row r="115" spans="1:12" x14ac:dyDescent="0.2">
      <c r="A115" s="18" t="s">
        <v>192</v>
      </c>
      <c r="B115" s="22">
        <v>8565184.1099999994</v>
      </c>
      <c r="C115" s="22">
        <v>8954107.5700000003</v>
      </c>
      <c r="D115" s="22">
        <v>4013133.03</v>
      </c>
      <c r="E115" s="22">
        <v>1120317.27</v>
      </c>
      <c r="F115" s="22"/>
      <c r="G115" s="22"/>
      <c r="H115" s="23">
        <f t="shared" si="30"/>
        <v>3.7479729619428119E-3</v>
      </c>
      <c r="I115" s="23">
        <f t="shared" si="31"/>
        <v>-1.2976980033679128E-2</v>
      </c>
      <c r="J115" s="23">
        <f t="shared" si="32"/>
        <v>-5.2179483659804321E-2</v>
      </c>
      <c r="K115" s="23">
        <f t="shared" si="33"/>
        <v>-0.23531352610889328</v>
      </c>
      <c r="L115" s="23"/>
    </row>
    <row r="116" spans="1:12" x14ac:dyDescent="0.2">
      <c r="A116" s="18" t="s">
        <v>193</v>
      </c>
      <c r="B116" s="22">
        <v>10716813.699999999</v>
      </c>
      <c r="C116" s="22">
        <v>10956697.42</v>
      </c>
      <c r="D116" s="22">
        <v>4382011.8499999996</v>
      </c>
      <c r="E116" s="22">
        <v>1217929.93</v>
      </c>
      <c r="F116" s="22"/>
      <c r="G116" s="22"/>
      <c r="H116" s="23">
        <f t="shared" si="30"/>
        <v>0.25120646122340035</v>
      </c>
      <c r="I116" s="23">
        <f t="shared" si="31"/>
        <v>0.22365041232132524</v>
      </c>
      <c r="J116" s="23">
        <f t="shared" si="32"/>
        <v>9.1917914816793359E-2</v>
      </c>
      <c r="K116" s="23">
        <f t="shared" si="33"/>
        <v>8.7129478955546152E-2</v>
      </c>
      <c r="L116" s="23"/>
    </row>
    <row r="117" spans="1:12" x14ac:dyDescent="0.2">
      <c r="A117" s="18" t="s">
        <v>194</v>
      </c>
      <c r="B117" s="22">
        <v>8790954.9000000004</v>
      </c>
      <c r="C117" s="22">
        <v>9134360.5999999996</v>
      </c>
      <c r="D117" s="22">
        <v>4781310.2699999996</v>
      </c>
      <c r="E117" s="22">
        <v>998702.51</v>
      </c>
      <c r="F117" s="22"/>
      <c r="G117" s="22"/>
      <c r="H117" s="23">
        <f t="shared" si="30"/>
        <v>-0.17970442091383926</v>
      </c>
      <c r="I117" s="23">
        <f t="shared" si="31"/>
        <v>-0.16632172543832102</v>
      </c>
      <c r="J117" s="23">
        <f t="shared" si="32"/>
        <v>9.1122168006003895E-2</v>
      </c>
      <c r="K117" s="23">
        <f t="shared" si="33"/>
        <v>-0.18000002676672863</v>
      </c>
      <c r="L117" s="23"/>
    </row>
    <row r="118" spans="1:12" x14ac:dyDescent="0.2">
      <c r="A118" s="18" t="s">
        <v>195</v>
      </c>
      <c r="B118" s="22">
        <v>8612238.4800000004</v>
      </c>
      <c r="C118" s="22">
        <v>8813784.1899999995</v>
      </c>
      <c r="D118" s="22">
        <v>4355002.62</v>
      </c>
      <c r="E118" s="22">
        <v>1145295.23</v>
      </c>
      <c r="F118" s="22"/>
      <c r="G118" s="22"/>
      <c r="H118" s="23">
        <f t="shared" si="30"/>
        <v>-2.032957989580858E-2</v>
      </c>
      <c r="I118" s="23">
        <f t="shared" si="31"/>
        <v>-3.5095659569209493E-2</v>
      </c>
      <c r="J118" s="23">
        <f t="shared" si="32"/>
        <v>-8.9161260392331632E-2</v>
      </c>
      <c r="K118" s="23">
        <f t="shared" si="33"/>
        <v>0.14678316969484734</v>
      </c>
      <c r="L118" s="23"/>
    </row>
    <row r="119" spans="1:12" x14ac:dyDescent="0.2">
      <c r="A119" s="18" t="s">
        <v>196</v>
      </c>
      <c r="B119" s="22">
        <v>12742366.439999999</v>
      </c>
      <c r="C119" s="22">
        <v>12956094.01</v>
      </c>
      <c r="D119" s="22">
        <v>5942937.04</v>
      </c>
      <c r="E119" s="22">
        <v>1583540.75</v>
      </c>
      <c r="F119" s="22"/>
      <c r="G119" s="22"/>
      <c r="H119" s="23">
        <f t="shared" si="30"/>
        <v>0.47956497832605288</v>
      </c>
      <c r="I119" s="23">
        <f t="shared" si="31"/>
        <v>0.46998085393329792</v>
      </c>
      <c r="J119" s="23">
        <f t="shared" si="32"/>
        <v>0.36462306881459461</v>
      </c>
      <c r="K119" s="23">
        <f t="shared" si="33"/>
        <v>0.38264851587655702</v>
      </c>
      <c r="L119" s="23"/>
    </row>
    <row r="120" spans="1:12" x14ac:dyDescent="0.2">
      <c r="A120" s="18" t="s">
        <v>197</v>
      </c>
      <c r="B120" s="22">
        <v>8603425.7200000007</v>
      </c>
      <c r="C120" s="22">
        <v>8828076.6600000001</v>
      </c>
      <c r="D120" s="22">
        <v>5347981.92</v>
      </c>
      <c r="E120" s="22">
        <v>1024978.54</v>
      </c>
      <c r="F120" s="22"/>
      <c r="G120" s="22"/>
      <c r="H120" s="23">
        <f t="shared" si="30"/>
        <v>-0.3248172731092796</v>
      </c>
      <c r="I120" s="23">
        <f t="shared" si="31"/>
        <v>-0.3186158842945907</v>
      </c>
      <c r="J120" s="23">
        <f t="shared" si="32"/>
        <v>-0.10011129446527001</v>
      </c>
      <c r="K120" s="23">
        <f t="shared" si="33"/>
        <v>-0.35272992501140243</v>
      </c>
      <c r="L120" s="23"/>
    </row>
    <row r="121" spans="1:12" x14ac:dyDescent="0.2">
      <c r="A121" s="18" t="s">
        <v>198</v>
      </c>
      <c r="B121" s="22">
        <v>8261174.4900000002</v>
      </c>
      <c r="C121" s="22">
        <v>8401520.5500000007</v>
      </c>
      <c r="D121" s="22">
        <v>4236194.0599999996</v>
      </c>
      <c r="E121" s="22">
        <v>930976.37</v>
      </c>
      <c r="F121" s="22"/>
      <c r="G121" s="22"/>
      <c r="H121" s="23">
        <f t="shared" si="30"/>
        <v>-3.9780808382454472E-2</v>
      </c>
      <c r="I121" s="23">
        <f t="shared" si="31"/>
        <v>-4.8318124822445685E-2</v>
      </c>
      <c r="J121" s="23">
        <f t="shared" si="32"/>
        <v>-0.20788923310346574</v>
      </c>
      <c r="K121" s="23">
        <f t="shared" si="33"/>
        <v>-9.1711354268939171E-2</v>
      </c>
      <c r="L121" s="23"/>
    </row>
    <row r="122" spans="1:12" x14ac:dyDescent="0.2">
      <c r="A122" s="18" t="s">
        <v>199</v>
      </c>
      <c r="B122" s="22">
        <v>11379794.98</v>
      </c>
      <c r="C122" s="22">
        <v>12297499.710000001</v>
      </c>
      <c r="D122" s="22">
        <v>4969404.6100000003</v>
      </c>
      <c r="E122" s="22">
        <v>1358841.64</v>
      </c>
      <c r="F122" s="22"/>
      <c r="G122" s="22"/>
      <c r="H122" s="23">
        <f t="shared" si="30"/>
        <v>0.37750328282921913</v>
      </c>
      <c r="I122" s="23">
        <f t="shared" si="31"/>
        <v>0.46372310069514738</v>
      </c>
      <c r="J122" s="23">
        <f t="shared" si="32"/>
        <v>0.17308237998898493</v>
      </c>
      <c r="K122" s="23">
        <f t="shared" si="33"/>
        <v>0.45958767997516403</v>
      </c>
      <c r="L122" s="23"/>
    </row>
    <row r="123" spans="1:12" x14ac:dyDescent="0.2">
      <c r="A123" s="18" t="s">
        <v>200</v>
      </c>
      <c r="B123" s="22">
        <v>9313613.9700000007</v>
      </c>
      <c r="C123" s="22">
        <v>9752366.8599999994</v>
      </c>
      <c r="D123" s="22">
        <v>4963582.24</v>
      </c>
      <c r="E123" s="22">
        <v>1037041.97</v>
      </c>
      <c r="F123" s="22"/>
      <c r="G123" s="22"/>
      <c r="H123" s="23">
        <f t="shared" si="30"/>
        <v>-0.18156574996573441</v>
      </c>
      <c r="I123" s="23">
        <f t="shared" si="31"/>
        <v>-0.20696344053827193</v>
      </c>
      <c r="J123" s="23">
        <f t="shared" si="32"/>
        <v>-1.1716433772133742E-3</v>
      </c>
      <c r="K123" s="23">
        <f t="shared" si="33"/>
        <v>-0.23681911160744232</v>
      </c>
      <c r="L123" s="23"/>
    </row>
    <row r="124" spans="1:12" x14ac:dyDescent="0.2">
      <c r="A124" s="18" t="s">
        <v>201</v>
      </c>
      <c r="B124" s="22">
        <v>8528664.4100000001</v>
      </c>
      <c r="C124" s="22">
        <v>8903285.6600000001</v>
      </c>
      <c r="D124" s="22">
        <v>4165779.45</v>
      </c>
      <c r="E124" s="22">
        <v>1050350.8899999999</v>
      </c>
      <c r="F124" s="22"/>
      <c r="G124" s="22"/>
      <c r="H124" s="23">
        <f t="shared" ref="H124:H146" si="34">(+B124-B123)/B123</f>
        <v>-8.4279804008239395E-2</v>
      </c>
      <c r="I124" s="23">
        <f t="shared" ref="I124:I146" si="35">(+C124-C123)/C123</f>
        <v>-8.7064116043723078E-2</v>
      </c>
      <c r="J124" s="23">
        <f t="shared" ref="J124:J146" si="36">(+D124-D123)/D123</f>
        <v>-0.16073125243513645</v>
      </c>
      <c r="K124" s="23">
        <f t="shared" ref="K124:K146" si="37">(+E124-E123)/E123</f>
        <v>1.2833540382169804E-2</v>
      </c>
      <c r="L124" s="23"/>
    </row>
    <row r="125" spans="1:12" x14ac:dyDescent="0.2">
      <c r="A125" s="18" t="s">
        <v>202</v>
      </c>
      <c r="B125" s="22">
        <v>11499908.189999999</v>
      </c>
      <c r="C125" s="22">
        <v>11905213.890000001</v>
      </c>
      <c r="D125" s="22">
        <v>5023774.91</v>
      </c>
      <c r="E125" s="22">
        <v>1279459.18</v>
      </c>
      <c r="F125" s="22"/>
      <c r="G125" s="22"/>
      <c r="H125" s="23">
        <f t="shared" si="34"/>
        <v>0.34838324468672571</v>
      </c>
      <c r="I125" s="23">
        <f t="shared" si="35"/>
        <v>0.33717083160510436</v>
      </c>
      <c r="J125" s="23">
        <f t="shared" si="36"/>
        <v>0.20596276646378864</v>
      </c>
      <c r="K125" s="23">
        <f t="shared" si="37"/>
        <v>0.21812547804857865</v>
      </c>
      <c r="L125" s="23"/>
    </row>
    <row r="126" spans="1:12" x14ac:dyDescent="0.2">
      <c r="A126" s="18" t="s">
        <v>203</v>
      </c>
      <c r="B126" s="22">
        <v>9266508.4700000007</v>
      </c>
      <c r="C126" s="22">
        <v>9740997.8300000001</v>
      </c>
      <c r="D126" s="22">
        <v>5810925.0800000001</v>
      </c>
      <c r="E126" s="22">
        <v>1158925.99</v>
      </c>
      <c r="F126" s="22"/>
      <c r="G126" s="22"/>
      <c r="H126" s="23">
        <f t="shared" si="34"/>
        <v>-0.19421022177743133</v>
      </c>
      <c r="I126" s="23">
        <f t="shared" si="35"/>
        <v>-0.18178724716721578</v>
      </c>
      <c r="J126" s="23">
        <f t="shared" si="36"/>
        <v>0.15668499964700844</v>
      </c>
      <c r="K126" s="23">
        <f t="shared" si="37"/>
        <v>-9.4206358345875443E-2</v>
      </c>
      <c r="L126" s="23"/>
    </row>
    <row r="127" spans="1:12" x14ac:dyDescent="0.2">
      <c r="A127" s="18" t="s">
        <v>204</v>
      </c>
      <c r="B127" s="22">
        <v>9540169.0600000005</v>
      </c>
      <c r="C127" s="22">
        <v>9797417.9199999999</v>
      </c>
      <c r="D127" s="22">
        <v>4440696.53</v>
      </c>
      <c r="E127" s="22">
        <v>1251457.7</v>
      </c>
      <c r="F127" s="22"/>
      <c r="G127" s="22"/>
      <c r="H127" s="23">
        <f t="shared" si="34"/>
        <v>2.9532222507103568E-2</v>
      </c>
      <c r="I127" s="23">
        <f t="shared" si="35"/>
        <v>5.7920236699200512E-3</v>
      </c>
      <c r="J127" s="23">
        <f t="shared" si="36"/>
        <v>-0.23580213668836353</v>
      </c>
      <c r="K127" s="23">
        <f t="shared" si="37"/>
        <v>7.9842639476917734E-2</v>
      </c>
      <c r="L127" s="23"/>
    </row>
    <row r="128" spans="1:12" x14ac:dyDescent="0.2">
      <c r="A128" s="18" t="s">
        <v>205</v>
      </c>
      <c r="B128" s="22">
        <v>11190165.960000001</v>
      </c>
      <c r="C128" s="22">
        <v>11590229.529999999</v>
      </c>
      <c r="D128" s="22">
        <v>5325786.78</v>
      </c>
      <c r="E128" s="22">
        <v>1242882.71</v>
      </c>
      <c r="F128" s="22"/>
      <c r="G128" s="22"/>
      <c r="H128" s="23">
        <f t="shared" si="34"/>
        <v>0.17295258497232546</v>
      </c>
      <c r="I128" s="23">
        <f t="shared" si="35"/>
        <v>0.18298817347989577</v>
      </c>
      <c r="J128" s="23">
        <f t="shared" si="36"/>
        <v>0.19931338338942967</v>
      </c>
      <c r="K128" s="23">
        <f t="shared" si="37"/>
        <v>-6.8520014699657772E-3</v>
      </c>
      <c r="L128" s="23"/>
    </row>
    <row r="129" spans="1:13" x14ac:dyDescent="0.2">
      <c r="A129" s="18" t="s">
        <v>206</v>
      </c>
      <c r="B129" s="22">
        <v>9915489.5999999996</v>
      </c>
      <c r="C129" s="22">
        <v>10034114.32</v>
      </c>
      <c r="D129" s="22">
        <v>5546518.8399999999</v>
      </c>
      <c r="E129" s="22">
        <v>1096357.6000000001</v>
      </c>
      <c r="F129" s="22"/>
      <c r="G129" s="22"/>
      <c r="H129" s="23">
        <f t="shared" si="34"/>
        <v>-0.11391040709819832</v>
      </c>
      <c r="I129" s="23">
        <f t="shared" si="35"/>
        <v>-0.13426094849736761</v>
      </c>
      <c r="J129" s="23">
        <f t="shared" si="36"/>
        <v>4.1445906326726727E-2</v>
      </c>
      <c r="K129" s="23">
        <f t="shared" si="37"/>
        <v>-0.11789134149271405</v>
      </c>
      <c r="L129" s="23"/>
    </row>
    <row r="130" spans="1:13" x14ac:dyDescent="0.2">
      <c r="A130" s="18" t="s">
        <v>207</v>
      </c>
      <c r="B130" s="22">
        <v>9914749.6699999999</v>
      </c>
      <c r="C130" s="22">
        <v>10364640.59</v>
      </c>
      <c r="D130" s="22">
        <v>4329964.55</v>
      </c>
      <c r="E130" s="22">
        <v>1340122.6000000001</v>
      </c>
      <c r="F130" s="22"/>
      <c r="G130" s="22"/>
      <c r="H130" s="23">
        <f t="shared" si="34"/>
        <v>-7.4623647429341469E-5</v>
      </c>
      <c r="I130" s="23">
        <f t="shared" si="35"/>
        <v>3.2940253564900539E-2</v>
      </c>
      <c r="J130" s="23">
        <f t="shared" si="36"/>
        <v>-0.21933654695744259</v>
      </c>
      <c r="K130" s="23">
        <f t="shared" si="37"/>
        <v>0.22234077640361136</v>
      </c>
      <c r="L130" s="23"/>
    </row>
    <row r="131" spans="1:13" x14ac:dyDescent="0.2">
      <c r="A131" s="18" t="s">
        <v>208</v>
      </c>
      <c r="B131" s="22">
        <v>14377752.369999999</v>
      </c>
      <c r="C131" s="22">
        <v>14580319.949999999</v>
      </c>
      <c r="D131" s="22">
        <v>6924988.5099999998</v>
      </c>
      <c r="E131" s="22">
        <v>1963997.07</v>
      </c>
      <c r="F131" s="22"/>
      <c r="G131" s="22"/>
      <c r="H131" s="23">
        <f t="shared" si="34"/>
        <v>0.45013770882225401</v>
      </c>
      <c r="I131" s="23">
        <f t="shared" si="35"/>
        <v>0.40673666620600102</v>
      </c>
      <c r="J131" s="23">
        <f t="shared" si="36"/>
        <v>0.59931759949397279</v>
      </c>
      <c r="K131" s="23">
        <f t="shared" si="37"/>
        <v>0.46553536967438647</v>
      </c>
      <c r="L131" s="23"/>
    </row>
    <row r="132" spans="1:13" x14ac:dyDescent="0.2">
      <c r="A132" s="18" t="s">
        <v>209</v>
      </c>
      <c r="B132" s="22">
        <v>9641761.1799999997</v>
      </c>
      <c r="C132" s="22">
        <v>10090387.4</v>
      </c>
      <c r="D132" s="22">
        <v>5841462.3700000001</v>
      </c>
      <c r="E132" s="22">
        <v>1210110.8999999999</v>
      </c>
      <c r="F132" s="22"/>
      <c r="G132" s="22"/>
      <c r="H132" s="23">
        <f t="shared" si="34"/>
        <v>-0.32939718727399392</v>
      </c>
      <c r="I132" s="23">
        <f t="shared" si="35"/>
        <v>-0.30794472037631787</v>
      </c>
      <c r="J132" s="23">
        <f t="shared" si="36"/>
        <v>-0.15646612820156142</v>
      </c>
      <c r="K132" s="23">
        <f t="shared" si="37"/>
        <v>-0.38385300136929434</v>
      </c>
      <c r="L132" s="23"/>
    </row>
    <row r="133" spans="1:13" x14ac:dyDescent="0.2">
      <c r="A133" s="18" t="s">
        <v>210</v>
      </c>
      <c r="B133" s="22">
        <v>9512721.7200000007</v>
      </c>
      <c r="C133" s="22">
        <v>9677494.1899999995</v>
      </c>
      <c r="D133" s="22">
        <v>4355532.34</v>
      </c>
      <c r="E133" s="22">
        <v>988854.32</v>
      </c>
      <c r="F133" s="22"/>
      <c r="G133" s="22"/>
      <c r="H133" s="23">
        <f t="shared" si="34"/>
        <v>-1.3383391020684775E-2</v>
      </c>
      <c r="I133" s="23">
        <f t="shared" si="35"/>
        <v>-4.0919460634385639E-2</v>
      </c>
      <c r="J133" s="23">
        <f t="shared" si="36"/>
        <v>-0.25437637630455201</v>
      </c>
      <c r="K133" s="23">
        <f t="shared" si="37"/>
        <v>-0.18283991987841774</v>
      </c>
      <c r="L133" s="23"/>
    </row>
    <row r="134" spans="1:13" x14ac:dyDescent="0.2">
      <c r="A134" s="18" t="s">
        <v>211</v>
      </c>
      <c r="B134" s="22">
        <v>12487537.189999999</v>
      </c>
      <c r="C134" s="22">
        <v>12617718.77</v>
      </c>
      <c r="D134" s="22">
        <v>5489489.46</v>
      </c>
      <c r="E134" s="22">
        <v>1495764.78</v>
      </c>
      <c r="F134" s="22"/>
      <c r="G134" s="22"/>
      <c r="H134" s="23">
        <f t="shared" si="34"/>
        <v>0.3127196986899769</v>
      </c>
      <c r="I134" s="23">
        <f t="shared" si="35"/>
        <v>0.30382085716343893</v>
      </c>
      <c r="J134" s="23">
        <f t="shared" si="36"/>
        <v>0.2603486856442444</v>
      </c>
      <c r="K134" s="23">
        <f t="shared" si="37"/>
        <v>0.51262400309885903</v>
      </c>
      <c r="L134" s="23"/>
    </row>
    <row r="135" spans="1:13" x14ac:dyDescent="0.2">
      <c r="A135" s="18" t="s">
        <v>212</v>
      </c>
      <c r="B135" s="22">
        <v>10248899.57</v>
      </c>
      <c r="C135" s="22">
        <v>10473503.369999999</v>
      </c>
      <c r="D135" s="22">
        <v>5801333.5300000003</v>
      </c>
      <c r="E135" s="22">
        <v>1276858.68</v>
      </c>
      <c r="F135" s="22"/>
      <c r="G135" s="22"/>
      <c r="H135" s="23">
        <f t="shared" si="34"/>
        <v>-0.17926974598263432</v>
      </c>
      <c r="I135" s="23">
        <f t="shared" si="35"/>
        <v>-0.16993685142976131</v>
      </c>
      <c r="J135" s="23">
        <f t="shared" si="36"/>
        <v>5.6807481328145275E-2</v>
      </c>
      <c r="K135" s="23">
        <f t="shared" si="37"/>
        <v>-0.1463506180430322</v>
      </c>
      <c r="L135" s="23"/>
    </row>
    <row r="136" spans="1:13" x14ac:dyDescent="0.2">
      <c r="A136" s="18" t="s">
        <v>213</v>
      </c>
      <c r="B136" s="22">
        <v>11405326.039999999</v>
      </c>
      <c r="C136" s="22">
        <v>11658119.67</v>
      </c>
      <c r="D136" s="22">
        <v>4920399.0599999996</v>
      </c>
      <c r="E136" s="22">
        <v>1223791.68</v>
      </c>
      <c r="F136" s="22"/>
      <c r="G136" s="22"/>
      <c r="H136" s="23">
        <f t="shared" si="34"/>
        <v>0.11283420840467839</v>
      </c>
      <c r="I136" s="23">
        <f t="shared" si="35"/>
        <v>0.11310602175325417</v>
      </c>
      <c r="J136" s="23">
        <f t="shared" si="36"/>
        <v>-0.15185034017514945</v>
      </c>
      <c r="K136" s="23">
        <f t="shared" si="37"/>
        <v>-4.1560589931534164E-2</v>
      </c>
      <c r="L136" s="23"/>
    </row>
    <row r="137" spans="1:13" x14ac:dyDescent="0.2">
      <c r="A137" s="18" t="s">
        <v>214</v>
      </c>
      <c r="B137" s="22">
        <v>11207463.85</v>
      </c>
      <c r="C137" s="22">
        <v>11527779.98</v>
      </c>
      <c r="D137" s="22">
        <v>5734191.5899999999</v>
      </c>
      <c r="E137" s="22">
        <v>1471009.51</v>
      </c>
      <c r="F137" s="22"/>
      <c r="G137" s="22"/>
      <c r="H137" s="23">
        <f t="shared" si="34"/>
        <v>-1.7348227425158246E-2</v>
      </c>
      <c r="I137" s="23">
        <f t="shared" si="35"/>
        <v>-1.1180164013533367E-2</v>
      </c>
      <c r="J137" s="23">
        <f t="shared" si="36"/>
        <v>0.1653915709023813</v>
      </c>
      <c r="K137" s="23">
        <f t="shared" si="37"/>
        <v>0.20200973257147825</v>
      </c>
      <c r="L137" s="23"/>
    </row>
    <row r="138" spans="1:13" x14ac:dyDescent="0.2">
      <c r="A138" s="18" t="s">
        <v>215</v>
      </c>
      <c r="B138" s="22">
        <v>10412691.09</v>
      </c>
      <c r="C138" s="22">
        <v>10736197.59</v>
      </c>
      <c r="D138" s="22">
        <v>6160703.5199999996</v>
      </c>
      <c r="E138" s="22">
        <v>1496102.27</v>
      </c>
      <c r="F138" s="22">
        <v>1513370000</v>
      </c>
      <c r="G138" s="22">
        <v>585910000</v>
      </c>
      <c r="H138" s="23">
        <f t="shared" si="34"/>
        <v>-7.0914595008932352E-2</v>
      </c>
      <c r="I138" s="23">
        <f t="shared" si="35"/>
        <v>-6.8667374930242261E-2</v>
      </c>
      <c r="J138" s="23">
        <f t="shared" si="36"/>
        <v>7.4380481242343657E-2</v>
      </c>
      <c r="K138" s="23">
        <f t="shared" si="37"/>
        <v>1.7058190194841099E-2</v>
      </c>
      <c r="L138" s="23"/>
    </row>
    <row r="139" spans="1:13" x14ac:dyDescent="0.2">
      <c r="A139" s="18" t="s">
        <v>216</v>
      </c>
      <c r="B139" s="22">
        <v>10783096.310000001</v>
      </c>
      <c r="C139" s="22">
        <v>11276662.09</v>
      </c>
      <c r="D139" s="22">
        <v>4880593.99</v>
      </c>
      <c r="E139" s="22">
        <v>1426549.94</v>
      </c>
      <c r="F139" s="22">
        <v>1597470000</v>
      </c>
      <c r="G139" s="22">
        <v>616860000</v>
      </c>
      <c r="H139" s="23">
        <f t="shared" si="34"/>
        <v>3.5572477546724254E-2</v>
      </c>
      <c r="I139" s="23">
        <f t="shared" si="35"/>
        <v>5.0340401754845124E-2</v>
      </c>
      <c r="J139" s="23">
        <f t="shared" si="36"/>
        <v>-0.20778625782660604</v>
      </c>
      <c r="K139" s="23">
        <f t="shared" si="37"/>
        <v>-4.6489021101478629E-2</v>
      </c>
      <c r="L139" s="23">
        <f>(+F139-F138)/F138</f>
        <v>5.5571340782492054E-2</v>
      </c>
      <c r="M139" s="23">
        <f>(+G139-G138)/G138</f>
        <v>5.2823812530934787E-2</v>
      </c>
    </row>
    <row r="140" spans="1:13" x14ac:dyDescent="0.2">
      <c r="A140" s="18" t="s">
        <v>217</v>
      </c>
      <c r="B140" s="22">
        <v>12611615.779999999</v>
      </c>
      <c r="C140" s="22">
        <v>12887650.539999999</v>
      </c>
      <c r="D140" s="22">
        <v>6501891.1699999999</v>
      </c>
      <c r="E140" s="22">
        <v>1387870.75</v>
      </c>
      <c r="F140" s="22">
        <v>1739420000</v>
      </c>
      <c r="G140" s="22">
        <v>700080000</v>
      </c>
      <c r="H140" s="23">
        <f t="shared" si="34"/>
        <v>0.16957276624750825</v>
      </c>
      <c r="I140" s="23">
        <f t="shared" si="35"/>
        <v>0.14286039939323919</v>
      </c>
      <c r="J140" s="23">
        <f t="shared" si="36"/>
        <v>0.33219259445098803</v>
      </c>
      <c r="K140" s="23">
        <f t="shared" si="37"/>
        <v>-2.711380016601448E-2</v>
      </c>
      <c r="L140" s="23">
        <f t="shared" ref="L140:M164" si="38">(+F140-F139)/F139</f>
        <v>8.8859258702823837E-2</v>
      </c>
      <c r="M140" s="23">
        <f t="shared" si="38"/>
        <v>0.13490905553934443</v>
      </c>
    </row>
    <row r="141" spans="1:13" x14ac:dyDescent="0.2">
      <c r="A141" s="18" t="s">
        <v>218</v>
      </c>
      <c r="B141" s="22">
        <v>10899777.91</v>
      </c>
      <c r="C141" s="22">
        <v>11181007.810000001</v>
      </c>
      <c r="D141" s="22">
        <v>5951344.3099999996</v>
      </c>
      <c r="E141" s="22">
        <v>1287940.0900000001</v>
      </c>
      <c r="F141" s="22">
        <v>1687590000</v>
      </c>
      <c r="G141" s="22">
        <v>776710000</v>
      </c>
      <c r="H141" s="23">
        <f t="shared" si="34"/>
        <v>-0.13573501602504412</v>
      </c>
      <c r="I141" s="23">
        <f t="shared" si="35"/>
        <v>-0.132424659149704</v>
      </c>
      <c r="J141" s="23">
        <f t="shared" si="36"/>
        <v>-8.4674880831633534E-2</v>
      </c>
      <c r="K141" s="23">
        <f t="shared" si="37"/>
        <v>-7.2002857614803045E-2</v>
      </c>
      <c r="L141" s="23">
        <f t="shared" si="38"/>
        <v>-2.9797288751422887E-2</v>
      </c>
      <c r="M141" s="23">
        <f t="shared" si="38"/>
        <v>0.10945891898068792</v>
      </c>
    </row>
    <row r="142" spans="1:13" x14ac:dyDescent="0.2">
      <c r="A142" s="18" t="s">
        <v>219</v>
      </c>
      <c r="B142" s="22">
        <v>10958046.800000001</v>
      </c>
      <c r="C142" s="22">
        <v>11125919.119999999</v>
      </c>
      <c r="D142" s="22">
        <v>4687543.04</v>
      </c>
      <c r="E142" s="22">
        <v>1478996.88</v>
      </c>
      <c r="F142" s="22">
        <v>1743600000</v>
      </c>
      <c r="G142" s="22">
        <v>715830000</v>
      </c>
      <c r="H142" s="23">
        <f t="shared" si="34"/>
        <v>5.3458786482742746E-3</v>
      </c>
      <c r="I142" s="23">
        <f t="shared" si="35"/>
        <v>-4.9269878830360408E-3</v>
      </c>
      <c r="J142" s="23">
        <f t="shared" si="36"/>
        <v>-0.21235559634424842</v>
      </c>
      <c r="K142" s="23">
        <f t="shared" si="37"/>
        <v>0.14834291709950562</v>
      </c>
      <c r="L142" s="23">
        <f t="shared" si="38"/>
        <v>3.3189341012923756E-2</v>
      </c>
      <c r="M142" s="23">
        <f t="shared" si="38"/>
        <v>-7.8381892855763413E-2</v>
      </c>
    </row>
    <row r="143" spans="1:13" x14ac:dyDescent="0.2">
      <c r="A143" s="18" t="s">
        <v>220</v>
      </c>
      <c r="B143" s="22">
        <v>15791478.42</v>
      </c>
      <c r="C143" s="22">
        <v>15974097.07</v>
      </c>
      <c r="D143" s="22">
        <v>7027069.8600000003</v>
      </c>
      <c r="E143" s="22">
        <v>1989778.17</v>
      </c>
      <c r="F143" s="22">
        <v>1632240000</v>
      </c>
      <c r="G143" s="22">
        <v>637590000</v>
      </c>
      <c r="H143" s="23">
        <f t="shared" si="34"/>
        <v>0.44108514119505299</v>
      </c>
      <c r="I143" s="23">
        <f t="shared" si="35"/>
        <v>0.43575527538079045</v>
      </c>
      <c r="J143" s="23">
        <f t="shared" si="36"/>
        <v>0.49909447231443455</v>
      </c>
      <c r="K143" s="23">
        <f t="shared" si="37"/>
        <v>0.34535657032623363</v>
      </c>
      <c r="L143" s="23">
        <f t="shared" si="38"/>
        <v>-6.3867859600825874E-2</v>
      </c>
      <c r="M143" s="23">
        <f t="shared" si="38"/>
        <v>-0.10929969406143916</v>
      </c>
    </row>
    <row r="144" spans="1:13" x14ac:dyDescent="0.2">
      <c r="A144" s="18" t="s">
        <v>221</v>
      </c>
      <c r="B144" s="22">
        <v>10583860.119999999</v>
      </c>
      <c r="C144" s="22">
        <v>10742921.689999999</v>
      </c>
      <c r="D144" s="22">
        <v>5924895.6799999997</v>
      </c>
      <c r="E144" s="22">
        <v>1137967.69</v>
      </c>
      <c r="F144" s="22">
        <v>1569570000</v>
      </c>
      <c r="G144" s="22">
        <v>635420000</v>
      </c>
      <c r="H144" s="23">
        <f t="shared" si="34"/>
        <v>-0.32977395538878246</v>
      </c>
      <c r="I144" s="23">
        <f t="shared" si="35"/>
        <v>-0.32747862724738036</v>
      </c>
      <c r="J144" s="23">
        <f t="shared" si="36"/>
        <v>-0.15684690802262788</v>
      </c>
      <c r="K144" s="23">
        <f t="shared" si="37"/>
        <v>-0.42809318789541251</v>
      </c>
      <c r="L144" s="23">
        <f t="shared" si="38"/>
        <v>-3.8395088957506249E-2</v>
      </c>
      <c r="M144" s="23">
        <f t="shared" si="38"/>
        <v>-3.4034410828275223E-3</v>
      </c>
    </row>
    <row r="145" spans="1:13" x14ac:dyDescent="0.2">
      <c r="A145" s="18" t="s">
        <v>222</v>
      </c>
      <c r="B145" s="22">
        <v>10948198.84</v>
      </c>
      <c r="C145" s="22">
        <v>11100193.92</v>
      </c>
      <c r="D145" s="22">
        <v>4519550.43</v>
      </c>
      <c r="E145" s="22">
        <v>1199666.23</v>
      </c>
      <c r="F145" s="22">
        <v>1720740000</v>
      </c>
      <c r="G145" s="22">
        <v>680660000</v>
      </c>
      <c r="H145" s="23">
        <f t="shared" si="34"/>
        <v>3.4423992368485749E-2</v>
      </c>
      <c r="I145" s="23">
        <f t="shared" si="35"/>
        <v>3.3256523719479937E-2</v>
      </c>
      <c r="J145" s="23">
        <f t="shared" si="36"/>
        <v>-0.23719324793242605</v>
      </c>
      <c r="K145" s="23">
        <f t="shared" si="37"/>
        <v>5.4218182591809827E-2</v>
      </c>
      <c r="L145" s="23">
        <f t="shared" si="38"/>
        <v>9.6313002924367827E-2</v>
      </c>
      <c r="M145" s="23">
        <f t="shared" si="38"/>
        <v>7.1197003556702651E-2</v>
      </c>
    </row>
    <row r="146" spans="1:13" x14ac:dyDescent="0.2">
      <c r="A146" s="18" t="s">
        <v>223</v>
      </c>
      <c r="B146" s="22">
        <v>14123998.869999999</v>
      </c>
      <c r="C146" s="22">
        <v>14215645.67</v>
      </c>
      <c r="D146" s="22">
        <v>6036517.9299999997</v>
      </c>
      <c r="E146" s="22">
        <v>1727757.19</v>
      </c>
      <c r="F146" s="22">
        <v>1793190000</v>
      </c>
      <c r="G146" s="22">
        <v>698590000</v>
      </c>
      <c r="H146" s="23">
        <f t="shared" si="34"/>
        <v>0.29007511430985294</v>
      </c>
      <c r="I146" s="23">
        <f t="shared" si="35"/>
        <v>0.28066642551051935</v>
      </c>
      <c r="J146" s="23">
        <f t="shared" si="36"/>
        <v>0.33564566288067732</v>
      </c>
      <c r="K146" s="23">
        <f t="shared" si="37"/>
        <v>0.440198237471434</v>
      </c>
      <c r="L146" s="23">
        <f t="shared" si="38"/>
        <v>4.2103978520868932E-2</v>
      </c>
      <c r="M146" s="23">
        <f t="shared" si="38"/>
        <v>2.6342079746128757E-2</v>
      </c>
    </row>
    <row r="147" spans="1:13" x14ac:dyDescent="0.2">
      <c r="A147" s="18" t="s">
        <v>224</v>
      </c>
      <c r="B147" s="22">
        <v>11292738.57</v>
      </c>
      <c r="C147" s="22">
        <v>11703683.710000001</v>
      </c>
      <c r="D147" s="22">
        <v>5797685.0499999998</v>
      </c>
      <c r="E147" s="22">
        <v>1279733.52</v>
      </c>
      <c r="F147" s="22">
        <v>1629430000</v>
      </c>
      <c r="G147" s="22">
        <v>638750000</v>
      </c>
      <c r="H147" s="23">
        <f t="shared" ref="H147:K148" si="39">(+B147-B146)/B146</f>
        <v>-0.2004574147916226</v>
      </c>
      <c r="I147" s="23">
        <f t="shared" si="39"/>
        <v>-0.17670403570209409</v>
      </c>
      <c r="J147" s="23">
        <f t="shared" si="39"/>
        <v>-3.9564676651262745E-2</v>
      </c>
      <c r="K147" s="23">
        <f t="shared" si="39"/>
        <v>-0.25930939404743553</v>
      </c>
      <c r="L147" s="23">
        <f t="shared" si="38"/>
        <v>-9.1323284203012514E-2</v>
      </c>
      <c r="M147" s="23">
        <f t="shared" si="38"/>
        <v>-8.5658254484032123E-2</v>
      </c>
    </row>
    <row r="148" spans="1:13" x14ac:dyDescent="0.2">
      <c r="A148" s="18" t="s">
        <v>225</v>
      </c>
      <c r="B148" s="22">
        <v>11493187.800000001</v>
      </c>
      <c r="C148" s="22">
        <v>11930433.26</v>
      </c>
      <c r="D148" s="22">
        <v>4985119.96</v>
      </c>
      <c r="E148" s="22">
        <v>1319697.8400000001</v>
      </c>
      <c r="F148" s="22">
        <v>1678010000</v>
      </c>
      <c r="G148" s="22">
        <v>645100000</v>
      </c>
      <c r="H148" s="23">
        <f t="shared" si="39"/>
        <v>1.7750276317607203E-2</v>
      </c>
      <c r="I148" s="23">
        <f t="shared" si="39"/>
        <v>1.93742035087856E-2</v>
      </c>
      <c r="J148" s="23">
        <f t="shared" si="39"/>
        <v>-0.14015336862770769</v>
      </c>
      <c r="K148" s="23">
        <f t="shared" si="39"/>
        <v>3.1228626409660711E-2</v>
      </c>
      <c r="L148" s="23">
        <f t="shared" si="38"/>
        <v>2.9814106773534303E-2</v>
      </c>
      <c r="M148" s="23">
        <f t="shared" si="38"/>
        <v>9.9412915851272016E-3</v>
      </c>
    </row>
    <row r="149" spans="1:13" x14ac:dyDescent="0.2">
      <c r="A149" s="18" t="s">
        <v>226</v>
      </c>
      <c r="B149" s="22">
        <v>13502463.109999999</v>
      </c>
      <c r="C149" s="22">
        <v>13940350.49</v>
      </c>
      <c r="D149" s="22">
        <v>6469348.54</v>
      </c>
      <c r="E149" s="22">
        <v>1517315.88</v>
      </c>
      <c r="F149" s="22">
        <v>1848540000</v>
      </c>
      <c r="G149" s="22">
        <v>724400000</v>
      </c>
      <c r="H149" s="23">
        <f t="shared" ref="H149:K150" si="40">(+B149-B148)/B148</f>
        <v>0.17482315132795434</v>
      </c>
      <c r="I149" s="23">
        <f t="shared" si="40"/>
        <v>0.16846976016694976</v>
      </c>
      <c r="J149" s="23">
        <f t="shared" si="40"/>
        <v>0.29773176812379054</v>
      </c>
      <c r="K149" s="23">
        <f t="shared" si="40"/>
        <v>0.14974491433584508</v>
      </c>
      <c r="L149" s="23">
        <f t="shared" si="38"/>
        <v>0.1016263311899214</v>
      </c>
      <c r="M149" s="23">
        <f t="shared" si="38"/>
        <v>0.12292667803441328</v>
      </c>
    </row>
    <row r="150" spans="1:13" x14ac:dyDescent="0.2">
      <c r="A150" s="18" t="s">
        <v>227</v>
      </c>
      <c r="B150" s="22">
        <v>11231425.99</v>
      </c>
      <c r="C150" s="22">
        <v>11754506.220000001</v>
      </c>
      <c r="D150" s="22">
        <v>6136007.5599999996</v>
      </c>
      <c r="E150" s="22">
        <v>1522412.5</v>
      </c>
      <c r="F150" s="22">
        <v>1634210000</v>
      </c>
      <c r="G150" s="22">
        <v>632980000</v>
      </c>
      <c r="H150" s="23">
        <f t="shared" si="40"/>
        <v>-0.1681942843686095</v>
      </c>
      <c r="I150" s="23">
        <f t="shared" si="40"/>
        <v>-0.15679980726223472</v>
      </c>
      <c r="J150" s="23">
        <f t="shared" si="40"/>
        <v>-5.1526205140896682E-2</v>
      </c>
      <c r="K150" s="23">
        <f t="shared" si="40"/>
        <v>3.3589709744553074E-3</v>
      </c>
      <c r="L150" s="23">
        <f t="shared" si="38"/>
        <v>-0.11594555703419997</v>
      </c>
      <c r="M150" s="23">
        <f t="shared" si="38"/>
        <v>-0.12620099392600773</v>
      </c>
    </row>
    <row r="151" spans="1:13" x14ac:dyDescent="0.2">
      <c r="A151" s="18" t="s">
        <v>228</v>
      </c>
      <c r="B151" s="22">
        <v>11569096.98</v>
      </c>
      <c r="C151" s="22">
        <v>12092994.09</v>
      </c>
      <c r="D151" s="22">
        <v>5023002.53</v>
      </c>
      <c r="E151" s="22">
        <v>1556839.31</v>
      </c>
      <c r="F151" s="22">
        <v>1648600000</v>
      </c>
      <c r="G151" s="22">
        <v>635700000</v>
      </c>
      <c r="H151" s="23">
        <f t="shared" ref="H151:K152" si="41">(+B151-B150)/B150</f>
        <v>3.0064836851584884E-2</v>
      </c>
      <c r="I151" s="23">
        <f t="shared" si="41"/>
        <v>2.8796434632368518E-2</v>
      </c>
      <c r="J151" s="23">
        <f t="shared" si="41"/>
        <v>-0.18138912299514823</v>
      </c>
      <c r="K151" s="23">
        <f t="shared" si="41"/>
        <v>2.2613325889008436E-2</v>
      </c>
      <c r="L151" s="23">
        <f t="shared" si="38"/>
        <v>8.8054778761603465E-3</v>
      </c>
      <c r="M151" s="23">
        <f t="shared" si="38"/>
        <v>4.2971341906537334E-3</v>
      </c>
    </row>
    <row r="152" spans="1:13" x14ac:dyDescent="0.2">
      <c r="A152" s="18" t="s">
        <v>229</v>
      </c>
      <c r="B152" s="22">
        <v>14067432.050000001</v>
      </c>
      <c r="C152" s="22">
        <v>14543854.210000001</v>
      </c>
      <c r="D152" s="22">
        <v>6757504.9500000002</v>
      </c>
      <c r="E152" s="22">
        <v>1448595.57</v>
      </c>
      <c r="F152" s="22">
        <v>1905150000</v>
      </c>
      <c r="G152" s="22">
        <v>779820000</v>
      </c>
      <c r="H152" s="23">
        <f t="shared" si="41"/>
        <v>0.21594901264281738</v>
      </c>
      <c r="I152" s="23">
        <f t="shared" si="41"/>
        <v>0.20266776794563049</v>
      </c>
      <c r="J152" s="23">
        <f t="shared" si="41"/>
        <v>0.34531187464880686</v>
      </c>
      <c r="K152" s="23">
        <f t="shared" si="41"/>
        <v>-6.9527882103644967E-2</v>
      </c>
      <c r="L152" s="23">
        <f t="shared" si="38"/>
        <v>0.15561688705568361</v>
      </c>
      <c r="M152" s="23">
        <f t="shared" si="38"/>
        <v>0.22671071260028317</v>
      </c>
    </row>
    <row r="153" spans="1:13" x14ac:dyDescent="0.2">
      <c r="A153" s="18" t="s">
        <v>230</v>
      </c>
      <c r="B153" s="22">
        <v>11748597.93</v>
      </c>
      <c r="C153" s="22">
        <v>12308430.689999999</v>
      </c>
      <c r="D153" s="22">
        <v>6071405.1799999997</v>
      </c>
      <c r="E153" s="22">
        <v>1362836.68</v>
      </c>
      <c r="F153" s="22">
        <v>1814630000</v>
      </c>
      <c r="G153" s="22">
        <v>824630000</v>
      </c>
      <c r="H153" s="23">
        <f t="shared" ref="H153:K154" si="42">(+B153-B152)/B152</f>
        <v>-0.16483705851630545</v>
      </c>
      <c r="I153" s="23">
        <f t="shared" si="42"/>
        <v>-0.15370227779531637</v>
      </c>
      <c r="J153" s="23">
        <f t="shared" si="42"/>
        <v>-0.10153152311046408</v>
      </c>
      <c r="K153" s="23">
        <f t="shared" si="42"/>
        <v>-5.9201402914686618E-2</v>
      </c>
      <c r="L153" s="23">
        <f t="shared" si="38"/>
        <v>-4.7513319161220903E-2</v>
      </c>
      <c r="M153" s="23">
        <f t="shared" si="38"/>
        <v>5.7461978405273013E-2</v>
      </c>
    </row>
    <row r="154" spans="1:13" x14ac:dyDescent="0.2">
      <c r="A154" s="18" t="s">
        <v>231</v>
      </c>
      <c r="B154" s="22">
        <v>11184145.33</v>
      </c>
      <c r="C154" s="22">
        <v>11503240.68</v>
      </c>
      <c r="D154" s="22">
        <v>5960385.3200000003</v>
      </c>
      <c r="E154" s="22">
        <v>1588171.56</v>
      </c>
      <c r="F154" s="22">
        <v>1854640000</v>
      </c>
      <c r="G154" s="22">
        <v>726380000</v>
      </c>
      <c r="H154" s="23">
        <f t="shared" si="42"/>
        <v>-4.8044252034421239E-2</v>
      </c>
      <c r="I154" s="23">
        <f t="shared" si="42"/>
        <v>-6.5417763667806772E-2</v>
      </c>
      <c r="J154" s="23">
        <f t="shared" si="42"/>
        <v>-1.8285694449402472E-2</v>
      </c>
      <c r="K154" s="23">
        <f t="shared" si="42"/>
        <v>0.16534254126473916</v>
      </c>
      <c r="L154" s="23">
        <f t="shared" si="38"/>
        <v>2.2048571885177694E-2</v>
      </c>
      <c r="M154" s="23">
        <f t="shared" si="38"/>
        <v>-0.11914434352376217</v>
      </c>
    </row>
    <row r="155" spans="1:13" x14ac:dyDescent="0.2">
      <c r="A155" s="18" t="s">
        <v>232</v>
      </c>
      <c r="B155" s="22">
        <v>16088660.26</v>
      </c>
      <c r="C155" s="22">
        <v>16350535.25</v>
      </c>
      <c r="D155" s="22">
        <v>6962330.9699999997</v>
      </c>
      <c r="E155" s="22">
        <v>2228622</v>
      </c>
      <c r="F155" s="22">
        <v>1821490000</v>
      </c>
      <c r="G155" s="22">
        <v>694940000</v>
      </c>
      <c r="H155" s="23">
        <f t="shared" ref="H155:K156" si="43">(+B155-B154)/B154</f>
        <v>0.43852389121270474</v>
      </c>
      <c r="I155" s="23">
        <f t="shared" si="43"/>
        <v>0.42138513005536804</v>
      </c>
      <c r="J155" s="23">
        <f t="shared" si="43"/>
        <v>0.16810081835447502</v>
      </c>
      <c r="K155" s="23">
        <f t="shared" si="43"/>
        <v>0.40326275581965459</v>
      </c>
      <c r="L155" s="23">
        <f t="shared" si="38"/>
        <v>-1.7874088771944959E-2</v>
      </c>
      <c r="M155" s="23">
        <f t="shared" si="38"/>
        <v>-4.3283130042126708E-2</v>
      </c>
    </row>
    <row r="156" spans="1:13" x14ac:dyDescent="0.2">
      <c r="A156" s="18" t="s">
        <v>233</v>
      </c>
      <c r="B156" s="22">
        <v>11564245.82</v>
      </c>
      <c r="C156" s="22">
        <v>11993615.48</v>
      </c>
      <c r="D156" s="22">
        <v>5920305.1399999997</v>
      </c>
      <c r="E156" s="22">
        <v>1316393.33</v>
      </c>
      <c r="F156" s="22">
        <v>1637130000</v>
      </c>
      <c r="G156" s="22">
        <v>656070000</v>
      </c>
      <c r="H156" s="23">
        <f t="shared" si="43"/>
        <v>-0.28121760089923109</v>
      </c>
      <c r="I156" s="23">
        <f t="shared" si="43"/>
        <v>-0.26646954998002281</v>
      </c>
      <c r="J156" s="23">
        <f t="shared" si="43"/>
        <v>-0.1496662302452996</v>
      </c>
      <c r="K156" s="23">
        <f t="shared" si="43"/>
        <v>-0.40932408905592782</v>
      </c>
      <c r="L156" s="23">
        <f t="shared" si="38"/>
        <v>-0.10121384141554442</v>
      </c>
      <c r="M156" s="23">
        <f t="shared" si="38"/>
        <v>-5.5932886292341784E-2</v>
      </c>
    </row>
    <row r="157" spans="1:13" x14ac:dyDescent="0.2">
      <c r="A157" s="18" t="s">
        <v>234</v>
      </c>
      <c r="B157" s="22">
        <v>10857455.77</v>
      </c>
      <c r="C157" s="22">
        <v>11456548.02</v>
      </c>
      <c r="D157" s="22">
        <v>4231166.49</v>
      </c>
      <c r="E157" s="22">
        <v>1196369.24</v>
      </c>
      <c r="F157" s="22">
        <v>1670430000</v>
      </c>
      <c r="G157" s="22">
        <v>631540000</v>
      </c>
      <c r="H157" s="23">
        <f t="shared" ref="H157:K158" si="44">(+B157-B156)/B156</f>
        <v>-6.1118559826671061E-2</v>
      </c>
      <c r="I157" s="23">
        <f t="shared" si="44"/>
        <v>-4.4779446272526398E-2</v>
      </c>
      <c r="J157" s="23">
        <f t="shared" si="44"/>
        <v>-0.28531276852395476</v>
      </c>
      <c r="K157" s="23">
        <f t="shared" si="44"/>
        <v>-9.1176464712108565E-2</v>
      </c>
      <c r="L157" s="23">
        <f t="shared" si="38"/>
        <v>2.0340473878067106E-2</v>
      </c>
      <c r="M157" s="23">
        <f t="shared" si="38"/>
        <v>-3.7389302970719587E-2</v>
      </c>
    </row>
    <row r="158" spans="1:13" x14ac:dyDescent="0.2">
      <c r="A158" s="18" t="s">
        <v>235</v>
      </c>
      <c r="B158" s="22">
        <v>13401497.6</v>
      </c>
      <c r="C158" s="22">
        <v>13991024.279999999</v>
      </c>
      <c r="D158" s="22">
        <v>5360791.0999999996</v>
      </c>
      <c r="E158" s="22">
        <v>1717419.04</v>
      </c>
      <c r="F158" s="22">
        <v>1872210000</v>
      </c>
      <c r="G158" s="22">
        <v>720480000</v>
      </c>
      <c r="H158" s="23">
        <f t="shared" si="44"/>
        <v>0.23431288912356307</v>
      </c>
      <c r="I158" s="23">
        <f t="shared" si="44"/>
        <v>0.22122512431977742</v>
      </c>
      <c r="J158" s="23">
        <f t="shared" si="44"/>
        <v>0.26697711202567198</v>
      </c>
      <c r="K158" s="23">
        <f t="shared" si="44"/>
        <v>0.43552590837256905</v>
      </c>
      <c r="L158" s="23">
        <f t="shared" si="38"/>
        <v>0.12079524433828416</v>
      </c>
      <c r="M158" s="23">
        <f t="shared" si="38"/>
        <v>0.14083035120499096</v>
      </c>
    </row>
    <row r="159" spans="1:13" x14ac:dyDescent="0.2">
      <c r="A159" s="18" t="s">
        <v>236</v>
      </c>
      <c r="B159" s="22">
        <v>11701595.439999999</v>
      </c>
      <c r="C159" s="22">
        <v>12270068.82</v>
      </c>
      <c r="D159" s="22">
        <v>5493135.5199999996</v>
      </c>
      <c r="E159" s="22">
        <v>1249396.6399999999</v>
      </c>
      <c r="F159" s="22">
        <v>1785920000</v>
      </c>
      <c r="G159" s="22">
        <v>687200000</v>
      </c>
      <c r="H159" s="23">
        <f t="shared" ref="H159:K160" si="45">(+B159-B158)/B158</f>
        <v>-0.12684419389068877</v>
      </c>
      <c r="I159" s="23">
        <f t="shared" si="45"/>
        <v>-0.12300425083673711</v>
      </c>
      <c r="J159" s="23">
        <f t="shared" si="45"/>
        <v>2.4687479428176177E-2</v>
      </c>
      <c r="K159" s="23">
        <f t="shared" si="45"/>
        <v>-0.27251497106961159</v>
      </c>
      <c r="L159" s="23">
        <f t="shared" si="38"/>
        <v>-4.6089915127042372E-2</v>
      </c>
      <c r="M159" s="23">
        <f t="shared" si="38"/>
        <v>-4.6191427936930936E-2</v>
      </c>
    </row>
    <row r="160" spans="1:13" x14ac:dyDescent="0.2">
      <c r="A160" s="18" t="s">
        <v>237</v>
      </c>
      <c r="B160" s="22">
        <v>11571566.720000001</v>
      </c>
      <c r="C160" s="22">
        <v>12293290.33</v>
      </c>
      <c r="D160" s="22">
        <v>4730563.01</v>
      </c>
      <c r="E160" s="22">
        <v>1341194.4099999999</v>
      </c>
      <c r="F160" s="22">
        <v>1842260000</v>
      </c>
      <c r="G160" s="22">
        <v>664110000</v>
      </c>
      <c r="H160" s="23">
        <f t="shared" si="45"/>
        <v>-1.1112050546160294E-2</v>
      </c>
      <c r="I160" s="23">
        <f t="shared" si="45"/>
        <v>1.8925329874392486E-3</v>
      </c>
      <c r="J160" s="23">
        <f t="shared" si="45"/>
        <v>-0.13882281025537122</v>
      </c>
      <c r="K160" s="23">
        <f t="shared" si="45"/>
        <v>7.3473680864068941E-2</v>
      </c>
      <c r="L160" s="23">
        <f t="shared" si="38"/>
        <v>3.1546765812578391E-2</v>
      </c>
      <c r="M160" s="23">
        <f t="shared" si="38"/>
        <v>-3.3600116414435388E-2</v>
      </c>
    </row>
    <row r="161" spans="1:13" x14ac:dyDescent="0.2">
      <c r="A161" s="18" t="s">
        <v>238</v>
      </c>
      <c r="B161" s="22">
        <v>13755864.73</v>
      </c>
      <c r="C161" s="22">
        <v>14418870.060000001</v>
      </c>
      <c r="D161" s="22">
        <v>6038766.9100000001</v>
      </c>
      <c r="E161" s="22">
        <v>1581004.89</v>
      </c>
      <c r="F161" s="22">
        <v>2017880000</v>
      </c>
      <c r="G161" s="22">
        <v>730430000</v>
      </c>
      <c r="H161" s="23">
        <f t="shared" ref="H161:K162" si="46">(+B161-B160)/B160</f>
        <v>0.18876424107936177</v>
      </c>
      <c r="I161" s="23">
        <f t="shared" si="46"/>
        <v>0.17290568049245775</v>
      </c>
      <c r="J161" s="23">
        <f t="shared" si="46"/>
        <v>0.27654296058092259</v>
      </c>
      <c r="K161" s="23">
        <f t="shared" si="46"/>
        <v>0.17880366799321806</v>
      </c>
      <c r="L161" s="23">
        <f t="shared" si="38"/>
        <v>9.5328563829209775E-2</v>
      </c>
      <c r="M161" s="23">
        <f t="shared" si="38"/>
        <v>9.9862974507235247E-2</v>
      </c>
    </row>
    <row r="162" spans="1:13" x14ac:dyDescent="0.2">
      <c r="A162" s="18" t="s">
        <v>239</v>
      </c>
      <c r="B162" s="22">
        <v>11560397.49</v>
      </c>
      <c r="C162" s="22">
        <v>12314172.300000001</v>
      </c>
      <c r="D162" s="22">
        <v>5506967.96</v>
      </c>
      <c r="E162" s="22">
        <v>1617391.57</v>
      </c>
      <c r="F162" s="22">
        <v>1674980000</v>
      </c>
      <c r="G162" s="22">
        <v>628160000</v>
      </c>
      <c r="H162" s="23">
        <f t="shared" si="46"/>
        <v>-0.15960227023837564</v>
      </c>
      <c r="I162" s="23">
        <f t="shared" si="46"/>
        <v>-0.14596828678266066</v>
      </c>
      <c r="J162" s="23">
        <f t="shared" si="46"/>
        <v>-8.8064162423517056E-2</v>
      </c>
      <c r="K162" s="23">
        <f t="shared" si="46"/>
        <v>2.3014906677486728E-2</v>
      </c>
      <c r="L162" s="23">
        <f t="shared" si="38"/>
        <v>-0.16993081848276409</v>
      </c>
      <c r="M162" s="23">
        <f t="shared" si="38"/>
        <v>-0.14001341675451445</v>
      </c>
    </row>
    <row r="163" spans="1:13" x14ac:dyDescent="0.2">
      <c r="A163" s="18" t="s">
        <v>240</v>
      </c>
      <c r="B163" s="22">
        <v>10980505.15</v>
      </c>
      <c r="C163" s="22">
        <v>11746288.98</v>
      </c>
      <c r="D163" s="22">
        <v>5110021.17</v>
      </c>
      <c r="E163" s="22">
        <v>1699740.19</v>
      </c>
      <c r="F163" s="22">
        <v>1738570000</v>
      </c>
      <c r="G163" s="22">
        <v>596460000</v>
      </c>
      <c r="H163" s="23">
        <f t="shared" ref="H163:K164" si="47">(+B163-B162)/B162</f>
        <v>-5.0161972415015965E-2</v>
      </c>
      <c r="I163" s="23">
        <f t="shared" si="47"/>
        <v>-4.6116239578684493E-2</v>
      </c>
      <c r="J163" s="23">
        <f t="shared" si="47"/>
        <v>-7.2080824308990543E-2</v>
      </c>
      <c r="K163" s="23">
        <f t="shared" si="47"/>
        <v>5.0914460992275284E-2</v>
      </c>
      <c r="L163" s="23">
        <f t="shared" si="38"/>
        <v>3.7964632413521354E-2</v>
      </c>
      <c r="M163" s="23">
        <f t="shared" si="38"/>
        <v>-5.0464849719816608E-2</v>
      </c>
    </row>
    <row r="164" spans="1:13" x14ac:dyDescent="0.2">
      <c r="A164" s="18" t="s">
        <v>241</v>
      </c>
      <c r="B164" s="22">
        <v>12828205.039999999</v>
      </c>
      <c r="C164" s="22">
        <v>13531910.91</v>
      </c>
      <c r="D164" s="22">
        <v>5842026.1600000001</v>
      </c>
      <c r="E164" s="22">
        <v>1558957.54</v>
      </c>
      <c r="F164" s="22">
        <v>1959870000</v>
      </c>
      <c r="G164" s="22">
        <v>781330000</v>
      </c>
      <c r="H164" s="23">
        <f t="shared" si="47"/>
        <v>0.16827093697050893</v>
      </c>
      <c r="I164" s="23">
        <f t="shared" si="47"/>
        <v>0.15201583521743048</v>
      </c>
      <c r="J164" s="23">
        <f t="shared" si="47"/>
        <v>0.14324891534647013</v>
      </c>
      <c r="K164" s="23">
        <f t="shared" si="47"/>
        <v>-8.2825981775485294E-2</v>
      </c>
      <c r="L164" s="23">
        <f t="shared" si="38"/>
        <v>0.12728851872515917</v>
      </c>
      <c r="M164" s="23">
        <f t="shared" si="38"/>
        <v>0.30994534419743153</v>
      </c>
    </row>
    <row r="165" spans="1:13" x14ac:dyDescent="0.2">
      <c r="A165" s="18" t="s">
        <v>242</v>
      </c>
      <c r="B165" s="22">
        <v>11557642.98</v>
      </c>
      <c r="C165" s="22">
        <v>12140053.65</v>
      </c>
      <c r="D165" s="22">
        <v>5873207.6600000001</v>
      </c>
      <c r="E165" s="22">
        <v>1288213.72</v>
      </c>
      <c r="F165" s="22">
        <v>1910180000</v>
      </c>
      <c r="G165" s="22">
        <v>826180000</v>
      </c>
      <c r="H165" s="23">
        <f t="shared" ref="H165:M166" si="48">(+B165-B164)/B164</f>
        <v>-9.9044414712597922E-2</v>
      </c>
      <c r="I165" s="23">
        <f t="shared" si="48"/>
        <v>-0.10285740641193741</v>
      </c>
      <c r="J165" s="23">
        <f t="shared" si="48"/>
        <v>5.3374461438563635E-3</v>
      </c>
      <c r="K165" s="23">
        <f t="shared" si="48"/>
        <v>-0.17366978448944803</v>
      </c>
      <c r="L165" s="23">
        <f t="shared" si="48"/>
        <v>-2.5353722440774135E-2</v>
      </c>
      <c r="M165" s="23">
        <f t="shared" si="48"/>
        <v>5.7402122022704873E-2</v>
      </c>
    </row>
    <row r="166" spans="1:13" x14ac:dyDescent="0.2">
      <c r="A166" s="18" t="s">
        <v>243</v>
      </c>
      <c r="B166" s="22">
        <v>10379952.27</v>
      </c>
      <c r="C166" s="22">
        <v>10875171.52</v>
      </c>
      <c r="D166" s="22">
        <v>4812885.2699999996</v>
      </c>
      <c r="E166" s="22">
        <v>1562260.84</v>
      </c>
      <c r="F166" s="22">
        <v>1896140000</v>
      </c>
      <c r="G166" s="22">
        <v>693370000</v>
      </c>
      <c r="H166" s="23">
        <f t="shared" si="48"/>
        <v>-0.10189713525828265</v>
      </c>
      <c r="I166" s="23">
        <f t="shared" si="48"/>
        <v>-0.10419081879428109</v>
      </c>
      <c r="J166" s="23">
        <f t="shared" si="48"/>
        <v>-0.1805354844204505</v>
      </c>
      <c r="K166" s="23">
        <f t="shared" si="48"/>
        <v>0.21273420376240063</v>
      </c>
      <c r="L166" s="23">
        <f t="shared" si="48"/>
        <v>-7.3500926614245782E-3</v>
      </c>
      <c r="M166" s="23">
        <f t="shared" si="48"/>
        <v>-0.16075189426033068</v>
      </c>
    </row>
    <row r="167" spans="1:13" x14ac:dyDescent="0.2">
      <c r="A167" s="18" t="s">
        <v>244</v>
      </c>
      <c r="B167" s="22">
        <v>13785128.09</v>
      </c>
      <c r="C167" s="22">
        <v>14872322.26</v>
      </c>
      <c r="D167" s="22">
        <v>6302250.29</v>
      </c>
      <c r="E167" s="22">
        <v>2118167.94</v>
      </c>
      <c r="F167" s="22">
        <v>1651660000</v>
      </c>
      <c r="G167" s="22">
        <v>689070000</v>
      </c>
      <c r="H167" s="23">
        <f t="shared" ref="H167:K168" si="49">(+B167-B166)/B166</f>
        <v>0.3280531288994068</v>
      </c>
      <c r="I167" s="23">
        <f t="shared" si="49"/>
        <v>0.36754829407968737</v>
      </c>
      <c r="J167" s="23">
        <f t="shared" si="49"/>
        <v>0.30945367205896446</v>
      </c>
      <c r="K167" s="23">
        <f t="shared" si="49"/>
        <v>0.35583500896047543</v>
      </c>
      <c r="L167" s="23">
        <f t="shared" ref="L167:M238" si="50">(+F167-F166)/F166</f>
        <v>-0.1289356271161412</v>
      </c>
      <c r="M167" s="23">
        <f t="shared" si="50"/>
        <v>-6.2015951079510221E-3</v>
      </c>
    </row>
    <row r="168" spans="1:13" x14ac:dyDescent="0.2">
      <c r="A168" s="18" t="s">
        <v>245</v>
      </c>
      <c r="B168" s="22">
        <v>9965861.8599999994</v>
      </c>
      <c r="C168" s="22">
        <v>10560240.17</v>
      </c>
      <c r="D168" s="22">
        <v>4548981.33</v>
      </c>
      <c r="E168" s="22">
        <v>1316788.1100000001</v>
      </c>
      <c r="F168" s="22">
        <v>1719420000</v>
      </c>
      <c r="G168" s="22">
        <v>622040000</v>
      </c>
      <c r="H168" s="23">
        <f t="shared" si="49"/>
        <v>-0.2770569997656076</v>
      </c>
      <c r="I168" s="23">
        <f t="shared" si="49"/>
        <v>-0.28994006548645079</v>
      </c>
      <c r="J168" s="23">
        <f t="shared" si="49"/>
        <v>-0.27819729133607607</v>
      </c>
      <c r="K168" s="23">
        <f t="shared" si="49"/>
        <v>-0.378336304155373</v>
      </c>
      <c r="L168" s="23">
        <f t="shared" si="50"/>
        <v>4.1025392635288135E-2</v>
      </c>
      <c r="M168" s="23">
        <f t="shared" si="50"/>
        <v>-9.7276038718852945E-2</v>
      </c>
    </row>
    <row r="169" spans="1:13" x14ac:dyDescent="0.2">
      <c r="A169" s="18" t="s">
        <v>246</v>
      </c>
      <c r="B169" s="22">
        <v>9255611.1699999999</v>
      </c>
      <c r="C169" s="22">
        <v>9750480.3699999992</v>
      </c>
      <c r="D169" s="22">
        <v>4179885.87</v>
      </c>
      <c r="E169" s="22">
        <v>1231243.6599999999</v>
      </c>
      <c r="F169" s="22">
        <v>1650390000</v>
      </c>
      <c r="G169" s="22">
        <v>617140000</v>
      </c>
      <c r="H169" s="23">
        <f t="shared" ref="H169:K170" si="51">(+B169-B168)/B168</f>
        <v>-7.1268365945421561E-2</v>
      </c>
      <c r="I169" s="23">
        <f t="shared" si="51"/>
        <v>-7.6680055279462533E-2</v>
      </c>
      <c r="J169" s="23">
        <f t="shared" si="51"/>
        <v>-8.1138046789917234E-2</v>
      </c>
      <c r="K169" s="23">
        <f t="shared" si="51"/>
        <v>-6.4964476327174753E-2</v>
      </c>
      <c r="L169" s="23">
        <f t="shared" si="50"/>
        <v>-4.0147258959416544E-2</v>
      </c>
      <c r="M169" s="23">
        <f t="shared" si="50"/>
        <v>-7.8773069255996392E-3</v>
      </c>
    </row>
    <row r="170" spans="1:13" x14ac:dyDescent="0.2">
      <c r="A170" s="18" t="s">
        <v>247</v>
      </c>
      <c r="B170" s="22">
        <v>12130332.32</v>
      </c>
      <c r="C170" s="22">
        <v>12555829.76</v>
      </c>
      <c r="D170" s="22">
        <v>5146665.1900000004</v>
      </c>
      <c r="E170" s="22">
        <v>1466227.13</v>
      </c>
      <c r="F170" s="22">
        <v>1786240000</v>
      </c>
      <c r="G170" s="22">
        <v>713720000</v>
      </c>
      <c r="H170" s="23">
        <f t="shared" si="51"/>
        <v>0.3105922555733292</v>
      </c>
      <c r="I170" s="23">
        <f t="shared" si="51"/>
        <v>0.28771396726579951</v>
      </c>
      <c r="J170" s="23">
        <f t="shared" si="51"/>
        <v>0.23129323385090422</v>
      </c>
      <c r="K170" s="23">
        <f t="shared" si="51"/>
        <v>0.19085050151649105</v>
      </c>
      <c r="L170" s="23">
        <f t="shared" si="50"/>
        <v>8.2313877325965373E-2</v>
      </c>
      <c r="M170" s="23">
        <f t="shared" si="50"/>
        <v>0.1564960948893282</v>
      </c>
    </row>
    <row r="171" spans="1:13" x14ac:dyDescent="0.2">
      <c r="A171" s="18" t="s">
        <v>248</v>
      </c>
      <c r="B171" s="22">
        <v>10723449.35</v>
      </c>
      <c r="C171" s="22">
        <v>11302509.880000001</v>
      </c>
      <c r="D171" s="22">
        <v>4765631.26</v>
      </c>
      <c r="E171" s="22">
        <v>1385868.03</v>
      </c>
      <c r="F171" s="22">
        <v>1561270000</v>
      </c>
      <c r="G171" s="22">
        <v>645040000</v>
      </c>
      <c r="H171" s="23">
        <f t="shared" ref="H171:K172" si="52">(+B171-B170)/B170</f>
        <v>-0.11598057933502688</v>
      </c>
      <c r="I171" s="23">
        <f t="shared" si="52"/>
        <v>-9.9819757352300947E-2</v>
      </c>
      <c r="J171" s="23">
        <f t="shared" si="52"/>
        <v>-7.4035111267846163E-2</v>
      </c>
      <c r="K171" s="23">
        <f t="shared" si="52"/>
        <v>-5.4806720156651216E-2</v>
      </c>
      <c r="L171" s="23">
        <f t="shared" si="50"/>
        <v>-0.12594612146184164</v>
      </c>
      <c r="M171" s="23">
        <f t="shared" si="50"/>
        <v>-9.6228212744493641E-2</v>
      </c>
    </row>
    <row r="172" spans="1:13" x14ac:dyDescent="0.2">
      <c r="A172" s="18" t="s">
        <v>249</v>
      </c>
      <c r="B172" s="22">
        <v>10183041.76</v>
      </c>
      <c r="C172" s="22">
        <v>10873156.74</v>
      </c>
      <c r="D172" s="22">
        <v>4041028.91</v>
      </c>
      <c r="E172" s="22">
        <v>1322597.55</v>
      </c>
      <c r="F172" s="22">
        <v>1640390000</v>
      </c>
      <c r="G172" s="22">
        <v>597020000</v>
      </c>
      <c r="H172" s="23">
        <f t="shared" si="52"/>
        <v>-5.0394940318340749E-2</v>
      </c>
      <c r="I172" s="23">
        <f t="shared" si="52"/>
        <v>-3.7987415588085341E-2</v>
      </c>
      <c r="J172" s="23">
        <f t="shared" si="52"/>
        <v>-0.15204750650389171</v>
      </c>
      <c r="K172" s="23">
        <f t="shared" si="52"/>
        <v>-4.5654043985703302E-2</v>
      </c>
      <c r="L172" s="23">
        <f t="shared" si="50"/>
        <v>5.0676692692487528E-2</v>
      </c>
      <c r="M172" s="23">
        <f t="shared" si="50"/>
        <v>-7.444499565918393E-2</v>
      </c>
    </row>
    <row r="173" spans="1:13" x14ac:dyDescent="0.2">
      <c r="A173" s="18" t="s">
        <v>250</v>
      </c>
      <c r="B173" s="22">
        <v>12797976.449999999</v>
      </c>
      <c r="C173" s="22">
        <v>13233387.83</v>
      </c>
      <c r="D173" s="22">
        <v>4839571.8099999996</v>
      </c>
      <c r="E173" s="22">
        <v>1572711.45</v>
      </c>
      <c r="F173" s="22">
        <v>1765010000</v>
      </c>
      <c r="G173" s="22">
        <v>705410000</v>
      </c>
      <c r="H173" s="23">
        <f t="shared" ref="H173:K174" si="53">(+B173-B172)/B172</f>
        <v>0.25679308320935329</v>
      </c>
      <c r="I173" s="23">
        <f t="shared" si="53"/>
        <v>0.2170695361465009</v>
      </c>
      <c r="J173" s="23">
        <f t="shared" si="53"/>
        <v>0.1976088065155662</v>
      </c>
      <c r="K173" s="23">
        <f t="shared" si="53"/>
        <v>0.18910809263180617</v>
      </c>
      <c r="L173" s="23">
        <f t="shared" si="50"/>
        <v>7.5969738903553422E-2</v>
      </c>
      <c r="M173" s="23">
        <f t="shared" si="50"/>
        <v>0.1815517068104921</v>
      </c>
    </row>
    <row r="174" spans="1:13" x14ac:dyDescent="0.2">
      <c r="A174" s="18" t="s">
        <v>251</v>
      </c>
      <c r="B174" s="22">
        <v>9805952.4000000004</v>
      </c>
      <c r="C174" s="22">
        <v>10567485.050000001</v>
      </c>
      <c r="D174" s="22">
        <v>6158133.6799999997</v>
      </c>
      <c r="E174" s="22">
        <v>1520381.07</v>
      </c>
      <c r="F174" s="22">
        <v>1463120000</v>
      </c>
      <c r="G174" s="22">
        <v>581510000</v>
      </c>
      <c r="H174" s="23">
        <f t="shared" si="53"/>
        <v>-0.23378883854720633</v>
      </c>
      <c r="I174" s="23">
        <f t="shared" si="53"/>
        <v>-0.20145278096939137</v>
      </c>
      <c r="J174" s="23">
        <f t="shared" si="53"/>
        <v>0.27245424218635578</v>
      </c>
      <c r="K174" s="23">
        <f t="shared" si="53"/>
        <v>-3.327398678250857E-2</v>
      </c>
      <c r="L174" s="23">
        <f t="shared" si="50"/>
        <v>-0.17104152384405755</v>
      </c>
      <c r="M174" s="23">
        <f t="shared" si="50"/>
        <v>-0.17564253412908803</v>
      </c>
    </row>
    <row r="175" spans="1:13" x14ac:dyDescent="0.2">
      <c r="A175" s="18" t="s">
        <v>252</v>
      </c>
      <c r="B175" s="22">
        <v>10203337.34</v>
      </c>
      <c r="C175" s="22">
        <v>10931556.23</v>
      </c>
      <c r="D175" s="22">
        <v>4423334.68</v>
      </c>
      <c r="E175" s="22">
        <v>1645974.96</v>
      </c>
      <c r="F175" s="22">
        <v>1517210000</v>
      </c>
      <c r="G175" s="22">
        <v>561470000</v>
      </c>
      <c r="H175" s="23">
        <f t="shared" ref="H175:K176" si="54">(+B175-B174)/B174</f>
        <v>4.0524869364040504E-2</v>
      </c>
      <c r="I175" s="23">
        <f t="shared" si="54"/>
        <v>3.4452017511962287E-2</v>
      </c>
      <c r="J175" s="23">
        <f t="shared" si="54"/>
        <v>-0.28170856466370181</v>
      </c>
      <c r="K175" s="23">
        <f t="shared" si="54"/>
        <v>8.26068493473152E-2</v>
      </c>
      <c r="L175" s="23">
        <f t="shared" si="50"/>
        <v>3.6968943080540217E-2</v>
      </c>
      <c r="M175" s="23">
        <f t="shared" si="50"/>
        <v>-3.4462004092792903E-2</v>
      </c>
    </row>
    <row r="176" spans="1:13" x14ac:dyDescent="0.2">
      <c r="A176" s="18" t="s">
        <v>253</v>
      </c>
      <c r="B176" s="22">
        <v>11624687.949999999</v>
      </c>
      <c r="C176" s="22">
        <v>12252183.98</v>
      </c>
      <c r="D176" s="22">
        <v>4880768.6399999997</v>
      </c>
      <c r="E176" s="22">
        <v>1434608.3</v>
      </c>
      <c r="F176" s="22">
        <v>1532880000</v>
      </c>
      <c r="G176" s="22">
        <v>732770000</v>
      </c>
      <c r="H176" s="23">
        <f t="shared" si="54"/>
        <v>0.13930252060057827</v>
      </c>
      <c r="I176" s="23">
        <f t="shared" si="54"/>
        <v>0.12080875972404891</v>
      </c>
      <c r="J176" s="23">
        <f t="shared" si="54"/>
        <v>0.10341382533595672</v>
      </c>
      <c r="K176" s="23">
        <f t="shared" si="54"/>
        <v>-0.12841426214649093</v>
      </c>
      <c r="L176" s="23">
        <f t="shared" si="50"/>
        <v>1.032816815075039E-2</v>
      </c>
      <c r="M176" s="23">
        <f t="shared" si="50"/>
        <v>0.30509199066735532</v>
      </c>
    </row>
    <row r="177" spans="1:13" x14ac:dyDescent="0.2">
      <c r="A177" s="18" t="s">
        <v>254</v>
      </c>
      <c r="B177" s="22">
        <v>10548657.560000001</v>
      </c>
      <c r="C177" s="22">
        <v>11180849.73</v>
      </c>
      <c r="D177" s="22">
        <v>4595181.26</v>
      </c>
      <c r="E177" s="22">
        <v>1221438.3799999999</v>
      </c>
      <c r="F177" s="22">
        <v>1823940000</v>
      </c>
      <c r="G177" s="22">
        <v>772000000</v>
      </c>
      <c r="H177" s="23">
        <f t="shared" ref="H177:K178" si="55">(+B177-B176)/B176</f>
        <v>-9.2564238681348762E-2</v>
      </c>
      <c r="I177" s="23">
        <f t="shared" si="55"/>
        <v>-8.7440267934990643E-2</v>
      </c>
      <c r="J177" s="23">
        <f t="shared" si="55"/>
        <v>-5.8512787854660513E-2</v>
      </c>
      <c r="K177" s="23">
        <f t="shared" si="55"/>
        <v>-0.14859102655407763</v>
      </c>
      <c r="L177" s="23">
        <f t="shared" si="50"/>
        <v>0.18987787693752936</v>
      </c>
      <c r="M177" s="23">
        <f t="shared" si="50"/>
        <v>5.3536580373104797E-2</v>
      </c>
    </row>
    <row r="178" spans="1:13" x14ac:dyDescent="0.2">
      <c r="A178" s="18" t="s">
        <v>255</v>
      </c>
      <c r="B178" s="22">
        <v>9726393.3399999999</v>
      </c>
      <c r="C178" s="22">
        <v>9870884.0299999993</v>
      </c>
      <c r="D178" s="22">
        <v>5299602.5999999996</v>
      </c>
      <c r="E178" s="22">
        <v>1442710.61</v>
      </c>
      <c r="F178" s="22">
        <v>1646750000</v>
      </c>
      <c r="G178" s="22">
        <v>655030000</v>
      </c>
      <c r="H178" s="23">
        <f t="shared" si="55"/>
        <v>-7.7949655235561618E-2</v>
      </c>
      <c r="I178" s="23">
        <f t="shared" si="55"/>
        <v>-0.11716155136985291</v>
      </c>
      <c r="J178" s="23">
        <f t="shared" si="55"/>
        <v>0.15329565911399975</v>
      </c>
      <c r="K178" s="23">
        <f t="shared" si="55"/>
        <v>0.18115709611155353</v>
      </c>
      <c r="L178" s="23">
        <f t="shared" si="50"/>
        <v>-9.7146835970481488E-2</v>
      </c>
      <c r="M178" s="23">
        <f t="shared" si="50"/>
        <v>-0.15151554404145079</v>
      </c>
    </row>
    <row r="179" spans="1:13" x14ac:dyDescent="0.2">
      <c r="A179" s="18" t="s">
        <v>256</v>
      </c>
      <c r="B179" s="22">
        <v>15405657.16</v>
      </c>
      <c r="C179" s="22">
        <v>16057027.82</v>
      </c>
      <c r="D179" s="22">
        <v>6091808.9299999997</v>
      </c>
      <c r="E179" s="22">
        <v>2197289.54</v>
      </c>
      <c r="F179" s="22">
        <v>1613050000</v>
      </c>
      <c r="G179" s="22">
        <v>635320000</v>
      </c>
      <c r="H179" s="23">
        <f t="shared" ref="H179:K180" si="56">(+B179-B178)/B178</f>
        <v>0.58390233887045329</v>
      </c>
      <c r="I179" s="23">
        <f t="shared" si="56"/>
        <v>0.62670615632792526</v>
      </c>
      <c r="J179" s="23">
        <f t="shared" si="56"/>
        <v>0.14948410093994596</v>
      </c>
      <c r="K179" s="23">
        <f t="shared" si="56"/>
        <v>0.52302861347917851</v>
      </c>
      <c r="L179" s="23">
        <f t="shared" si="50"/>
        <v>-2.0464551389099743E-2</v>
      </c>
      <c r="M179" s="23">
        <f t="shared" si="50"/>
        <v>-3.0090224875196556E-2</v>
      </c>
    </row>
    <row r="180" spans="1:13" x14ac:dyDescent="0.2">
      <c r="A180" s="18" t="s">
        <v>257</v>
      </c>
      <c r="B180" s="22">
        <v>10141851.710000001</v>
      </c>
      <c r="C180" s="22">
        <v>10411869.98</v>
      </c>
      <c r="D180" s="22">
        <v>4825814.63</v>
      </c>
      <c r="E180" s="22">
        <v>1332163.8999999999</v>
      </c>
      <c r="F180" s="22">
        <v>1450020000</v>
      </c>
      <c r="G180" s="22">
        <v>599830000</v>
      </c>
      <c r="H180" s="23">
        <f t="shared" si="56"/>
        <v>-0.34168003320671064</v>
      </c>
      <c r="I180" s="23">
        <f t="shared" si="56"/>
        <v>-0.35156928811997284</v>
      </c>
      <c r="J180" s="23">
        <f t="shared" si="56"/>
        <v>-0.20781910833831749</v>
      </c>
      <c r="K180" s="23">
        <f t="shared" si="56"/>
        <v>-0.39372400598602952</v>
      </c>
      <c r="L180" s="23">
        <f t="shared" si="50"/>
        <v>-0.10106940268435573</v>
      </c>
      <c r="M180" s="23">
        <f t="shared" si="50"/>
        <v>-5.586161304539445E-2</v>
      </c>
    </row>
    <row r="181" spans="1:13" x14ac:dyDescent="0.2">
      <c r="A181" s="18" t="s">
        <v>258</v>
      </c>
      <c r="B181" s="22">
        <v>9768310.3100000005</v>
      </c>
      <c r="C181" s="22">
        <v>10150007.99</v>
      </c>
      <c r="D181" s="22">
        <v>4192692.37</v>
      </c>
      <c r="E181" s="22">
        <v>1285307.08</v>
      </c>
      <c r="F181" s="22">
        <v>1690560000</v>
      </c>
      <c r="G181" s="22">
        <v>647430000</v>
      </c>
      <c r="H181" s="23">
        <f t="shared" ref="H181:K182" si="57">(+B181-B180)/B180</f>
        <v>-3.6831676372440308E-2</v>
      </c>
      <c r="I181" s="23">
        <f t="shared" si="57"/>
        <v>-2.5150332313312294E-2</v>
      </c>
      <c r="J181" s="23">
        <f t="shared" si="57"/>
        <v>-0.13119489838340512</v>
      </c>
      <c r="K181" s="23">
        <f t="shared" si="57"/>
        <v>-3.5173464766610048E-2</v>
      </c>
      <c r="L181" s="23">
        <f t="shared" si="50"/>
        <v>0.16588736707079901</v>
      </c>
      <c r="M181" s="23">
        <f t="shared" si="50"/>
        <v>7.9355817481619795E-2</v>
      </c>
    </row>
    <row r="182" spans="1:13" x14ac:dyDescent="0.2">
      <c r="A182" s="18" t="s">
        <v>259</v>
      </c>
      <c r="B182" s="22">
        <v>13610355.33</v>
      </c>
      <c r="C182" s="22">
        <v>13883515.960000001</v>
      </c>
      <c r="D182" s="22">
        <v>5610817.2599999998</v>
      </c>
      <c r="E182" s="22">
        <v>1743332.27</v>
      </c>
      <c r="F182" s="22">
        <v>1782160000</v>
      </c>
      <c r="G182" s="22">
        <v>726750000</v>
      </c>
      <c r="H182" s="23">
        <f t="shared" si="57"/>
        <v>0.39331725734253414</v>
      </c>
      <c r="I182" s="23">
        <f t="shared" si="57"/>
        <v>0.36783300798170115</v>
      </c>
      <c r="J182" s="23">
        <f t="shared" si="57"/>
        <v>0.33823728641460038</v>
      </c>
      <c r="K182" s="23">
        <f t="shared" si="57"/>
        <v>0.3563546775141081</v>
      </c>
      <c r="L182" s="23">
        <f t="shared" si="50"/>
        <v>5.4183229225818662E-2</v>
      </c>
      <c r="M182" s="23">
        <f t="shared" si="50"/>
        <v>0.12251517538575599</v>
      </c>
    </row>
    <row r="183" spans="1:13" x14ac:dyDescent="0.2">
      <c r="A183" s="18" t="s">
        <v>260</v>
      </c>
      <c r="B183" s="22">
        <v>11055005.470000001</v>
      </c>
      <c r="C183" s="22">
        <v>11479766.029999999</v>
      </c>
      <c r="D183" s="22">
        <v>5335590.6399999997</v>
      </c>
      <c r="E183" s="22">
        <v>1322953.68</v>
      </c>
      <c r="F183" s="22">
        <v>1591240000</v>
      </c>
      <c r="G183" s="22">
        <v>633840000</v>
      </c>
      <c r="H183" s="23">
        <f t="shared" ref="H183:K184" si="58">(+B183-B182)/B182</f>
        <v>-0.18775041488942518</v>
      </c>
      <c r="I183" s="23">
        <f t="shared" si="58"/>
        <v>-0.17313697315042387</v>
      </c>
      <c r="J183" s="23">
        <f t="shared" si="58"/>
        <v>-4.905285758673953E-2</v>
      </c>
      <c r="K183" s="23">
        <f t="shared" si="58"/>
        <v>-0.24113509354129037</v>
      </c>
      <c r="L183" s="23">
        <f t="shared" si="50"/>
        <v>-0.107128428423935</v>
      </c>
      <c r="M183" s="23">
        <f t="shared" si="50"/>
        <v>-0.12784313725490196</v>
      </c>
    </row>
    <row r="184" spans="1:13" x14ac:dyDescent="0.2">
      <c r="A184" s="18" t="s">
        <v>261</v>
      </c>
      <c r="B184" s="22">
        <v>11032191.050000001</v>
      </c>
      <c r="C184" s="22">
        <v>11370932.59</v>
      </c>
      <c r="D184" s="22">
        <v>4819323.28</v>
      </c>
      <c r="E184" s="22">
        <v>1453694.88</v>
      </c>
      <c r="F184" s="22">
        <v>1694510000</v>
      </c>
      <c r="G184" s="22">
        <v>650120000</v>
      </c>
      <c r="H184" s="23">
        <f t="shared" si="58"/>
        <v>-2.06371856277335E-3</v>
      </c>
      <c r="I184" s="23">
        <f t="shared" si="58"/>
        <v>-9.480458026373163E-3</v>
      </c>
      <c r="J184" s="23">
        <f t="shared" si="58"/>
        <v>-9.6759177162061935E-2</v>
      </c>
      <c r="K184" s="23">
        <f t="shared" si="58"/>
        <v>9.8825228710955296E-2</v>
      </c>
      <c r="L184" s="23">
        <f t="shared" si="50"/>
        <v>6.4899072421507761E-2</v>
      </c>
      <c r="M184" s="23">
        <f t="shared" si="50"/>
        <v>2.5684715385586268E-2</v>
      </c>
    </row>
    <row r="185" spans="1:13" x14ac:dyDescent="0.2">
      <c r="A185" s="18" t="s">
        <v>262</v>
      </c>
      <c r="B185" s="22">
        <v>12109947.34</v>
      </c>
      <c r="C185" s="22">
        <v>12273224.68</v>
      </c>
      <c r="D185" s="22">
        <v>6247700.4100000001</v>
      </c>
      <c r="E185" s="22">
        <v>1637026.38</v>
      </c>
      <c r="F185" s="22">
        <v>1757820000</v>
      </c>
      <c r="G185" s="22">
        <v>665340000</v>
      </c>
      <c r="H185" s="23">
        <f t="shared" ref="H185:K186" si="59">(+B185-B184)/B184</f>
        <v>9.7691953041367879E-2</v>
      </c>
      <c r="I185" s="23">
        <f t="shared" si="59"/>
        <v>7.9350755345564836E-2</v>
      </c>
      <c r="J185" s="23">
        <f t="shared" si="59"/>
        <v>0.29638541492489373</v>
      </c>
      <c r="K185" s="23">
        <f t="shared" si="59"/>
        <v>0.12611415402384854</v>
      </c>
      <c r="L185" s="23">
        <f t="shared" si="50"/>
        <v>3.7361833214321544E-2</v>
      </c>
      <c r="M185" s="23">
        <f t="shared" si="50"/>
        <v>2.3411062573063433E-2</v>
      </c>
    </row>
    <row r="186" spans="1:13" x14ac:dyDescent="0.2">
      <c r="A186" s="18" t="s">
        <v>263</v>
      </c>
      <c r="B186" s="22">
        <v>10630899.029999999</v>
      </c>
      <c r="C186" s="22">
        <v>10937247.210000001</v>
      </c>
      <c r="D186" s="22">
        <v>5109873.3</v>
      </c>
      <c r="E186" s="22">
        <v>1576202.01</v>
      </c>
      <c r="F186" s="22">
        <v>1569140000</v>
      </c>
      <c r="G186" s="22">
        <v>607820000</v>
      </c>
      <c r="H186" s="23">
        <f t="shared" si="59"/>
        <v>-0.12213499105108416</v>
      </c>
      <c r="I186" s="23">
        <f t="shared" si="59"/>
        <v>-0.10885301172535847</v>
      </c>
      <c r="J186" s="23">
        <f t="shared" si="59"/>
        <v>-0.18211934557214152</v>
      </c>
      <c r="K186" s="23">
        <f t="shared" si="59"/>
        <v>-3.7155400024769233E-2</v>
      </c>
      <c r="L186" s="23">
        <f t="shared" si="50"/>
        <v>-0.10733749758223254</v>
      </c>
      <c r="M186" s="23">
        <f t="shared" si="50"/>
        <v>-8.6452039558721855E-2</v>
      </c>
    </row>
    <row r="187" spans="1:13" x14ac:dyDescent="0.2">
      <c r="A187" s="18" t="s">
        <v>264</v>
      </c>
      <c r="B187" s="22">
        <v>10752347.060000001</v>
      </c>
      <c r="C187" s="22">
        <v>11044925.23</v>
      </c>
      <c r="D187" s="22">
        <v>4529108.54</v>
      </c>
      <c r="E187" s="22">
        <v>1751979.52</v>
      </c>
      <c r="F187" s="22">
        <v>1635950000</v>
      </c>
      <c r="G187" s="22">
        <v>602230000</v>
      </c>
      <c r="H187" s="23">
        <f>(+B187-B186)/B186</f>
        <v>1.1424060153076367E-2</v>
      </c>
      <c r="I187" s="23">
        <f>(+C187-C186)/C186</f>
        <v>9.8450750844827559E-3</v>
      </c>
      <c r="J187" s="23">
        <f>(+D187-D186)/D186</f>
        <v>-0.11365541294340895</v>
      </c>
      <c r="K187" s="23">
        <f>(+E187-E186)/E186</f>
        <v>0.111519658574728</v>
      </c>
      <c r="L187" s="23">
        <f t="shared" si="50"/>
        <v>4.2577462814025517E-2</v>
      </c>
      <c r="M187" s="23">
        <f t="shared" si="50"/>
        <v>-9.1968016847092885E-3</v>
      </c>
    </row>
    <row r="188" spans="1:13" x14ac:dyDescent="0.2">
      <c r="A188" s="18" t="s">
        <v>265</v>
      </c>
      <c r="B188" s="22">
        <v>12515048.49</v>
      </c>
      <c r="C188" s="22">
        <v>13221202.09</v>
      </c>
      <c r="D188" s="22">
        <v>5056967.67</v>
      </c>
      <c r="E188" s="22">
        <v>1598644.95</v>
      </c>
      <c r="F188" s="22">
        <v>1851150000</v>
      </c>
      <c r="G188" s="22">
        <v>755900000</v>
      </c>
      <c r="H188" s="23">
        <f t="shared" ref="H188:K191" si="60">(+B188-B187)/B187</f>
        <v>0.16393643361433682</v>
      </c>
      <c r="I188" s="23">
        <f t="shared" si="60"/>
        <v>0.19703862313968779</v>
      </c>
      <c r="J188" s="23">
        <f t="shared" si="60"/>
        <v>0.11654812980039553</v>
      </c>
      <c r="K188" s="23">
        <f t="shared" si="60"/>
        <v>-8.7520754808823376E-2</v>
      </c>
      <c r="L188" s="23">
        <f t="shared" si="50"/>
        <v>0.13154436260276903</v>
      </c>
      <c r="M188" s="23">
        <f t="shared" si="50"/>
        <v>0.25516829118443118</v>
      </c>
    </row>
    <row r="189" spans="1:13" x14ac:dyDescent="0.2">
      <c r="A189" s="18" t="s">
        <v>266</v>
      </c>
      <c r="B189" s="22">
        <v>10561205.98</v>
      </c>
      <c r="C189" s="22">
        <v>11170101.689999999</v>
      </c>
      <c r="D189" s="22">
        <v>4524822.4400000004</v>
      </c>
      <c r="E189" s="22">
        <v>1439064.34</v>
      </c>
      <c r="F189" s="22">
        <v>1812540000</v>
      </c>
      <c r="G189" s="22">
        <v>811640000</v>
      </c>
      <c r="H189" s="23">
        <f t="shared" si="60"/>
        <v>-0.15611945183921536</v>
      </c>
      <c r="I189" s="23">
        <f t="shared" si="60"/>
        <v>-0.15513720961510546</v>
      </c>
      <c r="J189" s="23">
        <f t="shared" si="60"/>
        <v>-0.10523010324090119</v>
      </c>
      <c r="K189" s="23">
        <f t="shared" si="60"/>
        <v>-9.9822421482643711E-2</v>
      </c>
      <c r="L189" s="23">
        <f t="shared" si="50"/>
        <v>-2.0857304918564135E-2</v>
      </c>
      <c r="M189" s="23">
        <f t="shared" si="50"/>
        <v>7.3739912686863335E-2</v>
      </c>
    </row>
    <row r="190" spans="1:13" x14ac:dyDescent="0.2">
      <c r="A190" s="18" t="s">
        <v>267</v>
      </c>
      <c r="B190" s="22">
        <v>11005738.85</v>
      </c>
      <c r="C190" s="22">
        <v>11508311.050000001</v>
      </c>
      <c r="D190" s="22">
        <v>4529498.49</v>
      </c>
      <c r="E190" s="22">
        <v>1659540.41</v>
      </c>
      <c r="F190" s="22">
        <v>1821340000</v>
      </c>
      <c r="G190" s="22">
        <v>685290000</v>
      </c>
      <c r="H190" s="23">
        <f t="shared" si="60"/>
        <v>4.2091108803466323E-2</v>
      </c>
      <c r="I190" s="23">
        <f t="shared" si="60"/>
        <v>3.0278091407420417E-2</v>
      </c>
      <c r="J190" s="23">
        <f t="shared" si="60"/>
        <v>1.0334217667113173E-3</v>
      </c>
      <c r="K190" s="23">
        <f t="shared" si="60"/>
        <v>0.15320793092545107</v>
      </c>
      <c r="L190" s="23">
        <f t="shared" si="50"/>
        <v>4.8550652675251301E-3</v>
      </c>
      <c r="M190" s="23">
        <f t="shared" si="50"/>
        <v>-0.15567246562515402</v>
      </c>
    </row>
    <row r="191" spans="1:13" x14ac:dyDescent="0.2">
      <c r="A191" s="18" t="s">
        <v>268</v>
      </c>
      <c r="B191" s="22">
        <v>15637740.380000001</v>
      </c>
      <c r="C191" s="22">
        <v>16277065.539999999</v>
      </c>
      <c r="D191" s="22">
        <v>6936740.46</v>
      </c>
      <c r="E191" s="22">
        <v>2366150.4</v>
      </c>
      <c r="F191" s="22">
        <v>1759250000</v>
      </c>
      <c r="G191" s="22">
        <v>669110000</v>
      </c>
      <c r="H191" s="23">
        <f t="shared" si="60"/>
        <v>0.42087147379478312</v>
      </c>
      <c r="I191" s="23">
        <f t="shared" si="60"/>
        <v>0.41437483478516146</v>
      </c>
      <c r="J191" s="23">
        <f t="shared" si="60"/>
        <v>0.53145883044548703</v>
      </c>
      <c r="K191" s="23">
        <f t="shared" si="60"/>
        <v>0.42578655255523429</v>
      </c>
      <c r="L191" s="23">
        <f t="shared" si="50"/>
        <v>-3.4090285174651631E-2</v>
      </c>
      <c r="M191" s="23">
        <f t="shared" si="50"/>
        <v>-2.3610442294503056E-2</v>
      </c>
    </row>
    <row r="192" spans="1:13" x14ac:dyDescent="0.2">
      <c r="A192" s="18" t="s">
        <v>269</v>
      </c>
      <c r="B192" s="22">
        <v>10587180.310000001</v>
      </c>
      <c r="C192" s="22">
        <v>10860828.16</v>
      </c>
      <c r="D192" s="22">
        <v>5542656.4299999997</v>
      </c>
      <c r="E192" s="22">
        <v>1424928.63</v>
      </c>
      <c r="F192" s="22">
        <v>1615360000</v>
      </c>
      <c r="G192" s="22">
        <v>646240000</v>
      </c>
      <c r="H192" s="23">
        <f t="shared" ref="H192:K193" si="61">(+B192-B191)/B191</f>
        <v>-0.32297249776952747</v>
      </c>
      <c r="I192" s="23">
        <f t="shared" si="61"/>
        <v>-0.33275269222759418</v>
      </c>
      <c r="J192" s="23">
        <f t="shared" si="61"/>
        <v>-0.20097105233197671</v>
      </c>
      <c r="K192" s="23">
        <f t="shared" si="61"/>
        <v>-0.39778611283543092</v>
      </c>
      <c r="L192" s="23">
        <f t="shared" si="50"/>
        <v>-8.1790535739661788E-2</v>
      </c>
      <c r="M192" s="23">
        <f t="shared" si="50"/>
        <v>-3.4179731284841058E-2</v>
      </c>
    </row>
    <row r="193" spans="1:13" x14ac:dyDescent="0.2">
      <c r="A193" s="18" t="s">
        <v>270</v>
      </c>
      <c r="B193" s="22">
        <v>9773194.5399999991</v>
      </c>
      <c r="C193" s="22">
        <v>10214289.52</v>
      </c>
      <c r="D193" s="22">
        <v>4518082.84</v>
      </c>
      <c r="E193" s="22">
        <v>1287328.5</v>
      </c>
      <c r="F193" s="22">
        <v>1881580000</v>
      </c>
      <c r="G193" s="22">
        <v>678690000</v>
      </c>
      <c r="H193" s="23">
        <f t="shared" si="61"/>
        <v>-7.6884094363742952E-2</v>
      </c>
      <c r="I193" s="23">
        <f t="shared" si="61"/>
        <v>-5.9529405168307216E-2</v>
      </c>
      <c r="J193" s="23">
        <f t="shared" si="61"/>
        <v>-0.18485244448030849</v>
      </c>
      <c r="K193" s="23">
        <f t="shared" si="61"/>
        <v>-9.6566331185302876E-2</v>
      </c>
      <c r="L193" s="23">
        <f t="shared" si="50"/>
        <v>0.16480536846275753</v>
      </c>
      <c r="M193" s="23">
        <f t="shared" si="50"/>
        <v>5.0213542956177269E-2</v>
      </c>
    </row>
    <row r="194" spans="1:13" x14ac:dyDescent="0.2">
      <c r="A194" s="18" t="s">
        <v>271</v>
      </c>
      <c r="B194" s="22">
        <v>13525278.710000001</v>
      </c>
      <c r="C194" s="22">
        <v>14210496.5</v>
      </c>
      <c r="D194" s="22">
        <v>5563818.1799999997</v>
      </c>
      <c r="E194" s="22">
        <v>1807971.22</v>
      </c>
      <c r="F194" s="22">
        <v>1964210000</v>
      </c>
      <c r="G194" s="22">
        <v>754370000</v>
      </c>
      <c r="H194" s="23">
        <f t="shared" ref="H194:K195" si="62">(+B194-B193)/B193</f>
        <v>0.38391583781980076</v>
      </c>
      <c r="I194" s="23">
        <f t="shared" si="62"/>
        <v>0.39123690122306232</v>
      </c>
      <c r="J194" s="23">
        <f t="shared" si="62"/>
        <v>0.23145554807932647</v>
      </c>
      <c r="K194" s="23">
        <f t="shared" si="62"/>
        <v>0.40443656766707176</v>
      </c>
      <c r="L194" s="23">
        <f t="shared" si="50"/>
        <v>4.3915220187289404E-2</v>
      </c>
      <c r="M194" s="23">
        <f t="shared" si="50"/>
        <v>0.1115089363332302</v>
      </c>
    </row>
    <row r="195" spans="1:13" x14ac:dyDescent="0.2">
      <c r="A195" s="18" t="s">
        <v>272</v>
      </c>
      <c r="B195" s="22">
        <v>11437966.98</v>
      </c>
      <c r="C195" s="22">
        <v>11985304.84</v>
      </c>
      <c r="D195" s="22">
        <v>5764235.3600000003</v>
      </c>
      <c r="E195" s="22">
        <v>1492500.23</v>
      </c>
      <c r="F195" s="22">
        <v>1728040000</v>
      </c>
      <c r="G195" s="22">
        <v>658090000</v>
      </c>
      <c r="H195" s="23">
        <f t="shared" si="62"/>
        <v>-0.15432670740135901</v>
      </c>
      <c r="I195" s="23">
        <f t="shared" si="62"/>
        <v>-0.15658788980385027</v>
      </c>
      <c r="J195" s="23">
        <f t="shared" si="62"/>
        <v>3.6021518589595722E-2</v>
      </c>
      <c r="K195" s="23">
        <f t="shared" si="62"/>
        <v>-0.17448894457512437</v>
      </c>
      <c r="L195" s="23">
        <f t="shared" si="50"/>
        <v>-0.12023663457573273</v>
      </c>
      <c r="M195" s="23">
        <f t="shared" si="50"/>
        <v>-0.12762967774434297</v>
      </c>
    </row>
    <row r="196" spans="1:13" x14ac:dyDescent="0.2">
      <c r="A196" s="18" t="s">
        <v>273</v>
      </c>
      <c r="B196" s="22">
        <v>11316588.279999999</v>
      </c>
      <c r="C196" s="22">
        <v>11977824.029999999</v>
      </c>
      <c r="D196" s="22">
        <v>5022459.99</v>
      </c>
      <c r="E196" s="22">
        <v>1423824.25</v>
      </c>
      <c r="F196" s="22">
        <v>1852050000</v>
      </c>
      <c r="G196" s="22">
        <v>663270000</v>
      </c>
      <c r="H196" s="23">
        <f t="shared" ref="H196:K197" si="63">(+B196-B195)/B195</f>
        <v>-1.0611912082998609E-2</v>
      </c>
      <c r="I196" s="23">
        <f t="shared" si="63"/>
        <v>-6.2416518393707552E-4</v>
      </c>
      <c r="J196" s="23">
        <f t="shared" si="63"/>
        <v>-0.12868582278014409</v>
      </c>
      <c r="K196" s="23">
        <f t="shared" si="63"/>
        <v>-4.6014049860481417E-2</v>
      </c>
      <c r="L196" s="23">
        <f t="shared" si="50"/>
        <v>7.1763385106826227E-2</v>
      </c>
      <c r="M196" s="23">
        <f t="shared" si="50"/>
        <v>7.8712638089015186E-3</v>
      </c>
    </row>
    <row r="197" spans="1:13" x14ac:dyDescent="0.2">
      <c r="A197" s="18" t="s">
        <v>274</v>
      </c>
      <c r="B197" s="22">
        <v>13658947.720000001</v>
      </c>
      <c r="C197" s="22">
        <v>14433228.43</v>
      </c>
      <c r="D197" s="22">
        <v>5335292.3499999996</v>
      </c>
      <c r="E197" s="22">
        <v>1754537.73</v>
      </c>
      <c r="F197" s="22">
        <v>1972400000</v>
      </c>
      <c r="G197" s="22">
        <v>733510000</v>
      </c>
      <c r="H197" s="23">
        <f t="shared" si="63"/>
        <v>0.20698459483055448</v>
      </c>
      <c r="I197" s="23">
        <f t="shared" si="63"/>
        <v>0.20499586517969579</v>
      </c>
      <c r="J197" s="23">
        <f t="shared" si="63"/>
        <v>6.2286680356412237E-2</v>
      </c>
      <c r="K197" s="23">
        <f t="shared" si="63"/>
        <v>0.23227127926778884</v>
      </c>
      <c r="L197" s="23">
        <f t="shared" si="50"/>
        <v>6.4982046920979461E-2</v>
      </c>
      <c r="M197" s="23">
        <f t="shared" si="50"/>
        <v>0.10589955824928009</v>
      </c>
    </row>
    <row r="198" spans="1:13" x14ac:dyDescent="0.2">
      <c r="A198" s="18" t="s">
        <v>275</v>
      </c>
      <c r="B198" s="22">
        <v>10452237.199999999</v>
      </c>
      <c r="C198" s="22">
        <v>11307265.17</v>
      </c>
      <c r="D198" s="22">
        <v>4850560.63</v>
      </c>
      <c r="E198" s="22">
        <v>1692301.77</v>
      </c>
      <c r="F198" s="22">
        <v>1778600000</v>
      </c>
      <c r="G198" s="22">
        <v>638900000</v>
      </c>
      <c r="H198" s="23">
        <f t="shared" ref="H198:K200" si="64">(+B198-B197)/B197</f>
        <v>-0.23476995342068718</v>
      </c>
      <c r="I198" s="23">
        <f t="shared" si="64"/>
        <v>-0.2165810147854772</v>
      </c>
      <c r="J198" s="23">
        <f t="shared" si="64"/>
        <v>-9.085382547031369E-2</v>
      </c>
      <c r="K198" s="23">
        <f t="shared" si="64"/>
        <v>-3.5471428705041275E-2</v>
      </c>
      <c r="L198" s="23">
        <f t="shared" si="50"/>
        <v>-9.8255931859663359E-2</v>
      </c>
      <c r="M198" s="23">
        <f t="shared" si="50"/>
        <v>-0.12898256329157068</v>
      </c>
    </row>
    <row r="199" spans="1:13" x14ac:dyDescent="0.2">
      <c r="A199" s="18" t="s">
        <v>276</v>
      </c>
      <c r="B199" s="22">
        <v>12523942.380000001</v>
      </c>
      <c r="C199" s="22">
        <v>13467365.25</v>
      </c>
      <c r="D199" s="22">
        <v>4868879.18</v>
      </c>
      <c r="E199" s="22">
        <v>1907606.65</v>
      </c>
      <c r="F199" s="22">
        <v>1863510000</v>
      </c>
      <c r="G199" s="22">
        <v>640000000</v>
      </c>
      <c r="H199" s="23">
        <f t="shared" si="64"/>
        <v>0.19820686618172056</v>
      </c>
      <c r="I199" s="23">
        <f t="shared" si="64"/>
        <v>0.19103647500291179</v>
      </c>
      <c r="J199" s="23">
        <f t="shared" si="64"/>
        <v>3.7765840687986234E-3</v>
      </c>
      <c r="K199" s="23">
        <f t="shared" si="64"/>
        <v>0.12722605614245733</v>
      </c>
      <c r="L199" s="23">
        <f t="shared" si="50"/>
        <v>4.7739795344653099E-2</v>
      </c>
      <c r="M199" s="23">
        <f t="shared" si="50"/>
        <v>1.7217091876663014E-3</v>
      </c>
    </row>
    <row r="200" spans="1:13" x14ac:dyDescent="0.2">
      <c r="A200" s="18" t="s">
        <v>277</v>
      </c>
      <c r="B200" s="22">
        <v>13021900.1</v>
      </c>
      <c r="C200" s="22">
        <v>13760190.720000001</v>
      </c>
      <c r="D200" s="22">
        <v>5221152.16</v>
      </c>
      <c r="E200" s="22">
        <v>1619289.98</v>
      </c>
      <c r="F200" s="22">
        <v>2078480000</v>
      </c>
      <c r="G200" s="22">
        <v>813710000</v>
      </c>
      <c r="H200" s="23">
        <f t="shared" si="64"/>
        <v>3.9760460795093405E-2</v>
      </c>
      <c r="I200" s="23">
        <f t="shared" si="64"/>
        <v>2.1743337658418425E-2</v>
      </c>
      <c r="J200" s="23">
        <f t="shared" si="64"/>
        <v>7.2351965817315775E-2</v>
      </c>
      <c r="K200" s="23">
        <f t="shared" si="64"/>
        <v>-0.15114052469884184</v>
      </c>
      <c r="L200" s="23">
        <f t="shared" si="50"/>
        <v>0.11535757790406276</v>
      </c>
      <c r="M200" s="23">
        <f t="shared" si="50"/>
        <v>0.27142187499999998</v>
      </c>
    </row>
    <row r="201" spans="1:13" x14ac:dyDescent="0.2">
      <c r="A201" s="18" t="s">
        <v>278</v>
      </c>
      <c r="B201" s="22">
        <v>11220320.68</v>
      </c>
      <c r="C201" s="22">
        <v>11971450.5</v>
      </c>
      <c r="D201" s="22">
        <v>4877205.87</v>
      </c>
      <c r="E201" s="22">
        <v>1469291.46</v>
      </c>
      <c r="F201" s="22">
        <v>2002000000</v>
      </c>
      <c r="G201" s="22">
        <v>857950000</v>
      </c>
      <c r="H201" s="23">
        <f t="shared" ref="H201:K207" si="65">(+B201-B200)/B200</f>
        <v>-0.13834996476435876</v>
      </c>
      <c r="I201" s="23">
        <f t="shared" si="65"/>
        <v>-0.12999385374798064</v>
      </c>
      <c r="J201" s="23">
        <f t="shared" si="65"/>
        <v>-6.5875553797305919E-2</v>
      </c>
      <c r="K201" s="23">
        <f t="shared" si="65"/>
        <v>-9.2632278253213185E-2</v>
      </c>
      <c r="L201" s="23">
        <f t="shared" si="50"/>
        <v>-3.6796120241715101E-2</v>
      </c>
      <c r="M201" s="23">
        <f t="shared" si="50"/>
        <v>5.4368263877794303E-2</v>
      </c>
    </row>
    <row r="202" spans="1:13" x14ac:dyDescent="0.2">
      <c r="A202" s="18" t="s">
        <v>279</v>
      </c>
      <c r="B202" s="22">
        <v>11688178.68</v>
      </c>
      <c r="C202" s="22">
        <v>12350630.74</v>
      </c>
      <c r="D202" s="22">
        <v>5308670</v>
      </c>
      <c r="E202" s="22">
        <v>1730589.6</v>
      </c>
      <c r="F202" s="22">
        <v>2003900000</v>
      </c>
      <c r="G202" s="22">
        <v>695220000</v>
      </c>
      <c r="H202" s="23">
        <f t="shared" si="65"/>
        <v>4.1697382217778113E-2</v>
      </c>
      <c r="I202" s="23">
        <f t="shared" si="65"/>
        <v>3.1673709046368292E-2</v>
      </c>
      <c r="J202" s="23">
        <f t="shared" si="65"/>
        <v>8.8465433180494366E-2</v>
      </c>
      <c r="K202" s="23">
        <f t="shared" si="65"/>
        <v>0.17783955540039698</v>
      </c>
      <c r="L202" s="23">
        <f t="shared" si="50"/>
        <v>9.4905094905094905E-4</v>
      </c>
      <c r="M202" s="23">
        <f t="shared" si="50"/>
        <v>-0.18967305787050528</v>
      </c>
    </row>
    <row r="203" spans="1:13" x14ac:dyDescent="0.2">
      <c r="A203" s="18" t="s">
        <v>280</v>
      </c>
      <c r="B203" s="22">
        <v>16452389.550000001</v>
      </c>
      <c r="C203" s="22">
        <v>16933381.440000001</v>
      </c>
      <c r="D203" s="22">
        <v>6850675.96</v>
      </c>
      <c r="E203" s="22">
        <v>2498940.11</v>
      </c>
      <c r="F203" s="22">
        <v>2000430000</v>
      </c>
      <c r="G203" s="22">
        <v>713280000</v>
      </c>
      <c r="H203" s="23">
        <f t="shared" si="65"/>
        <v>0.40760934619798278</v>
      </c>
      <c r="I203" s="23">
        <f t="shared" si="65"/>
        <v>0.37105398068115192</v>
      </c>
      <c r="J203" s="23">
        <f t="shared" si="65"/>
        <v>0.2904693567315354</v>
      </c>
      <c r="K203" s="23">
        <f t="shared" si="65"/>
        <v>0.44398192962675825</v>
      </c>
      <c r="L203" s="23">
        <f t="shared" si="50"/>
        <v>-1.7316233344977295E-3</v>
      </c>
      <c r="M203" s="23">
        <f t="shared" si="50"/>
        <v>2.5977388452576165E-2</v>
      </c>
    </row>
    <row r="204" spans="1:13" x14ac:dyDescent="0.2">
      <c r="A204" s="18" t="s">
        <v>281</v>
      </c>
      <c r="B204" s="22">
        <v>11184925.939999999</v>
      </c>
      <c r="C204" s="22">
        <v>12166992.34</v>
      </c>
      <c r="D204" s="22">
        <v>5145767.4400000004</v>
      </c>
      <c r="E204" s="22">
        <v>1439523.47</v>
      </c>
      <c r="F204" s="22">
        <v>1859250000</v>
      </c>
      <c r="G204" s="22">
        <v>710560000</v>
      </c>
      <c r="H204" s="23">
        <f t="shared" si="65"/>
        <v>-0.3201640463223776</v>
      </c>
      <c r="I204" s="23">
        <f t="shared" si="65"/>
        <v>-0.28147887159388296</v>
      </c>
      <c r="J204" s="23">
        <f t="shared" si="65"/>
        <v>-0.24886719645691716</v>
      </c>
      <c r="K204" s="23">
        <f t="shared" ref="K204:K219" si="66">(+E204-E203)/E203</f>
        <v>-0.42394639061598</v>
      </c>
      <c r="L204" s="23">
        <f t="shared" si="50"/>
        <v>-7.0574826412321351E-2</v>
      </c>
      <c r="M204" s="23">
        <f t="shared" si="50"/>
        <v>-3.8133692238672052E-3</v>
      </c>
    </row>
    <row r="205" spans="1:13" x14ac:dyDescent="0.2">
      <c r="A205" s="18" t="s">
        <v>282</v>
      </c>
      <c r="B205" s="22">
        <v>11357077.01</v>
      </c>
      <c r="C205" s="22">
        <v>12077889.949999999</v>
      </c>
      <c r="D205" s="22">
        <v>4250510.7699999996</v>
      </c>
      <c r="E205" s="25">
        <v>1514592.8</v>
      </c>
      <c r="F205" s="22">
        <v>2097909999.9999998</v>
      </c>
      <c r="G205" s="22">
        <v>766610000</v>
      </c>
      <c r="H205" s="23">
        <f t="shared" si="65"/>
        <v>1.5391346435683266E-2</v>
      </c>
      <c r="I205" s="23">
        <f t="shared" si="65"/>
        <v>-7.3232880822213615E-3</v>
      </c>
      <c r="J205" s="23">
        <f t="shared" si="65"/>
        <v>-0.17397923253212563</v>
      </c>
      <c r="K205" s="23">
        <f t="shared" si="66"/>
        <v>5.2148736414836E-2</v>
      </c>
      <c r="L205" s="23">
        <f t="shared" si="50"/>
        <v>0.12836358746806495</v>
      </c>
      <c r="M205" s="23">
        <f t="shared" si="50"/>
        <v>7.8881445620355775E-2</v>
      </c>
    </row>
    <row r="206" spans="1:13" x14ac:dyDescent="0.2">
      <c r="A206" s="18" t="s">
        <v>283</v>
      </c>
      <c r="B206" s="22">
        <v>14709688.49</v>
      </c>
      <c r="C206" s="22">
        <v>15409397.119999999</v>
      </c>
      <c r="D206" s="22">
        <v>5844796.6299999999</v>
      </c>
      <c r="E206" s="25">
        <v>1855319.24</v>
      </c>
      <c r="F206" s="22">
        <v>2102469999.9999998</v>
      </c>
      <c r="G206" s="22">
        <v>741290000</v>
      </c>
      <c r="H206" s="23">
        <f t="shared" si="65"/>
        <v>0.29520020662429236</v>
      </c>
      <c r="I206" s="23">
        <f t="shared" si="65"/>
        <v>0.27583519834936071</v>
      </c>
      <c r="J206" s="23">
        <f t="shared" si="65"/>
        <v>0.37508100702918595</v>
      </c>
      <c r="K206" s="23">
        <f t="shared" si="66"/>
        <v>0.22496240573704029</v>
      </c>
      <c r="L206" s="23">
        <f t="shared" si="50"/>
        <v>2.1735918128041719E-3</v>
      </c>
      <c r="M206" s="23">
        <f t="shared" si="50"/>
        <v>-3.3028528195562283E-2</v>
      </c>
    </row>
    <row r="207" spans="1:13" x14ac:dyDescent="0.2">
      <c r="A207" s="18" t="s">
        <v>284</v>
      </c>
      <c r="B207" s="22">
        <v>12369043.210000001</v>
      </c>
      <c r="C207" s="22">
        <v>13306613.67</v>
      </c>
      <c r="D207" s="22">
        <v>5544216.9699999997</v>
      </c>
      <c r="E207" s="25">
        <v>1714757.5</v>
      </c>
      <c r="F207" s="22">
        <v>1986570000</v>
      </c>
      <c r="G207" s="22">
        <v>748390000</v>
      </c>
      <c r="H207" s="23">
        <f t="shared" si="65"/>
        <v>-0.15912269533044335</v>
      </c>
      <c r="I207" s="23">
        <f t="shared" si="65"/>
        <v>-0.13646111094578628</v>
      </c>
      <c r="J207" s="23">
        <f t="shared" si="65"/>
        <v>-5.142688086993373E-2</v>
      </c>
      <c r="K207" s="23">
        <f t="shared" si="66"/>
        <v>-7.5761484584184011E-2</v>
      </c>
      <c r="L207" s="23">
        <f t="shared" si="50"/>
        <v>-5.5125637940136966E-2</v>
      </c>
      <c r="M207" s="23">
        <f t="shared" si="50"/>
        <v>9.5778979886414223E-3</v>
      </c>
    </row>
    <row r="208" spans="1:13" x14ac:dyDescent="0.2">
      <c r="A208" s="18" t="s">
        <v>285</v>
      </c>
      <c r="B208" s="22">
        <v>12531118.99</v>
      </c>
      <c r="C208" s="22">
        <v>13289613.380000001</v>
      </c>
      <c r="D208" s="22">
        <v>4788812.8099999996</v>
      </c>
      <c r="E208" s="25">
        <v>1544964.26</v>
      </c>
      <c r="F208" s="22">
        <v>2064440000</v>
      </c>
      <c r="G208" s="22">
        <v>663470000</v>
      </c>
      <c r="H208" s="23">
        <f t="shared" ref="H208:J219" si="67">(+B208-B207)/B207</f>
        <v>1.3103340108713172E-2</v>
      </c>
      <c r="I208" s="23">
        <f t="shared" si="67"/>
        <v>-1.277581992053062E-3</v>
      </c>
      <c r="J208" s="23">
        <f t="shared" si="67"/>
        <v>-0.13625082930331281</v>
      </c>
      <c r="K208" s="23">
        <f t="shared" si="66"/>
        <v>-9.9018805866135581E-2</v>
      </c>
      <c r="L208" s="23">
        <f t="shared" si="50"/>
        <v>3.9198216020578179E-2</v>
      </c>
      <c r="M208" s="23">
        <f t="shared" si="50"/>
        <v>-0.11347024946885982</v>
      </c>
    </row>
    <row r="209" spans="1:13" x14ac:dyDescent="0.2">
      <c r="A209" s="18" t="s">
        <v>286</v>
      </c>
      <c r="B209" s="22">
        <v>14598568.470000001</v>
      </c>
      <c r="C209" s="22">
        <v>15532167.25</v>
      </c>
      <c r="D209" s="22">
        <v>5550732.5</v>
      </c>
      <c r="E209" s="25">
        <v>1760258.73</v>
      </c>
      <c r="F209" s="22">
        <v>2294380000</v>
      </c>
      <c r="G209" s="22">
        <v>774160000</v>
      </c>
      <c r="H209" s="23">
        <f t="shared" si="67"/>
        <v>0.16498522451585151</v>
      </c>
      <c r="I209" s="23">
        <f t="shared" si="67"/>
        <v>0.16874485403577624</v>
      </c>
      <c r="J209" s="23">
        <f t="shared" ref="J209:J219" si="68">(+D209-D208)/D208</f>
        <v>0.15910408701065942</v>
      </c>
      <c r="K209" s="23">
        <f t="shared" si="66"/>
        <v>0.13935239511624689</v>
      </c>
      <c r="L209" s="23">
        <f t="shared" si="50"/>
        <v>0.11138129468524152</v>
      </c>
      <c r="M209" s="23">
        <f t="shared" si="50"/>
        <v>0.16683497369888617</v>
      </c>
    </row>
    <row r="210" spans="1:13" x14ac:dyDescent="0.2">
      <c r="A210" s="18" t="s">
        <v>287</v>
      </c>
      <c r="B210" s="22">
        <v>13387849.58</v>
      </c>
      <c r="C210" s="22">
        <v>13631280.85</v>
      </c>
      <c r="D210" s="22">
        <v>4926324.3099999996</v>
      </c>
      <c r="E210" s="25">
        <v>1924669.32</v>
      </c>
      <c r="F210" s="22">
        <v>1984690000</v>
      </c>
      <c r="G210" s="22">
        <v>675720000</v>
      </c>
      <c r="H210" s="23">
        <f t="shared" si="67"/>
        <v>-8.2934083056706756E-2</v>
      </c>
      <c r="I210" s="23">
        <f t="shared" si="67"/>
        <v>-0.12238384826818037</v>
      </c>
      <c r="J210" s="23">
        <f t="shared" si="68"/>
        <v>-0.1124911333774417</v>
      </c>
      <c r="K210" s="23">
        <f t="shared" si="66"/>
        <v>9.3401377421374915E-2</v>
      </c>
      <c r="L210" s="23">
        <f t="shared" si="50"/>
        <v>-0.13497764101848866</v>
      </c>
      <c r="M210" s="23">
        <f t="shared" si="50"/>
        <v>-0.12715717681099514</v>
      </c>
    </row>
    <row r="211" spans="1:13" x14ac:dyDescent="0.2">
      <c r="A211" s="18" t="s">
        <v>288</v>
      </c>
      <c r="B211" s="22">
        <v>13080594.02</v>
      </c>
      <c r="C211" s="22">
        <v>14028462.199999999</v>
      </c>
      <c r="D211" s="22">
        <v>4884772.33</v>
      </c>
      <c r="E211" s="25">
        <v>2007385.21</v>
      </c>
      <c r="F211" s="22">
        <v>2019860000</v>
      </c>
      <c r="G211" s="22">
        <v>671040000</v>
      </c>
      <c r="H211" s="23">
        <f t="shared" si="67"/>
        <v>-2.2950329562934971E-2</v>
      </c>
      <c r="I211" s="23">
        <f t="shared" si="67"/>
        <v>2.9137492974477128E-2</v>
      </c>
      <c r="J211" s="23">
        <f t="shared" si="68"/>
        <v>-8.4346822062958179E-3</v>
      </c>
      <c r="K211" s="23">
        <f t="shared" si="66"/>
        <v>4.2976676118056424E-2</v>
      </c>
      <c r="L211" s="23">
        <f t="shared" si="50"/>
        <v>1.7720651587905416E-2</v>
      </c>
      <c r="M211" s="23">
        <f t="shared" si="50"/>
        <v>-6.9259456579648373E-3</v>
      </c>
    </row>
    <row r="212" spans="1:13" x14ac:dyDescent="0.2">
      <c r="A212" s="18" t="s">
        <v>289</v>
      </c>
      <c r="B212" s="22">
        <v>13759889.73</v>
      </c>
      <c r="C212" s="25">
        <v>14559763.359999999</v>
      </c>
      <c r="D212" s="22">
        <v>5031140.7300000004</v>
      </c>
      <c r="E212" s="25">
        <v>1687844.42</v>
      </c>
      <c r="F212" s="22">
        <v>2376010000</v>
      </c>
      <c r="G212" s="22">
        <v>881350000</v>
      </c>
      <c r="H212" s="23">
        <f t="shared" si="67"/>
        <v>5.1931564343436515E-2</v>
      </c>
      <c r="I212" s="23">
        <f t="shared" si="67"/>
        <v>3.7873086331586661E-2</v>
      </c>
      <c r="J212" s="23">
        <f t="shared" si="68"/>
        <v>2.9964221485016554E-2</v>
      </c>
      <c r="K212" s="23">
        <f t="shared" si="66"/>
        <v>-0.15918259654807362</v>
      </c>
      <c r="L212" s="23">
        <f t="shared" si="50"/>
        <v>0.17632410167041279</v>
      </c>
      <c r="M212" s="23">
        <f t="shared" si="50"/>
        <v>0.31340903671912257</v>
      </c>
    </row>
    <row r="213" spans="1:13" x14ac:dyDescent="0.2">
      <c r="A213" s="18" t="s">
        <v>290</v>
      </c>
      <c r="B213" s="22">
        <v>13735937.24</v>
      </c>
      <c r="C213" s="25">
        <v>14636095.140000001</v>
      </c>
      <c r="D213" s="22">
        <v>4707720.57</v>
      </c>
      <c r="E213" s="22">
        <v>1639125.94</v>
      </c>
      <c r="F213" s="22">
        <v>2138320000.0000002</v>
      </c>
      <c r="G213" s="22">
        <v>852510000</v>
      </c>
      <c r="H213" s="23">
        <f t="shared" si="67"/>
        <v>-1.740747234898097E-3</v>
      </c>
      <c r="I213" s="23">
        <f t="shared" si="67"/>
        <v>5.2426525151986533E-3</v>
      </c>
      <c r="J213" s="23">
        <f t="shared" si="68"/>
        <v>-6.4283663955470416E-2</v>
      </c>
      <c r="K213" s="23">
        <f t="shared" si="66"/>
        <v>-2.8864319141452613E-2</v>
      </c>
      <c r="L213" s="23">
        <f t="shared" si="50"/>
        <v>-0.10003745775480732</v>
      </c>
      <c r="M213" s="23">
        <f t="shared" si="50"/>
        <v>-3.2722527940091901E-2</v>
      </c>
    </row>
    <row r="214" spans="1:13" x14ac:dyDescent="0.2">
      <c r="A214" s="18" t="s">
        <v>291</v>
      </c>
      <c r="B214" s="22">
        <v>12546565.199999999</v>
      </c>
      <c r="C214" s="22">
        <v>13438195.029999999</v>
      </c>
      <c r="D214" s="22">
        <v>5898031.5599999996</v>
      </c>
      <c r="E214" s="22">
        <v>1979397.4</v>
      </c>
      <c r="F214" s="22">
        <v>2147370000</v>
      </c>
      <c r="G214" s="22">
        <v>757540000</v>
      </c>
      <c r="H214" s="23">
        <f t="shared" si="67"/>
        <v>-8.6588342624081535E-2</v>
      </c>
      <c r="I214" s="23">
        <f t="shared" si="67"/>
        <v>-8.184560830888403E-2</v>
      </c>
      <c r="J214" s="23">
        <f t="shared" si="68"/>
        <v>0.25284231982358274</v>
      </c>
      <c r="K214" s="23">
        <f t="shared" si="66"/>
        <v>0.20759323716150815</v>
      </c>
      <c r="L214" s="23">
        <f t="shared" si="50"/>
        <v>4.2322945115790718E-3</v>
      </c>
      <c r="M214" s="23">
        <f t="shared" si="50"/>
        <v>-0.11140045278061254</v>
      </c>
    </row>
    <row r="215" spans="1:13" x14ac:dyDescent="0.2">
      <c r="A215" s="18" t="s">
        <v>292</v>
      </c>
      <c r="B215" s="22">
        <v>17523318.399999999</v>
      </c>
      <c r="C215" s="22">
        <v>18399240.23</v>
      </c>
      <c r="D215" s="22">
        <v>6528898.6799999997</v>
      </c>
      <c r="E215" s="22">
        <v>2560212.41</v>
      </c>
      <c r="F215" s="22">
        <v>1999860000</v>
      </c>
      <c r="G215" s="22">
        <v>673650000</v>
      </c>
      <c r="H215" s="23">
        <f t="shared" si="67"/>
        <v>0.39666260212795129</v>
      </c>
      <c r="I215" s="23">
        <f t="shared" si="67"/>
        <v>0.36917496649845849</v>
      </c>
      <c r="J215" s="23">
        <f t="shared" si="68"/>
        <v>0.10696231676318804</v>
      </c>
      <c r="K215" s="23">
        <f t="shared" si="66"/>
        <v>0.29343021770160971</v>
      </c>
      <c r="L215" s="23">
        <f t="shared" si="50"/>
        <v>-6.8693331843138347E-2</v>
      </c>
      <c r="M215" s="23">
        <f t="shared" si="50"/>
        <v>-0.11074002692927107</v>
      </c>
    </row>
    <row r="216" spans="1:13" x14ac:dyDescent="0.2">
      <c r="A216" s="18" t="s">
        <v>293</v>
      </c>
      <c r="B216" s="22">
        <v>12653829.550000001</v>
      </c>
      <c r="C216" s="22">
        <v>13494173.880000001</v>
      </c>
      <c r="D216" s="22">
        <v>5267625.43</v>
      </c>
      <c r="E216" s="22">
        <v>1679152.23</v>
      </c>
      <c r="F216" s="22">
        <v>2075370000</v>
      </c>
      <c r="G216" s="22">
        <v>797990000</v>
      </c>
      <c r="H216" s="23">
        <f t="shared" si="67"/>
        <v>-0.27788622787336892</v>
      </c>
      <c r="I216" s="23">
        <f t="shared" si="67"/>
        <v>-0.26659070095743836</v>
      </c>
      <c r="J216" s="23">
        <f t="shared" si="68"/>
        <v>-0.19318315566202049</v>
      </c>
      <c r="K216" s="23">
        <f t="shared" si="66"/>
        <v>-0.34413557896940283</v>
      </c>
      <c r="L216" s="23">
        <f t="shared" si="50"/>
        <v>3.7757643035012452E-2</v>
      </c>
      <c r="M216" s="23">
        <f t="shared" si="50"/>
        <v>0.18457656052846433</v>
      </c>
    </row>
    <row r="217" spans="1:13" x14ac:dyDescent="0.2">
      <c r="A217" s="18" t="s">
        <v>294</v>
      </c>
      <c r="B217" s="22">
        <v>12189474.220000001</v>
      </c>
      <c r="C217" s="22">
        <v>12957427.029999999</v>
      </c>
      <c r="D217" s="22">
        <v>4941476.42</v>
      </c>
      <c r="E217" s="22">
        <v>1621418.88</v>
      </c>
      <c r="F217" s="22">
        <v>2161310000</v>
      </c>
      <c r="G217" s="22">
        <v>765790000</v>
      </c>
      <c r="H217" s="23">
        <f t="shared" si="67"/>
        <v>-3.6696821951422605E-2</v>
      </c>
      <c r="I217" s="23">
        <f t="shared" si="67"/>
        <v>-3.977619191609242E-2</v>
      </c>
      <c r="J217" s="23">
        <f t="shared" si="68"/>
        <v>-6.1915755843710361E-2</v>
      </c>
      <c r="K217" s="23">
        <f t="shared" si="66"/>
        <v>-3.4382439524259269E-2</v>
      </c>
      <c r="L217" s="23">
        <f t="shared" si="50"/>
        <v>4.140948361015144E-2</v>
      </c>
      <c r="M217" s="23">
        <f t="shared" si="50"/>
        <v>-4.0351382849409138E-2</v>
      </c>
    </row>
    <row r="218" spans="1:13" x14ac:dyDescent="0.2">
      <c r="A218" s="18" t="s">
        <v>295</v>
      </c>
      <c r="B218" s="22">
        <v>15416608.310000001</v>
      </c>
      <c r="C218" s="22">
        <v>16357360.960000001</v>
      </c>
      <c r="D218" s="22">
        <v>5615842.6900000004</v>
      </c>
      <c r="E218" s="22">
        <v>2265999.63</v>
      </c>
      <c r="F218" s="22">
        <v>2231380000</v>
      </c>
      <c r="G218" s="22">
        <v>747150000</v>
      </c>
      <c r="H218" s="23">
        <f t="shared" si="67"/>
        <v>0.26474760369114592</v>
      </c>
      <c r="I218" s="23">
        <f t="shared" si="67"/>
        <v>0.26239267426536311</v>
      </c>
      <c r="J218" s="23">
        <f t="shared" si="68"/>
        <v>0.13647060365816752</v>
      </c>
      <c r="K218" s="23">
        <f t="shared" si="66"/>
        <v>0.3975411646865738</v>
      </c>
      <c r="L218" s="23">
        <f t="shared" si="50"/>
        <v>3.2420152592640576E-2</v>
      </c>
      <c r="M218" s="23">
        <f t="shared" si="50"/>
        <v>-2.4340876741665469E-2</v>
      </c>
    </row>
    <row r="219" spans="1:13" x14ac:dyDescent="0.2">
      <c r="A219" s="18" t="s">
        <v>296</v>
      </c>
      <c r="B219" s="22">
        <v>12356371.92</v>
      </c>
      <c r="C219" s="22">
        <v>13259463.59</v>
      </c>
      <c r="D219" s="22">
        <v>6541387.0800000001</v>
      </c>
      <c r="E219" s="22">
        <v>1677222.91</v>
      </c>
      <c r="F219" s="22">
        <v>2206110000</v>
      </c>
      <c r="G219" s="22">
        <v>773840000</v>
      </c>
      <c r="H219" s="23">
        <f t="shared" si="67"/>
        <v>-0.1985025712831385</v>
      </c>
      <c r="I219" s="23">
        <f t="shared" si="67"/>
        <v>-0.18938858032023284</v>
      </c>
      <c r="J219" s="23">
        <f t="shared" si="68"/>
        <v>0.1648095292355847</v>
      </c>
      <c r="K219" s="23">
        <f t="shared" si="66"/>
        <v>-0.25983089856020852</v>
      </c>
      <c r="L219" s="23">
        <f t="shared" si="50"/>
        <v>-1.1324830374028629E-2</v>
      </c>
      <c r="M219" s="23">
        <f t="shared" si="50"/>
        <v>3.5722411831626846E-2</v>
      </c>
    </row>
    <row r="220" spans="1:13" x14ac:dyDescent="0.2">
      <c r="A220" s="18" t="s">
        <v>297</v>
      </c>
      <c r="B220" s="22">
        <v>14074521.140000001</v>
      </c>
      <c r="C220" s="22">
        <v>14973409.859999999</v>
      </c>
      <c r="D220" s="22">
        <v>5041730.72</v>
      </c>
      <c r="E220" s="22">
        <v>1659868.59</v>
      </c>
      <c r="F220" s="22">
        <v>2198740000</v>
      </c>
      <c r="G220" s="22">
        <v>726660000</v>
      </c>
      <c r="H220" s="23">
        <f t="shared" ref="H220:K229" si="69">(+B220-B219)/B219</f>
        <v>0.13904965236753741</v>
      </c>
      <c r="I220" s="23">
        <f t="shared" si="69"/>
        <v>0.12926211217870237</v>
      </c>
      <c r="J220" s="23">
        <f t="shared" si="69"/>
        <v>-0.22925663038427016</v>
      </c>
      <c r="K220" s="23">
        <f t="shared" si="69"/>
        <v>-1.0347056373085098E-2</v>
      </c>
      <c r="L220" s="23">
        <f t="shared" si="50"/>
        <v>-3.3407219041661569E-3</v>
      </c>
      <c r="M220" s="23">
        <f t="shared" si="50"/>
        <v>-6.0968675695234155E-2</v>
      </c>
    </row>
    <row r="221" spans="1:13" x14ac:dyDescent="0.2">
      <c r="A221" s="18" t="s">
        <v>298</v>
      </c>
      <c r="B221" s="22">
        <v>15264038.15</v>
      </c>
      <c r="C221" s="22">
        <v>16345828.15</v>
      </c>
      <c r="D221" s="22">
        <v>5679805.1100000003</v>
      </c>
      <c r="E221" s="22">
        <v>1948473.47</v>
      </c>
      <c r="F221" s="22">
        <v>2355570000</v>
      </c>
      <c r="G221" s="22">
        <v>767950000</v>
      </c>
      <c r="H221" s="23">
        <f t="shared" si="69"/>
        <v>8.451562921166636E-2</v>
      </c>
      <c r="I221" s="23">
        <f t="shared" si="69"/>
        <v>9.1657030885548801E-2</v>
      </c>
      <c r="J221" s="23">
        <f t="shared" si="69"/>
        <v>0.12655860168589103</v>
      </c>
      <c r="K221" s="23">
        <f t="shared" si="69"/>
        <v>0.17387212562411333</v>
      </c>
      <c r="L221" s="23">
        <f t="shared" si="50"/>
        <v>7.1327214677497114E-2</v>
      </c>
      <c r="M221" s="23">
        <f t="shared" si="50"/>
        <v>5.6821622216717584E-2</v>
      </c>
    </row>
    <row r="222" spans="1:13" x14ac:dyDescent="0.2">
      <c r="A222" s="18" t="s">
        <v>299</v>
      </c>
      <c r="B222" s="22">
        <v>13185259.9</v>
      </c>
      <c r="C222" s="22">
        <v>14243099.789999999</v>
      </c>
      <c r="D222" s="22">
        <v>5704037.4500000002</v>
      </c>
      <c r="E222" s="22">
        <v>1979087.13</v>
      </c>
      <c r="F222" s="22">
        <v>2046210000</v>
      </c>
      <c r="G222" s="22">
        <v>708500000</v>
      </c>
      <c r="H222" s="23">
        <f t="shared" si="69"/>
        <v>-0.13618796216124499</v>
      </c>
      <c r="I222" s="23">
        <f t="shared" si="69"/>
        <v>-0.12864006281627285</v>
      </c>
      <c r="J222" s="23">
        <f t="shared" si="69"/>
        <v>4.2664034294655311E-3</v>
      </c>
      <c r="K222" s="23">
        <f t="shared" si="69"/>
        <v>1.5711612434733287E-2</v>
      </c>
      <c r="L222" s="23">
        <f t="shared" si="50"/>
        <v>-0.13133127013843782</v>
      </c>
      <c r="M222" s="23">
        <f t="shared" si="50"/>
        <v>-7.7413894133732661E-2</v>
      </c>
    </row>
    <row r="223" spans="1:13" x14ac:dyDescent="0.2">
      <c r="A223" s="18" t="s">
        <v>300</v>
      </c>
      <c r="B223" s="22">
        <v>13637766.890000001</v>
      </c>
      <c r="C223" s="22">
        <v>14743864.880000001</v>
      </c>
      <c r="D223" s="22">
        <v>5145060.43</v>
      </c>
      <c r="E223" s="22">
        <v>2154561.2200000002</v>
      </c>
      <c r="F223" s="22">
        <v>2140080000</v>
      </c>
      <c r="G223" s="22">
        <v>686860000</v>
      </c>
      <c r="H223" s="23">
        <f t="shared" si="69"/>
        <v>3.4319155893165233E-2</v>
      </c>
      <c r="I223" s="23">
        <f t="shared" si="69"/>
        <v>3.5158434426724026E-2</v>
      </c>
      <c r="J223" s="23">
        <f t="shared" si="69"/>
        <v>-9.7996730368591897E-2</v>
      </c>
      <c r="K223" s="23">
        <f t="shared" si="69"/>
        <v>8.866415598387542E-2</v>
      </c>
      <c r="L223" s="23">
        <f t="shared" si="50"/>
        <v>4.5875056812350636E-2</v>
      </c>
      <c r="M223" s="23">
        <f t="shared" si="50"/>
        <v>-3.0543401552575865E-2</v>
      </c>
    </row>
    <row r="224" spans="1:13" x14ac:dyDescent="0.2">
      <c r="A224" s="18" t="s">
        <v>301</v>
      </c>
      <c r="B224" s="22">
        <v>15246600.869999999</v>
      </c>
      <c r="C224" s="22">
        <v>16176301.529999999</v>
      </c>
      <c r="D224" s="22">
        <v>5613646.6399999997</v>
      </c>
      <c r="E224" s="22">
        <v>1897213.06</v>
      </c>
      <c r="F224" s="22">
        <v>2408060000</v>
      </c>
      <c r="G224" s="22">
        <v>881990000</v>
      </c>
      <c r="H224" s="23">
        <f t="shared" si="69"/>
        <v>0.11796901889998491</v>
      </c>
      <c r="I224" s="23">
        <f t="shared" si="69"/>
        <v>9.715475973624077E-2</v>
      </c>
      <c r="J224" s="23">
        <f t="shared" si="69"/>
        <v>9.1074967218606598E-2</v>
      </c>
      <c r="K224" s="23">
        <f t="shared" si="69"/>
        <v>-0.1194434196676018</v>
      </c>
      <c r="L224" s="23">
        <f t="shared" si="50"/>
        <v>0.12521961795820716</v>
      </c>
      <c r="M224" s="23">
        <f t="shared" si="50"/>
        <v>0.28408991643129605</v>
      </c>
    </row>
    <row r="225" spans="1:13" x14ac:dyDescent="0.2">
      <c r="A225" s="18" t="s">
        <v>302</v>
      </c>
      <c r="B225" s="22">
        <v>13502914.99</v>
      </c>
      <c r="C225" s="22">
        <v>14493303.470000001</v>
      </c>
      <c r="D225" s="22">
        <v>5474730.9000000004</v>
      </c>
      <c r="E225" s="22">
        <v>1729318.5</v>
      </c>
      <c r="F225" s="22">
        <v>2142810000</v>
      </c>
      <c r="G225" s="22">
        <v>927940000</v>
      </c>
      <c r="H225" s="23">
        <f t="shared" si="69"/>
        <v>-0.1143655490733653</v>
      </c>
      <c r="I225" s="23">
        <f t="shared" si="69"/>
        <v>-0.10404096739163583</v>
      </c>
      <c r="J225" s="23">
        <f t="shared" si="69"/>
        <v>-2.4746078424344731E-2</v>
      </c>
      <c r="K225" s="23">
        <f t="shared" si="69"/>
        <v>-8.849536382592689E-2</v>
      </c>
      <c r="L225" s="23">
        <f t="shared" si="50"/>
        <v>-0.11015090986104997</v>
      </c>
      <c r="M225" s="23">
        <f t="shared" si="50"/>
        <v>5.2098096350298759E-2</v>
      </c>
    </row>
    <row r="226" spans="1:13" x14ac:dyDescent="0.2">
      <c r="A226" s="18" t="s">
        <v>303</v>
      </c>
      <c r="B226" s="22">
        <v>14547762.789999999</v>
      </c>
      <c r="C226" s="22">
        <v>15456743.289999999</v>
      </c>
      <c r="D226" s="22">
        <v>6317371.46</v>
      </c>
      <c r="E226" s="22">
        <v>2119843.98</v>
      </c>
      <c r="F226" s="22">
        <v>2441290000</v>
      </c>
      <c r="G226" s="22">
        <v>869610000</v>
      </c>
      <c r="H226" s="23">
        <f t="shared" si="69"/>
        <v>7.7379425166624619E-2</v>
      </c>
      <c r="I226" s="23">
        <f t="shared" si="69"/>
        <v>6.6474825563008683E-2</v>
      </c>
      <c r="J226" s="23">
        <f t="shared" si="69"/>
        <v>0.15391451660208533</v>
      </c>
      <c r="K226" s="23">
        <f t="shared" si="69"/>
        <v>0.22582623154728293</v>
      </c>
      <c r="L226" s="23">
        <f t="shared" si="50"/>
        <v>0.13929373112875149</v>
      </c>
      <c r="M226" s="23">
        <f t="shared" si="50"/>
        <v>-6.285966765092571E-2</v>
      </c>
    </row>
    <row r="227" spans="1:13" ht="12.75" customHeight="1" x14ac:dyDescent="0.2">
      <c r="A227" s="18" t="s">
        <v>304</v>
      </c>
      <c r="B227" s="22">
        <v>18482877.359999999</v>
      </c>
      <c r="C227" s="22">
        <v>19521751.890000001</v>
      </c>
      <c r="D227" s="22">
        <v>6591104.3300000001</v>
      </c>
      <c r="E227" s="22">
        <v>2770398.7</v>
      </c>
      <c r="F227" s="22">
        <v>2212730000</v>
      </c>
      <c r="G227" s="22">
        <v>750390000</v>
      </c>
      <c r="H227" s="23">
        <f t="shared" si="69"/>
        <v>0.2704962011550644</v>
      </c>
      <c r="I227" s="23">
        <f t="shared" si="69"/>
        <v>0.26299256730426052</v>
      </c>
      <c r="J227" s="23">
        <f t="shared" si="69"/>
        <v>4.3330184354870925E-2</v>
      </c>
      <c r="K227" s="23">
        <f t="shared" si="69"/>
        <v>0.30688801918337416</v>
      </c>
      <c r="L227" s="23">
        <f t="shared" si="50"/>
        <v>-9.3622633935337471E-2</v>
      </c>
      <c r="M227" s="23">
        <f t="shared" si="50"/>
        <v>-0.1370959395591127</v>
      </c>
    </row>
    <row r="228" spans="1:13" ht="12.75" customHeight="1" x14ac:dyDescent="0.2">
      <c r="A228" s="18" t="s">
        <v>305</v>
      </c>
      <c r="B228" s="22">
        <v>13084783.74</v>
      </c>
      <c r="C228" s="22">
        <v>13930173.07</v>
      </c>
      <c r="D228" s="22">
        <v>5295283.26</v>
      </c>
      <c r="E228" s="22">
        <v>1729356.63</v>
      </c>
      <c r="F228" s="22">
        <v>2093560000</v>
      </c>
      <c r="G228" s="22">
        <v>777130000</v>
      </c>
      <c r="H228" s="23">
        <f t="shared" si="69"/>
        <v>-0.29205915912650948</v>
      </c>
      <c r="I228" s="23">
        <f t="shared" si="69"/>
        <v>-0.28642812650765637</v>
      </c>
      <c r="J228" s="23">
        <f t="shared" si="69"/>
        <v>-0.19660151093375278</v>
      </c>
      <c r="K228" s="23">
        <f t="shared" si="69"/>
        <v>-0.3757733751463283</v>
      </c>
      <c r="L228" s="23">
        <f t="shared" si="50"/>
        <v>-5.3856548245832074E-2</v>
      </c>
      <c r="M228" s="23">
        <f t="shared" si="50"/>
        <v>3.5634803235650797E-2</v>
      </c>
    </row>
    <row r="229" spans="1:13" ht="12.75" customHeight="1" x14ac:dyDescent="0.2">
      <c r="A229" s="18" t="s">
        <v>306</v>
      </c>
      <c r="B229" s="22">
        <v>13167771.710000001</v>
      </c>
      <c r="C229" s="22">
        <v>14088706.199999999</v>
      </c>
      <c r="D229" s="22">
        <v>4960094.05</v>
      </c>
      <c r="E229" s="22">
        <v>1668111.18</v>
      </c>
      <c r="F229" s="22">
        <v>2269320000</v>
      </c>
      <c r="G229" s="22">
        <v>702030000</v>
      </c>
      <c r="H229" s="23">
        <f t="shared" si="69"/>
        <v>6.3423264494855665E-3</v>
      </c>
      <c r="I229" s="23">
        <f t="shared" si="69"/>
        <v>1.1380557097414364E-2</v>
      </c>
      <c r="J229" s="23">
        <f t="shared" si="69"/>
        <v>-6.3299580691364182E-2</v>
      </c>
      <c r="K229" s="23">
        <f t="shared" si="69"/>
        <v>-3.5415164771421356E-2</v>
      </c>
      <c r="L229" s="23">
        <f t="shared" si="50"/>
        <v>8.3952693020500971E-2</v>
      </c>
      <c r="M229" s="23">
        <f t="shared" si="50"/>
        <v>-9.6637628196054717E-2</v>
      </c>
    </row>
    <row r="230" spans="1:13" ht="12.75" customHeight="1" x14ac:dyDescent="0.2">
      <c r="A230" s="18" t="s">
        <v>307</v>
      </c>
      <c r="B230" s="22">
        <v>17153653.949999999</v>
      </c>
      <c r="C230" s="22">
        <v>18187626.68</v>
      </c>
      <c r="D230" s="22">
        <v>6436601.0999999996</v>
      </c>
      <c r="E230" s="22">
        <v>2052234.82</v>
      </c>
      <c r="F230" s="22">
        <v>2459950000</v>
      </c>
      <c r="G230" s="22">
        <v>879030000</v>
      </c>
      <c r="H230" s="23">
        <f t="shared" ref="H230:K231" si="70">(+B230-B229)/B229</f>
        <v>0.30269982862574996</v>
      </c>
      <c r="I230" s="23">
        <f t="shared" si="70"/>
        <v>0.29093661417966121</v>
      </c>
      <c r="J230" s="23">
        <f t="shared" si="70"/>
        <v>0.29767722851948741</v>
      </c>
      <c r="K230" s="23">
        <f t="shared" si="70"/>
        <v>0.23027460315924514</v>
      </c>
      <c r="L230" s="23">
        <f t="shared" si="50"/>
        <v>8.400313750374562E-2</v>
      </c>
      <c r="M230" s="23">
        <f t="shared" si="50"/>
        <v>0.25212597752232813</v>
      </c>
    </row>
    <row r="231" spans="1:13" ht="12.75" customHeight="1" x14ac:dyDescent="0.2">
      <c r="A231" s="18" t="s">
        <v>308</v>
      </c>
      <c r="B231" s="22">
        <v>14981556.23</v>
      </c>
      <c r="C231" s="22">
        <v>16198026.279999999</v>
      </c>
      <c r="D231" s="22">
        <v>5675712.6399999997</v>
      </c>
      <c r="E231" s="22">
        <v>1971703.67</v>
      </c>
      <c r="F231" s="22">
        <v>2251490000</v>
      </c>
      <c r="G231" s="22">
        <v>796450000</v>
      </c>
      <c r="H231" s="23">
        <f t="shared" si="70"/>
        <v>-0.1266259495691878</v>
      </c>
      <c r="I231" s="23">
        <f t="shared" si="70"/>
        <v>-0.10939307447891823</v>
      </c>
      <c r="J231" s="23">
        <f t="shared" si="70"/>
        <v>-0.1182127722657848</v>
      </c>
      <c r="K231" s="23">
        <f t="shared" si="70"/>
        <v>-3.9240709306355176E-2</v>
      </c>
      <c r="L231" s="23">
        <f t="shared" si="50"/>
        <v>-8.4741559787800569E-2</v>
      </c>
      <c r="M231" s="23">
        <f t="shared" si="50"/>
        <v>-9.3944461508708457E-2</v>
      </c>
    </row>
    <row r="232" spans="1:13" ht="12.75" customHeight="1" x14ac:dyDescent="0.2">
      <c r="A232" s="18" t="s">
        <v>309</v>
      </c>
      <c r="B232" s="22">
        <v>14127965.08</v>
      </c>
      <c r="C232" s="22">
        <v>15205564.08</v>
      </c>
      <c r="D232" s="22">
        <v>5286554.07</v>
      </c>
      <c r="E232" s="22">
        <v>1679455.55</v>
      </c>
      <c r="F232" s="22">
        <v>2339640000</v>
      </c>
      <c r="G232" s="22">
        <v>774630000</v>
      </c>
      <c r="H232" s="23">
        <f t="shared" ref="H232:K242" si="71">(+B232-B231)/B231</f>
        <v>-5.6976133646964952E-2</v>
      </c>
      <c r="I232" s="23">
        <f t="shared" si="71"/>
        <v>-6.1270563638077966E-2</v>
      </c>
      <c r="J232" s="23">
        <f t="shared" si="71"/>
        <v>-6.8565587210560289E-2</v>
      </c>
      <c r="K232" s="23">
        <f t="shared" si="71"/>
        <v>-0.14822111681721417</v>
      </c>
      <c r="L232" s="23">
        <f t="shared" si="50"/>
        <v>3.9151850552300922E-2</v>
      </c>
      <c r="M232" s="23">
        <f t="shared" si="50"/>
        <v>-2.739657228953481E-2</v>
      </c>
    </row>
    <row r="233" spans="1:13" ht="12.75" customHeight="1" x14ac:dyDescent="0.2">
      <c r="A233" s="18" t="s">
        <v>310</v>
      </c>
      <c r="B233" s="22">
        <v>16120132.529999999</v>
      </c>
      <c r="C233" s="22">
        <v>17431844.129999999</v>
      </c>
      <c r="D233" s="22">
        <v>5950143.5899999999</v>
      </c>
      <c r="E233" s="22">
        <v>2070737.34</v>
      </c>
      <c r="F233" s="22">
        <v>2490780000</v>
      </c>
      <c r="G233" s="22">
        <v>848910000</v>
      </c>
      <c r="H233" s="23">
        <f t="shared" si="71"/>
        <v>0.14100880337113625</v>
      </c>
      <c r="I233" s="23">
        <f t="shared" si="71"/>
        <v>0.14641219742240558</v>
      </c>
      <c r="J233" s="23">
        <f t="shared" si="71"/>
        <v>0.12552402022438777</v>
      </c>
      <c r="K233" s="23">
        <f t="shared" si="71"/>
        <v>0.23298133136063054</v>
      </c>
      <c r="L233" s="23">
        <f t="shared" si="50"/>
        <v>6.459968200235934E-2</v>
      </c>
      <c r="M233" s="23">
        <f t="shared" si="50"/>
        <v>9.5890941481739669E-2</v>
      </c>
    </row>
    <row r="234" spans="1:13" ht="12.75" customHeight="1" x14ac:dyDescent="0.2">
      <c r="A234" s="18" t="s">
        <v>311</v>
      </c>
      <c r="B234" s="22">
        <v>14457225.949999999</v>
      </c>
      <c r="C234" s="22">
        <v>15818992.32</v>
      </c>
      <c r="D234" s="22">
        <v>5585743.1799999997</v>
      </c>
      <c r="E234" s="22">
        <v>2155236.37</v>
      </c>
      <c r="F234" s="22">
        <v>2260710000</v>
      </c>
      <c r="G234" s="22">
        <v>755880000</v>
      </c>
      <c r="H234" s="23">
        <f t="shared" si="71"/>
        <v>-0.10315712832418011</v>
      </c>
      <c r="I234" s="23">
        <f t="shared" si="71"/>
        <v>-9.2523303786562636E-2</v>
      </c>
      <c r="J234" s="23">
        <f t="shared" si="71"/>
        <v>-6.1242288440303029E-2</v>
      </c>
      <c r="K234" s="23">
        <f t="shared" si="71"/>
        <v>4.0806252134324303E-2</v>
      </c>
      <c r="L234" s="23">
        <f t="shared" si="50"/>
        <v>-9.2368655601859653E-2</v>
      </c>
      <c r="M234" s="23">
        <f t="shared" si="50"/>
        <v>-0.10958758879033113</v>
      </c>
    </row>
    <row r="235" spans="1:13" ht="12.75" customHeight="1" x14ac:dyDescent="0.2">
      <c r="A235" s="18" t="s">
        <v>312</v>
      </c>
      <c r="B235" s="22">
        <v>14325177.25</v>
      </c>
      <c r="C235" s="22">
        <v>15554467.529999999</v>
      </c>
      <c r="D235" s="22">
        <v>5156946.01</v>
      </c>
      <c r="E235" s="22">
        <v>2177009.38</v>
      </c>
      <c r="F235" s="22">
        <v>2395400000</v>
      </c>
      <c r="G235" s="22">
        <v>804900000</v>
      </c>
      <c r="H235" s="23">
        <f t="shared" si="71"/>
        <v>-9.1337508631798934E-3</v>
      </c>
      <c r="I235" s="23">
        <f t="shared" si="71"/>
        <v>-1.6721974740803273E-2</v>
      </c>
      <c r="J235" s="23">
        <f t="shared" si="71"/>
        <v>-7.6766359673557341E-2</v>
      </c>
      <c r="K235" s="23">
        <f t="shared" si="71"/>
        <v>1.0102376845097401E-2</v>
      </c>
      <c r="L235" s="23">
        <f t="shared" si="50"/>
        <v>5.9578627953165153E-2</v>
      </c>
      <c r="M235" s="23">
        <f t="shared" si="50"/>
        <v>6.485156374027623E-2</v>
      </c>
    </row>
    <row r="236" spans="1:13" ht="12.75" customHeight="1" x14ac:dyDescent="0.2">
      <c r="A236" s="18" t="s">
        <v>313</v>
      </c>
      <c r="B236" s="22">
        <v>16762712.73</v>
      </c>
      <c r="C236" s="22">
        <v>17985701.699999999</v>
      </c>
      <c r="D236" s="22">
        <v>5568210.71</v>
      </c>
      <c r="E236" s="22">
        <v>2154819.9900000002</v>
      </c>
      <c r="F236" s="22">
        <v>2599250000</v>
      </c>
      <c r="G236" s="22">
        <v>953360000</v>
      </c>
      <c r="H236" s="23">
        <f t="shared" si="71"/>
        <v>0.17015743941318426</v>
      </c>
      <c r="I236" s="23">
        <f t="shared" si="71"/>
        <v>0.15630455785843284</v>
      </c>
      <c r="J236" s="23">
        <f t="shared" si="71"/>
        <v>7.9749661757657256E-2</v>
      </c>
      <c r="K236" s="23">
        <f t="shared" si="71"/>
        <v>-1.0192601926225814E-2</v>
      </c>
      <c r="L236" s="23">
        <f t="shared" si="50"/>
        <v>8.5100609501544633E-2</v>
      </c>
      <c r="M236" s="23">
        <f t="shared" si="50"/>
        <v>0.1844452727046838</v>
      </c>
    </row>
    <row r="237" spans="1:13" ht="12.75" customHeight="1" x14ac:dyDescent="0.2">
      <c r="A237" s="18" t="s">
        <v>314</v>
      </c>
      <c r="B237" s="22">
        <v>15043306.710000001</v>
      </c>
      <c r="C237" s="22">
        <v>16398442.949999999</v>
      </c>
      <c r="D237" s="22">
        <v>5153668.66</v>
      </c>
      <c r="E237" s="22">
        <v>1866280.81</v>
      </c>
      <c r="F237" s="22">
        <v>2440090000</v>
      </c>
      <c r="G237" s="22">
        <v>984200000</v>
      </c>
      <c r="H237" s="23">
        <f t="shared" si="71"/>
        <v>-0.10257325575488756</v>
      </c>
      <c r="I237" s="23">
        <f t="shared" si="71"/>
        <v>-8.8251143962873577E-2</v>
      </c>
      <c r="J237" s="23">
        <f t="shared" si="71"/>
        <v>-7.444798187243884E-2</v>
      </c>
      <c r="K237" s="23">
        <f t="shared" si="71"/>
        <v>-0.13390407613584471</v>
      </c>
      <c r="L237" s="23">
        <f t="shared" si="50"/>
        <v>-6.1233047994613828E-2</v>
      </c>
      <c r="M237" s="23">
        <f t="shared" si="50"/>
        <v>3.2348745489636656E-2</v>
      </c>
    </row>
    <row r="238" spans="1:13" ht="12.75" customHeight="1" x14ac:dyDescent="0.2">
      <c r="A238" s="18" t="s">
        <v>315</v>
      </c>
      <c r="B238" s="22">
        <v>14622060.33</v>
      </c>
      <c r="C238" s="22">
        <v>15903038.199999999</v>
      </c>
      <c r="D238" s="22">
        <v>5373940.9900000002</v>
      </c>
      <c r="E238" s="22">
        <v>2243976.9900000002</v>
      </c>
      <c r="F238" s="22">
        <v>2576030000</v>
      </c>
      <c r="G238" s="22">
        <v>829900000</v>
      </c>
      <c r="H238" s="23">
        <f t="shared" ref="H238:H245" si="72">(+B238-B237)/B237</f>
        <v>-2.8002246322610596E-2</v>
      </c>
      <c r="I238" s="23">
        <f t="shared" si="71"/>
        <v>-3.021047495244053E-2</v>
      </c>
      <c r="J238" s="23">
        <f t="shared" si="71"/>
        <v>4.2740879271039527E-2</v>
      </c>
      <c r="K238" s="23">
        <f t="shared" si="71"/>
        <v>0.20237907284702786</v>
      </c>
      <c r="L238" s="23">
        <f t="shared" si="50"/>
        <v>5.5711059837956795E-2</v>
      </c>
      <c r="M238" s="23">
        <f t="shared" si="50"/>
        <v>-0.1567770778297094</v>
      </c>
    </row>
    <row r="239" spans="1:13" ht="12.75" customHeight="1" x14ac:dyDescent="0.2">
      <c r="A239" s="18" t="s">
        <v>316</v>
      </c>
      <c r="B239" s="22">
        <v>20491283.859999999</v>
      </c>
      <c r="C239" s="22">
        <v>21749687.84</v>
      </c>
      <c r="D239" s="22">
        <v>6991680.4900000002</v>
      </c>
      <c r="E239" s="22">
        <v>3040200.88</v>
      </c>
      <c r="F239" s="22">
        <v>2472140000</v>
      </c>
      <c r="G239" s="22">
        <v>848370000</v>
      </c>
      <c r="H239" s="23">
        <f t="shared" si="72"/>
        <v>0.40139511105409309</v>
      </c>
      <c r="I239" s="23">
        <f t="shared" si="71"/>
        <v>0.36764356385687363</v>
      </c>
      <c r="J239" s="23">
        <f t="shared" si="71"/>
        <v>0.30103410197662034</v>
      </c>
      <c r="K239" s="23">
        <f t="shared" si="71"/>
        <v>0.3548271187932277</v>
      </c>
      <c r="L239" s="23">
        <f t="shared" ref="L239:M250" si="73">(+F239-F238)/F238</f>
        <v>-4.0329499268253861E-2</v>
      </c>
      <c r="M239" s="23">
        <f t="shared" si="73"/>
        <v>2.2255693457043018E-2</v>
      </c>
    </row>
    <row r="240" spans="1:13" ht="12.75" customHeight="1" x14ac:dyDescent="0.2">
      <c r="A240" s="18" t="s">
        <v>317</v>
      </c>
      <c r="B240" s="22">
        <v>13944730.51</v>
      </c>
      <c r="C240" s="22">
        <v>15045321.810000001</v>
      </c>
      <c r="D240" s="22">
        <v>5112192.2</v>
      </c>
      <c r="E240" s="22">
        <v>1809020.11</v>
      </c>
      <c r="F240" s="22">
        <v>2120150000</v>
      </c>
      <c r="G240" s="22">
        <v>777280000</v>
      </c>
      <c r="H240" s="23">
        <f t="shared" si="72"/>
        <v>-0.3194799015389756</v>
      </c>
      <c r="I240" s="23">
        <f t="shared" si="71"/>
        <v>-0.30825113810001237</v>
      </c>
      <c r="J240" s="23">
        <f t="shared" si="71"/>
        <v>-0.26881781750298489</v>
      </c>
      <c r="K240" s="23">
        <f t="shared" si="71"/>
        <v>-0.40496691455467237</v>
      </c>
      <c r="L240" s="23">
        <f t="shared" si="73"/>
        <v>-0.14238271295314991</v>
      </c>
      <c r="M240" s="23">
        <f t="shared" si="73"/>
        <v>-8.3795985242288151E-2</v>
      </c>
    </row>
    <row r="241" spans="1:13" ht="12.75" customHeight="1" x14ac:dyDescent="0.2">
      <c r="A241" s="18" t="s">
        <v>318</v>
      </c>
      <c r="B241" s="22">
        <v>13790179.84</v>
      </c>
      <c r="C241" s="22">
        <v>14782044.18</v>
      </c>
      <c r="D241" s="22">
        <v>5612930.3700000001</v>
      </c>
      <c r="E241" s="22">
        <v>1776910.97</v>
      </c>
      <c r="F241" s="22">
        <v>2313590000</v>
      </c>
      <c r="G241" s="22">
        <v>774510000</v>
      </c>
      <c r="H241" s="23">
        <f t="shared" si="72"/>
        <v>-1.1083087614290506E-2</v>
      </c>
      <c r="I241" s="23">
        <f t="shared" si="71"/>
        <v>-1.7498969668100495E-2</v>
      </c>
      <c r="J241" s="23">
        <f t="shared" si="71"/>
        <v>9.7949793436952523E-2</v>
      </c>
      <c r="K241" s="23">
        <f t="shared" si="71"/>
        <v>-1.7749465482724859E-2</v>
      </c>
      <c r="L241" s="23">
        <f t="shared" si="73"/>
        <v>9.1238827441454617E-2</v>
      </c>
      <c r="M241" s="23">
        <f t="shared" si="73"/>
        <v>-3.5637093454096336E-3</v>
      </c>
    </row>
    <row r="242" spans="1:13" ht="12.75" customHeight="1" x14ac:dyDescent="0.2">
      <c r="A242" s="18" t="s">
        <v>319</v>
      </c>
      <c r="B242" s="22">
        <v>18742839.809999999</v>
      </c>
      <c r="C242" s="22">
        <v>19940425.02</v>
      </c>
      <c r="D242" s="22">
        <v>6021566.2199999997</v>
      </c>
      <c r="E242" s="22">
        <v>2352027.21</v>
      </c>
      <c r="F242" s="22">
        <v>2576770000</v>
      </c>
      <c r="G242" s="22">
        <v>971960000</v>
      </c>
      <c r="H242" s="23">
        <f t="shared" si="72"/>
        <v>0.35914397255605324</v>
      </c>
      <c r="I242" s="23">
        <f t="shared" si="71"/>
        <v>0.34896261824053076</v>
      </c>
      <c r="J242" s="23">
        <f t="shared" si="71"/>
        <v>7.2802586717283582E-2</v>
      </c>
      <c r="K242" s="23">
        <f t="shared" si="71"/>
        <v>0.32366069527951646</v>
      </c>
      <c r="L242" s="23">
        <f t="shared" si="73"/>
        <v>0.11375394948975402</v>
      </c>
      <c r="M242" s="23">
        <f t="shared" si="73"/>
        <v>0.25493537849737252</v>
      </c>
    </row>
    <row r="243" spans="1:13" ht="12.75" customHeight="1" x14ac:dyDescent="0.2">
      <c r="A243" s="18" t="s">
        <v>320</v>
      </c>
      <c r="B243" s="22">
        <v>15364964.85</v>
      </c>
      <c r="C243" s="22">
        <v>16655928.48</v>
      </c>
      <c r="D243" s="22">
        <v>5074211.43</v>
      </c>
      <c r="E243" s="22">
        <v>1985792.43</v>
      </c>
      <c r="F243" s="22">
        <v>2214440000</v>
      </c>
      <c r="G243" s="22">
        <v>788180000</v>
      </c>
      <c r="H243" s="23">
        <f t="shared" si="72"/>
        <v>-0.1802221538594049</v>
      </c>
      <c r="I243" s="23">
        <f t="shared" ref="I243:K245" si="74">(+C243-C242)/C242</f>
        <v>-0.16471547305063405</v>
      </c>
      <c r="J243" s="23">
        <f t="shared" si="74"/>
        <v>-0.15732697364573697</v>
      </c>
      <c r="K243" s="23">
        <f t="shared" si="74"/>
        <v>-0.15571026493354218</v>
      </c>
      <c r="L243" s="23">
        <f t="shared" si="73"/>
        <v>-0.14061402453459176</v>
      </c>
      <c r="M243" s="23">
        <f t="shared" si="73"/>
        <v>-0.18908185522037943</v>
      </c>
    </row>
    <row r="244" spans="1:13" ht="12.75" customHeight="1" x14ac:dyDescent="0.2">
      <c r="A244" s="18" t="s">
        <v>321</v>
      </c>
      <c r="B244" s="22">
        <v>15540677.65</v>
      </c>
      <c r="C244" s="22">
        <v>16766144.560000001</v>
      </c>
      <c r="D244" s="22">
        <v>4990038.88</v>
      </c>
      <c r="E244" s="22">
        <v>1870432.39</v>
      </c>
      <c r="F244" s="22">
        <v>2400960000</v>
      </c>
      <c r="G244" s="22">
        <v>819730000</v>
      </c>
      <c r="H244" s="23">
        <f t="shared" si="72"/>
        <v>1.1435938950423356E-2</v>
      </c>
      <c r="I244" s="23">
        <f t="shared" si="74"/>
        <v>6.6172282219117739E-3</v>
      </c>
      <c r="J244" s="23">
        <f t="shared" si="74"/>
        <v>-1.6588301682178785E-2</v>
      </c>
      <c r="K244" s="23">
        <f t="shared" si="74"/>
        <v>-5.8092698036924253E-2</v>
      </c>
      <c r="L244" s="23">
        <f t="shared" si="73"/>
        <v>8.4228969852423188E-2</v>
      </c>
      <c r="M244" s="23">
        <f t="shared" si="73"/>
        <v>4.0028927402370018E-2</v>
      </c>
    </row>
    <row r="245" spans="1:13" ht="12.75" customHeight="1" x14ac:dyDescent="0.2">
      <c r="A245" s="18" t="s">
        <v>322</v>
      </c>
      <c r="B245" s="22">
        <v>18670447.09</v>
      </c>
      <c r="C245" s="22">
        <v>20138970.75</v>
      </c>
      <c r="D245" s="22">
        <v>6464699.3499999996</v>
      </c>
      <c r="E245" s="22">
        <v>2246339.5099999998</v>
      </c>
      <c r="F245" s="22">
        <v>2523320000</v>
      </c>
      <c r="G245" s="22">
        <v>925110000</v>
      </c>
      <c r="H245" s="23">
        <f t="shared" si="72"/>
        <v>0.201392082796338</v>
      </c>
      <c r="I245" s="23">
        <f t="shared" si="74"/>
        <v>0.20116886013536789</v>
      </c>
      <c r="J245" s="23">
        <f t="shared" si="74"/>
        <v>0.29552083770537674</v>
      </c>
      <c r="K245" s="23">
        <f t="shared" si="74"/>
        <v>0.20097338027812911</v>
      </c>
      <c r="L245" s="23">
        <f t="shared" si="73"/>
        <v>5.0962948154071708E-2</v>
      </c>
      <c r="M245" s="23">
        <f t="shared" si="73"/>
        <v>0.12855452405060203</v>
      </c>
    </row>
    <row r="246" spans="1:13" ht="12.75" customHeight="1" x14ac:dyDescent="0.2">
      <c r="A246" s="18" t="s">
        <v>323</v>
      </c>
      <c r="B246" s="22">
        <v>15458251.83</v>
      </c>
      <c r="C246" s="22">
        <v>16844833.23</v>
      </c>
      <c r="D246" s="22">
        <v>6085802.2300000004</v>
      </c>
      <c r="E246" s="22">
        <v>2225875.2599999998</v>
      </c>
      <c r="F246" s="22">
        <v>2244660000</v>
      </c>
      <c r="G246" s="22">
        <v>810860000</v>
      </c>
      <c r="H246" s="23">
        <f t="shared" ref="H246:K250" si="75">(+B246-B245)/B245</f>
        <v>-0.17204704550007643</v>
      </c>
      <c r="I246" s="23">
        <f t="shared" si="75"/>
        <v>-0.16357030162527048</v>
      </c>
      <c r="J246" s="23">
        <f t="shared" si="75"/>
        <v>-5.8610168777609002E-2</v>
      </c>
      <c r="K246" s="23">
        <f t="shared" si="75"/>
        <v>-9.1100432098084778E-3</v>
      </c>
      <c r="L246" s="23">
        <f t="shared" si="73"/>
        <v>-0.11043387283420256</v>
      </c>
      <c r="M246" s="23">
        <f t="shared" si="73"/>
        <v>-0.12349882716649913</v>
      </c>
    </row>
    <row r="247" spans="1:13" ht="12.75" customHeight="1" x14ac:dyDescent="0.2">
      <c r="A247" s="18" t="s">
        <v>324</v>
      </c>
      <c r="B247" s="22">
        <v>15432046.960000001</v>
      </c>
      <c r="C247" s="22">
        <v>16825399.600000001</v>
      </c>
      <c r="D247" s="22">
        <v>5050894.96</v>
      </c>
      <c r="E247" s="22">
        <v>2304625.7200000002</v>
      </c>
      <c r="F247" s="22">
        <v>2301440000</v>
      </c>
      <c r="G247" s="22">
        <v>748070000</v>
      </c>
      <c r="H247" s="23">
        <f t="shared" si="75"/>
        <v>-1.6952026845068664E-3</v>
      </c>
      <c r="I247" s="23">
        <f t="shared" si="75"/>
        <v>-1.1536849154070823E-3</v>
      </c>
      <c r="J247" s="23">
        <f t="shared" si="75"/>
        <v>-0.1700527277896772</v>
      </c>
      <c r="K247" s="23">
        <f t="shared" si="75"/>
        <v>3.5379547729013548E-2</v>
      </c>
      <c r="L247" s="23">
        <f t="shared" si="73"/>
        <v>2.5295590423493983E-2</v>
      </c>
      <c r="M247" s="23">
        <f t="shared" si="73"/>
        <v>-7.7436302197666673E-2</v>
      </c>
    </row>
    <row r="248" spans="1:13" ht="12.75" customHeight="1" x14ac:dyDescent="0.2">
      <c r="A248" s="18" t="s">
        <v>325</v>
      </c>
      <c r="B248" s="22">
        <v>17931047.59</v>
      </c>
      <c r="C248" s="22">
        <v>19366967.59</v>
      </c>
      <c r="D248" s="22">
        <v>5733164.4800000004</v>
      </c>
      <c r="E248" s="22">
        <v>2109260.1</v>
      </c>
      <c r="F248" s="22">
        <v>2561430000</v>
      </c>
      <c r="G248" s="22">
        <v>993300000</v>
      </c>
      <c r="H248" s="23">
        <f t="shared" si="75"/>
        <v>0.1619357844411328</v>
      </c>
      <c r="I248" s="23">
        <f t="shared" si="75"/>
        <v>0.15105543109953823</v>
      </c>
      <c r="J248" s="23">
        <f t="shared" si="75"/>
        <v>0.13507893658513154</v>
      </c>
      <c r="K248" s="23">
        <f t="shared" si="75"/>
        <v>-8.4771083783617626E-2</v>
      </c>
      <c r="L248" s="23">
        <f t="shared" si="73"/>
        <v>0.11296840239154617</v>
      </c>
      <c r="M248" s="23">
        <f t="shared" si="73"/>
        <v>0.32781691552929537</v>
      </c>
    </row>
    <row r="249" spans="1:13" ht="12.75" customHeight="1" x14ac:dyDescent="0.2">
      <c r="A249" s="18" t="s">
        <v>326</v>
      </c>
      <c r="B249" s="22">
        <v>15480991.699999999</v>
      </c>
      <c r="C249" s="22">
        <v>17106618.289999999</v>
      </c>
      <c r="D249" s="22">
        <v>5256394.6500000004</v>
      </c>
      <c r="E249" s="22">
        <v>2031944.27</v>
      </c>
      <c r="F249" s="22">
        <v>2344680000</v>
      </c>
      <c r="G249" s="22">
        <v>975390000</v>
      </c>
      <c r="H249" s="23">
        <f t="shared" si="75"/>
        <v>-0.13663763244744143</v>
      </c>
      <c r="I249" s="23">
        <f t="shared" si="75"/>
        <v>-0.11671157549554204</v>
      </c>
      <c r="J249" s="23">
        <f t="shared" si="75"/>
        <v>-8.3159977646411434E-2</v>
      </c>
      <c r="K249" s="23">
        <f>(+E249-E248)/E248</f>
        <v>-3.6655427180365317E-2</v>
      </c>
      <c r="L249" s="23">
        <f t="shared" si="73"/>
        <v>-8.462070015577236E-2</v>
      </c>
      <c r="M249" s="23">
        <f t="shared" si="73"/>
        <v>-1.8030806402899426E-2</v>
      </c>
    </row>
    <row r="250" spans="1:13" ht="12.75" customHeight="1" x14ac:dyDescent="0.2">
      <c r="A250" s="18" t="s">
        <v>327</v>
      </c>
      <c r="B250" s="22">
        <v>15531466.41</v>
      </c>
      <c r="C250" s="22">
        <v>16941530.350000001</v>
      </c>
      <c r="D250" s="22">
        <v>5260059.2699999996</v>
      </c>
      <c r="E250" s="22">
        <v>2304184.27</v>
      </c>
      <c r="F250" s="22">
        <v>2469400000</v>
      </c>
      <c r="G250" s="22">
        <v>885120000</v>
      </c>
      <c r="H250" s="23">
        <f t="shared" si="75"/>
        <v>3.2604313068652375E-3</v>
      </c>
      <c r="I250" s="23">
        <f t="shared" si="75"/>
        <v>-9.6505304088361481E-3</v>
      </c>
      <c r="J250" s="23">
        <f t="shared" si="75"/>
        <v>6.9717367968160076E-4</v>
      </c>
      <c r="K250" s="23">
        <f>(+E250-E249)/E249</f>
        <v>0.13398005251394027</v>
      </c>
      <c r="L250" s="23">
        <f t="shared" si="73"/>
        <v>5.3192759779586124E-2</v>
      </c>
      <c r="M250" s="23">
        <f t="shared" si="73"/>
        <v>-9.2547596346076955E-2</v>
      </c>
    </row>
    <row r="251" spans="1:13" ht="12.75" customHeight="1" x14ac:dyDescent="0.2">
      <c r="A251" s="18" t="s">
        <v>328</v>
      </c>
      <c r="B251" s="22">
        <v>21283019.43</v>
      </c>
      <c r="C251" s="22">
        <v>22592732.23</v>
      </c>
      <c r="D251" s="22">
        <v>6664121.4800000004</v>
      </c>
      <c r="E251" s="22">
        <v>3196676.28</v>
      </c>
      <c r="F251" s="22">
        <v>2307290000</v>
      </c>
      <c r="G251" s="22">
        <v>835810000</v>
      </c>
      <c r="H251" s="23">
        <f>(+B251-B250)/B250</f>
        <v>0.37031616127997019</v>
      </c>
      <c r="I251" s="23">
        <f>(+C251-C250)/C250</f>
        <v>0.33357092088200868</v>
      </c>
      <c r="J251" s="23">
        <f>(+D251-D250)/D250</f>
        <v>0.26692897131556487</v>
      </c>
      <c r="K251" s="23">
        <f>(+E251-E250)/E250</f>
        <v>0.38733534536280806</v>
      </c>
      <c r="L251" s="23">
        <f>(+F251-F250)/F250</f>
        <v>-6.5647525714748522E-2</v>
      </c>
      <c r="M251" s="23">
        <f>(+G251-G250)/G250</f>
        <v>-5.5709960231381056E-2</v>
      </c>
    </row>
    <row r="252" spans="1:13" ht="12.75" customHeight="1" x14ac:dyDescent="0.2">
      <c r="A252" s="18" t="s">
        <v>329</v>
      </c>
      <c r="B252" s="22">
        <v>15015072.710000001</v>
      </c>
      <c r="C252" s="22">
        <v>16211246.640000001</v>
      </c>
      <c r="D252" s="22">
        <v>5062395.2699999996</v>
      </c>
      <c r="E252" s="22">
        <v>2147192.3199999998</v>
      </c>
      <c r="F252" s="22">
        <v>2164960000</v>
      </c>
      <c r="G252" s="22">
        <v>846480000</v>
      </c>
      <c r="H252" s="23">
        <f t="shared" ref="H252:H265" si="76">(+B252-B251)/B251</f>
        <v>-0.2945045810165855</v>
      </c>
      <c r="I252" s="23">
        <f t="shared" ref="I252:I265" si="77">(+C252-C251)/C251</f>
        <v>-0.28245745246899689</v>
      </c>
      <c r="J252" s="23">
        <f t="shared" ref="J252:J265" si="78">(+D252-D251)/D251</f>
        <v>-0.24035069210653118</v>
      </c>
      <c r="K252" s="23">
        <f t="shared" ref="K252:K265" si="79">(+E252-E251)/E251</f>
        <v>-0.32830473531714638</v>
      </c>
      <c r="L252" s="23">
        <f t="shared" ref="L252:M273" si="80">(+F252-F251)/F251</f>
        <v>-6.168708744891193E-2</v>
      </c>
      <c r="M252" s="23">
        <f t="shared" si="80"/>
        <v>1.276605927184408E-2</v>
      </c>
    </row>
    <row r="253" spans="1:13" ht="12.75" customHeight="1" x14ac:dyDescent="0.2">
      <c r="A253" s="18" t="s">
        <v>330</v>
      </c>
      <c r="B253" s="22">
        <v>14931882.6</v>
      </c>
      <c r="C253" s="22">
        <v>16141587.710000001</v>
      </c>
      <c r="D253" s="22">
        <v>5033872.26</v>
      </c>
      <c r="E253" s="22">
        <v>2098997.65</v>
      </c>
      <c r="F253" s="22">
        <v>2369070000</v>
      </c>
      <c r="G253" s="22">
        <v>852270000</v>
      </c>
      <c r="H253" s="23">
        <f t="shared" si="76"/>
        <v>-5.5404400369368084E-3</v>
      </c>
      <c r="I253" s="23">
        <f t="shared" si="77"/>
        <v>-4.2969508481921223E-3</v>
      </c>
      <c r="J253" s="23">
        <f t="shared" si="78"/>
        <v>-5.6342913736958707E-3</v>
      </c>
      <c r="K253" s="23">
        <f t="shared" si="79"/>
        <v>-2.2445437025408105E-2</v>
      </c>
      <c r="L253" s="23">
        <f t="shared" si="80"/>
        <v>9.427887813169758E-2</v>
      </c>
      <c r="M253" s="23">
        <f t="shared" si="80"/>
        <v>6.8400907286645871E-3</v>
      </c>
    </row>
    <row r="254" spans="1:13" ht="12.75" customHeight="1" x14ac:dyDescent="0.2">
      <c r="A254" s="18" t="s">
        <v>331</v>
      </c>
      <c r="B254" s="22">
        <v>18669714.390000001</v>
      </c>
      <c r="C254" s="22">
        <v>20198022.82</v>
      </c>
      <c r="D254" s="22">
        <v>6162189.8399999999</v>
      </c>
      <c r="E254" s="22">
        <v>2602273.66</v>
      </c>
      <c r="F254" s="22">
        <v>2368110000</v>
      </c>
      <c r="G254" s="22">
        <v>898460000</v>
      </c>
      <c r="H254" s="23">
        <f t="shared" si="76"/>
        <v>0.25032555439459464</v>
      </c>
      <c r="I254" s="23">
        <f t="shared" si="77"/>
        <v>0.25130335273567705</v>
      </c>
      <c r="J254" s="23">
        <f t="shared" si="78"/>
        <v>0.22414505607657198</v>
      </c>
      <c r="K254" s="23">
        <f t="shared" si="79"/>
        <v>0.23976968721237027</v>
      </c>
      <c r="L254" s="23">
        <f t="shared" si="80"/>
        <v>-4.0522230242246956E-4</v>
      </c>
      <c r="M254" s="23">
        <f t="shared" si="80"/>
        <v>5.4196440095274974E-2</v>
      </c>
    </row>
    <row r="255" spans="1:13" ht="12.75" customHeight="1" x14ac:dyDescent="0.2">
      <c r="A255" s="18" t="s">
        <v>332</v>
      </c>
      <c r="B255" s="22">
        <v>16490959.07</v>
      </c>
      <c r="C255" s="22">
        <v>17876076.640000001</v>
      </c>
      <c r="D255" s="22">
        <v>5233903.71</v>
      </c>
      <c r="E255" s="22">
        <v>1927095.96</v>
      </c>
      <c r="F255" s="22">
        <v>2231270000</v>
      </c>
      <c r="G255" s="22">
        <v>860260000</v>
      </c>
      <c r="H255" s="23">
        <f t="shared" si="76"/>
        <v>-0.11669998128985841</v>
      </c>
      <c r="I255" s="23">
        <f t="shared" si="77"/>
        <v>-0.11495908291086879</v>
      </c>
      <c r="J255" s="23">
        <f t="shared" si="78"/>
        <v>-0.15064224798371351</v>
      </c>
      <c r="K255" s="23">
        <f t="shared" si="79"/>
        <v>-0.25945683975450917</v>
      </c>
      <c r="L255" s="23">
        <f t="shared" si="80"/>
        <v>-5.7784477916988652E-2</v>
      </c>
      <c r="M255" s="23">
        <f t="shared" si="80"/>
        <v>-4.2517196091089199E-2</v>
      </c>
    </row>
    <row r="256" spans="1:13" ht="12.75" customHeight="1" x14ac:dyDescent="0.2">
      <c r="A256" s="18" t="s">
        <v>333</v>
      </c>
      <c r="B256" s="22">
        <v>16234566.77</v>
      </c>
      <c r="C256" s="22">
        <v>17634795.91</v>
      </c>
      <c r="D256" s="22">
        <v>5214394.32</v>
      </c>
      <c r="E256" s="22">
        <v>2163570.4500000002</v>
      </c>
      <c r="F256" s="22">
        <v>2366980000</v>
      </c>
      <c r="G256" s="22">
        <v>874720000</v>
      </c>
      <c r="H256" s="23">
        <f t="shared" si="76"/>
        <v>-1.5547446265052233E-2</v>
      </c>
      <c r="I256" s="23">
        <f t="shared" si="77"/>
        <v>-1.3497409686648134E-2</v>
      </c>
      <c r="J256" s="23">
        <f t="shared" si="78"/>
        <v>-3.727502659768967E-3</v>
      </c>
      <c r="K256" s="23">
        <f t="shared" si="79"/>
        <v>0.12271028267839876</v>
      </c>
      <c r="L256" s="23">
        <f t="shared" si="80"/>
        <v>6.082186378161316E-2</v>
      </c>
      <c r="M256" s="23">
        <f t="shared" si="80"/>
        <v>1.6808871736451771E-2</v>
      </c>
    </row>
    <row r="257" spans="1:13" ht="12.75" customHeight="1" x14ac:dyDescent="0.2">
      <c r="A257" s="18" t="s">
        <v>334</v>
      </c>
      <c r="B257" s="22">
        <v>20619454.75</v>
      </c>
      <c r="C257" s="22">
        <v>22206990.219999999</v>
      </c>
      <c r="D257" s="22">
        <v>6072277.7699999996</v>
      </c>
      <c r="E257" s="22">
        <v>2659900.13</v>
      </c>
      <c r="F257" s="22">
        <v>2435160000</v>
      </c>
      <c r="G257" s="22">
        <v>953540000</v>
      </c>
      <c r="H257" s="23">
        <f t="shared" si="76"/>
        <v>0.27009578032614173</v>
      </c>
      <c r="I257" s="23">
        <f t="shared" si="77"/>
        <v>0.25927117803542521</v>
      </c>
      <c r="J257" s="23">
        <f t="shared" si="78"/>
        <v>0.16452216640186873</v>
      </c>
      <c r="K257" s="23">
        <f t="shared" si="79"/>
        <v>0.22940305918857398</v>
      </c>
      <c r="L257" s="23">
        <f t="shared" si="80"/>
        <v>2.880463713254865E-2</v>
      </c>
      <c r="M257" s="23">
        <f t="shared" si="80"/>
        <v>9.0108834827144685E-2</v>
      </c>
    </row>
    <row r="258" spans="1:13" ht="12.75" customHeight="1" x14ac:dyDescent="0.2">
      <c r="A258" s="18" t="s">
        <v>335</v>
      </c>
      <c r="B258" s="22">
        <v>15352415.25</v>
      </c>
      <c r="C258" s="22">
        <v>17241222.699999999</v>
      </c>
      <c r="D258" s="22">
        <v>5896258.71</v>
      </c>
      <c r="E258" s="22">
        <v>2591447.83</v>
      </c>
      <c r="F258" s="22">
        <v>2177560000</v>
      </c>
      <c r="G258" s="22">
        <v>797310000</v>
      </c>
      <c r="H258" s="23">
        <f t="shared" si="76"/>
        <v>-0.25544028995238099</v>
      </c>
      <c r="I258" s="23">
        <f t="shared" si="77"/>
        <v>-0.22361281158793611</v>
      </c>
      <c r="J258" s="23">
        <f t="shared" si="78"/>
        <v>-2.898732018973493E-2</v>
      </c>
      <c r="K258" s="23">
        <f t="shared" si="79"/>
        <v>-2.5734913588654103E-2</v>
      </c>
      <c r="L258" s="23">
        <f t="shared" si="80"/>
        <v>-0.10578360354145107</v>
      </c>
      <c r="M258" s="23">
        <f t="shared" si="80"/>
        <v>-0.16384210415923819</v>
      </c>
    </row>
    <row r="259" spans="1:13" ht="12.75" customHeight="1" x14ac:dyDescent="0.2">
      <c r="A259" s="18" t="s">
        <v>336</v>
      </c>
      <c r="B259" s="22">
        <v>16101329.880000001</v>
      </c>
      <c r="C259" s="22">
        <v>17742058.640000001</v>
      </c>
      <c r="D259" s="22">
        <v>5627015.0199999996</v>
      </c>
      <c r="E259" s="22">
        <v>2597106.35</v>
      </c>
      <c r="F259" s="22">
        <v>2311480000</v>
      </c>
      <c r="G259" s="22">
        <v>813930000</v>
      </c>
      <c r="H259" s="23">
        <f t="shared" si="76"/>
        <v>4.878155116342367E-2</v>
      </c>
      <c r="I259" s="23">
        <f t="shared" si="77"/>
        <v>2.9048748381401125E-2</v>
      </c>
      <c r="J259" s="23">
        <f t="shared" si="78"/>
        <v>-4.5663479715258359E-2</v>
      </c>
      <c r="K259" s="23">
        <f t="shared" si="79"/>
        <v>2.1835361431914368E-3</v>
      </c>
      <c r="L259" s="23">
        <f t="shared" si="80"/>
        <v>6.1500027553775788E-2</v>
      </c>
      <c r="M259" s="23">
        <f t="shared" si="80"/>
        <v>2.0845091620574182E-2</v>
      </c>
    </row>
    <row r="260" spans="1:13" ht="12.75" customHeight="1" x14ac:dyDescent="0.2">
      <c r="A260" s="18" t="s">
        <v>337</v>
      </c>
      <c r="B260" s="22">
        <v>18107385.989999998</v>
      </c>
      <c r="C260" s="22">
        <v>19800875.059999999</v>
      </c>
      <c r="D260" s="22">
        <v>5760693.8899999997</v>
      </c>
      <c r="E260" s="22">
        <v>2346405.0499999998</v>
      </c>
      <c r="F260" s="22">
        <v>2494230000</v>
      </c>
      <c r="G260" s="22">
        <v>1010820000</v>
      </c>
      <c r="H260" s="23">
        <f t="shared" si="76"/>
        <v>0.1245894671403377</v>
      </c>
      <c r="I260" s="23">
        <f t="shared" si="77"/>
        <v>0.11604157453060915</v>
      </c>
      <c r="J260" s="23">
        <f t="shared" si="78"/>
        <v>2.3756622209975924E-2</v>
      </c>
      <c r="K260" s="23">
        <f t="shared" si="79"/>
        <v>-9.6531010368520437E-2</v>
      </c>
      <c r="L260" s="23">
        <f t="shared" si="80"/>
        <v>7.9061899735234573E-2</v>
      </c>
      <c r="M260" s="23">
        <f t="shared" si="80"/>
        <v>0.24190040912609193</v>
      </c>
    </row>
    <row r="261" spans="1:13" ht="12.75" customHeight="1" x14ac:dyDescent="0.2">
      <c r="A261" s="18" t="s">
        <v>338</v>
      </c>
      <c r="B261" s="22">
        <v>16299698.779999999</v>
      </c>
      <c r="C261" s="22">
        <v>17763660.210000001</v>
      </c>
      <c r="D261" s="22">
        <v>5515046.2000000002</v>
      </c>
      <c r="E261" s="22">
        <v>2072726.42</v>
      </c>
      <c r="F261" s="22">
        <v>2448540000</v>
      </c>
      <c r="G261" s="22">
        <v>1066970000</v>
      </c>
      <c r="H261" s="23">
        <f t="shared" si="76"/>
        <v>-9.9831483738089755E-2</v>
      </c>
      <c r="I261" s="23">
        <f t="shared" si="77"/>
        <v>-0.10288509188744903</v>
      </c>
      <c r="J261" s="23">
        <f t="shared" si="78"/>
        <v>-4.2642031444583402E-2</v>
      </c>
      <c r="K261" s="23">
        <f t="shared" si="79"/>
        <v>-0.11663741944299</v>
      </c>
      <c r="L261" s="23">
        <f t="shared" si="80"/>
        <v>-1.8318278586978747E-2</v>
      </c>
      <c r="M261" s="23">
        <f t="shared" si="80"/>
        <v>5.5548960250093982E-2</v>
      </c>
    </row>
    <row r="262" spans="1:13" ht="12.75" customHeight="1" x14ac:dyDescent="0.2">
      <c r="A262" s="18" t="s">
        <v>339</v>
      </c>
      <c r="B262" s="22">
        <v>17073605.32</v>
      </c>
      <c r="C262" s="22">
        <v>18490096.699999999</v>
      </c>
      <c r="D262" s="22">
        <v>5009496.8</v>
      </c>
      <c r="E262" s="22">
        <v>2338103.85</v>
      </c>
      <c r="F262" s="22">
        <v>2446770000</v>
      </c>
      <c r="G262" s="22">
        <v>887500000</v>
      </c>
      <c r="H262" s="23">
        <f>(+B262-B261)/B261</f>
        <v>4.7479806249523894E-2</v>
      </c>
      <c r="I262" s="23">
        <f t="shared" si="77"/>
        <v>4.0894527446041391E-2</v>
      </c>
      <c r="J262" s="23">
        <f t="shared" si="78"/>
        <v>-9.1667300991966363E-2</v>
      </c>
      <c r="K262" s="23">
        <f t="shared" si="79"/>
        <v>0.1280330232872702</v>
      </c>
      <c r="L262" s="23">
        <f t="shared" si="80"/>
        <v>-7.2287975691636645E-4</v>
      </c>
      <c r="M262" s="23">
        <f t="shared" si="80"/>
        <v>-0.16820529162019551</v>
      </c>
    </row>
    <row r="263" spans="1:13" ht="12.75" customHeight="1" x14ac:dyDescent="0.2">
      <c r="A263" s="18" t="s">
        <v>340</v>
      </c>
      <c r="B263" s="22">
        <v>21269984.16</v>
      </c>
      <c r="C263" s="22">
        <v>22836293.960000001</v>
      </c>
      <c r="D263" s="22">
        <v>7733694.1799999997</v>
      </c>
      <c r="E263" s="22">
        <v>3085177.76</v>
      </c>
      <c r="F263" s="22">
        <v>2422380000</v>
      </c>
      <c r="G263" s="22">
        <v>905780000</v>
      </c>
      <c r="H263" s="23">
        <f t="shared" si="76"/>
        <v>0.24578164724730792</v>
      </c>
      <c r="I263" s="23">
        <f t="shared" si="77"/>
        <v>0.23505540995899724</v>
      </c>
      <c r="J263" s="23">
        <f t="shared" si="78"/>
        <v>0.54380659151234512</v>
      </c>
      <c r="K263" s="23">
        <f t="shared" si="79"/>
        <v>0.31952126933968295</v>
      </c>
      <c r="L263" s="23">
        <f t="shared" si="80"/>
        <v>-9.968243848011869E-3</v>
      </c>
      <c r="M263" s="23">
        <f t="shared" si="80"/>
        <v>2.059718309859155E-2</v>
      </c>
    </row>
    <row r="264" spans="1:13" ht="12.75" customHeight="1" x14ac:dyDescent="0.2">
      <c r="A264" s="18" t="s">
        <v>341</v>
      </c>
      <c r="B264" s="22">
        <v>15929384.359999999</v>
      </c>
      <c r="C264" s="22">
        <v>17365769.559999999</v>
      </c>
      <c r="D264" s="22">
        <v>5061696.79</v>
      </c>
      <c r="E264" s="22">
        <v>1946495.29</v>
      </c>
      <c r="F264" s="22">
        <v>2236510000</v>
      </c>
      <c r="G264" s="22">
        <v>838910000</v>
      </c>
      <c r="H264" s="23">
        <f t="shared" si="76"/>
        <v>-0.25108621425508387</v>
      </c>
      <c r="I264" s="23">
        <f t="shared" si="77"/>
        <v>-0.2395539490594297</v>
      </c>
      <c r="J264" s="23">
        <f t="shared" si="78"/>
        <v>-0.34550078239582005</v>
      </c>
      <c r="K264" s="23">
        <f t="shared" si="79"/>
        <v>-0.36908164085819151</v>
      </c>
      <c r="L264" s="23">
        <f t="shared" si="80"/>
        <v>-7.6730323070699061E-2</v>
      </c>
      <c r="M264" s="23">
        <f t="shared" si="80"/>
        <v>-7.382587383249796E-2</v>
      </c>
    </row>
    <row r="265" spans="1:13" ht="12.75" customHeight="1" x14ac:dyDescent="0.2">
      <c r="A265" s="18" t="s">
        <v>342</v>
      </c>
      <c r="B265" s="22">
        <v>16803414.800000001</v>
      </c>
      <c r="C265" s="22">
        <v>18063845.09</v>
      </c>
      <c r="D265" s="22">
        <v>4780206.09</v>
      </c>
      <c r="E265" s="22">
        <v>1963640.61</v>
      </c>
      <c r="F265" s="22">
        <v>2415300000</v>
      </c>
      <c r="G265" s="22">
        <v>878110000</v>
      </c>
      <c r="H265" s="23">
        <f t="shared" si="76"/>
        <v>5.4869065887741653E-2</v>
      </c>
      <c r="I265" s="23">
        <f t="shared" si="77"/>
        <v>4.019836423534813E-2</v>
      </c>
      <c r="J265" s="23">
        <f t="shared" si="78"/>
        <v>-5.5611924553860957E-2</v>
      </c>
      <c r="K265" s="23">
        <f t="shared" si="79"/>
        <v>8.8083028446475538E-3</v>
      </c>
      <c r="L265" s="23">
        <f t="shared" si="80"/>
        <v>7.9941516022731848E-2</v>
      </c>
      <c r="M265" s="23">
        <f t="shared" si="80"/>
        <v>4.67273009023614E-2</v>
      </c>
    </row>
    <row r="266" spans="1:13" x14ac:dyDescent="0.2">
      <c r="A266" s="18" t="s">
        <v>343</v>
      </c>
      <c r="B266" s="22">
        <v>18211083.66</v>
      </c>
      <c r="C266" s="22">
        <v>20098637.699999999</v>
      </c>
      <c r="D266" s="22">
        <v>7179093.7199999997</v>
      </c>
      <c r="E266" s="22">
        <v>2411594.58</v>
      </c>
      <c r="F266" s="22">
        <v>2525270000</v>
      </c>
      <c r="G266" s="22">
        <v>961210000</v>
      </c>
      <c r="H266" s="23">
        <f t="shared" ref="H266:K267" si="81">(+B266-B265)/B265</f>
        <v>8.3772785279334974E-2</v>
      </c>
      <c r="I266" s="23">
        <f t="shared" si="81"/>
        <v>0.11264448957915633</v>
      </c>
      <c r="J266" s="23">
        <f t="shared" si="81"/>
        <v>0.50183770005614969</v>
      </c>
      <c r="K266" s="23">
        <f t="shared" si="81"/>
        <v>0.22812421362583246</v>
      </c>
      <c r="L266" s="23">
        <f t="shared" si="80"/>
        <v>4.5530575911895001E-2</v>
      </c>
      <c r="M266" s="23">
        <f t="shared" si="80"/>
        <v>9.463506849939074E-2</v>
      </c>
    </row>
    <row r="267" spans="1:13" x14ac:dyDescent="0.2">
      <c r="A267" s="18" t="s">
        <v>344</v>
      </c>
      <c r="B267" s="22">
        <v>16231636.699999999</v>
      </c>
      <c r="C267" s="22">
        <v>17789886</v>
      </c>
      <c r="D267" s="22">
        <v>6058783</v>
      </c>
      <c r="E267" s="22">
        <v>2030955.38</v>
      </c>
      <c r="F267" s="22">
        <v>2427140000</v>
      </c>
      <c r="G267" s="22">
        <v>901510000</v>
      </c>
      <c r="H267" s="23">
        <f t="shared" si="81"/>
        <v>-0.10869462778581299</v>
      </c>
      <c r="I267" s="23">
        <f t="shared" si="81"/>
        <v>-0.11487105417099983</v>
      </c>
      <c r="J267" s="23">
        <f t="shared" si="81"/>
        <v>-0.15605183101022391</v>
      </c>
      <c r="K267" s="23">
        <f t="shared" si="81"/>
        <v>-0.15783714358820636</v>
      </c>
      <c r="L267" s="23">
        <f t="shared" si="80"/>
        <v>-3.885921109425923E-2</v>
      </c>
      <c r="M267" s="23">
        <f t="shared" si="80"/>
        <v>-6.2109216508359252E-2</v>
      </c>
    </row>
    <row r="268" spans="1:13" x14ac:dyDescent="0.2">
      <c r="A268" s="18" t="s">
        <v>345</v>
      </c>
      <c r="B268" s="22">
        <v>17452321.59</v>
      </c>
      <c r="C268" s="22">
        <v>19053725.010000002</v>
      </c>
      <c r="D268" s="22">
        <v>5885360.25</v>
      </c>
      <c r="E268" s="22">
        <v>2059755.58</v>
      </c>
      <c r="F268" s="22">
        <v>2557530000</v>
      </c>
      <c r="G268" s="22">
        <v>906930000</v>
      </c>
      <c r="H268" s="23">
        <f t="shared" ref="H268:K272" si="82">(+B268-B267)/B267</f>
        <v>7.520405443771426E-2</v>
      </c>
      <c r="I268" s="23">
        <f t="shared" si="82"/>
        <v>7.1042558114200488E-2</v>
      </c>
      <c r="J268" s="23">
        <f t="shared" si="82"/>
        <v>-2.8623363800948144E-2</v>
      </c>
      <c r="K268" s="23">
        <f t="shared" si="82"/>
        <v>1.4180616809021274E-2</v>
      </c>
      <c r="L268" s="23">
        <f t="shared" si="80"/>
        <v>5.3721664180887793E-2</v>
      </c>
      <c r="M268" s="23">
        <f t="shared" si="80"/>
        <v>6.0121351953943934E-3</v>
      </c>
    </row>
    <row r="269" spans="1:13" x14ac:dyDescent="0.2">
      <c r="A269" s="18" t="s">
        <v>346</v>
      </c>
      <c r="B269" s="22">
        <v>19172174.670000002</v>
      </c>
      <c r="C269" s="22">
        <v>20728155.079999998</v>
      </c>
      <c r="D269" s="22">
        <v>5796698.5999999996</v>
      </c>
      <c r="E269" s="22">
        <v>2365919.65</v>
      </c>
      <c r="F269" s="22">
        <v>2477290000</v>
      </c>
      <c r="G269" s="22">
        <v>958150000</v>
      </c>
      <c r="H269" s="23">
        <f t="shared" si="82"/>
        <v>9.8545804988229194E-2</v>
      </c>
      <c r="I269" s="23">
        <f t="shared" si="82"/>
        <v>8.7879407786204664E-2</v>
      </c>
      <c r="J269" s="23">
        <f t="shared" si="82"/>
        <v>-1.5064778744852597E-2</v>
      </c>
      <c r="K269" s="23">
        <f t="shared" si="82"/>
        <v>0.14864097127485379</v>
      </c>
      <c r="L269" s="23">
        <f t="shared" si="80"/>
        <v>-3.1374021028101329E-2</v>
      </c>
      <c r="M269" s="23">
        <f t="shared" si="80"/>
        <v>5.6476244032064214E-2</v>
      </c>
    </row>
    <row r="270" spans="1:13" x14ac:dyDescent="0.2">
      <c r="A270" s="18" t="s">
        <v>347</v>
      </c>
      <c r="B270" s="22">
        <v>16480653.1</v>
      </c>
      <c r="C270" s="22">
        <v>17884372.84</v>
      </c>
      <c r="D270" s="22">
        <v>5843363.7999999998</v>
      </c>
      <c r="E270" s="22">
        <v>2363372.4300000002</v>
      </c>
      <c r="F270" s="22">
        <v>2355820000</v>
      </c>
      <c r="G270" s="22">
        <v>852900000</v>
      </c>
      <c r="H270" s="23">
        <f t="shared" si="82"/>
        <v>-0.14038686879958423</v>
      </c>
      <c r="I270" s="23">
        <f t="shared" si="82"/>
        <v>-0.13719418004277101</v>
      </c>
      <c r="J270" s="23">
        <f t="shared" si="82"/>
        <v>8.0503064278691656E-3</v>
      </c>
      <c r="K270" s="23">
        <f t="shared" si="82"/>
        <v>-1.0766299692382788E-3</v>
      </c>
      <c r="L270" s="23">
        <f t="shared" si="80"/>
        <v>-4.9033419583496482E-2</v>
      </c>
      <c r="M270" s="23">
        <f t="shared" si="80"/>
        <v>-0.10984710118457444</v>
      </c>
    </row>
    <row r="271" spans="1:13" x14ac:dyDescent="0.2">
      <c r="A271" s="18" t="s">
        <v>348</v>
      </c>
      <c r="B271" s="22">
        <v>16975622.960000001</v>
      </c>
      <c r="C271" s="22">
        <v>18588273.440000001</v>
      </c>
      <c r="D271" s="22">
        <v>5695506.3799999999</v>
      </c>
      <c r="E271" s="22">
        <v>2380302.83</v>
      </c>
      <c r="F271" s="22">
        <v>2446750000</v>
      </c>
      <c r="G271" s="22">
        <v>847740000</v>
      </c>
      <c r="H271" s="23">
        <f t="shared" si="82"/>
        <v>3.0033388664676235E-2</v>
      </c>
      <c r="I271" s="23">
        <f t="shared" si="82"/>
        <v>3.9358416775211978E-2</v>
      </c>
      <c r="J271" s="23">
        <f t="shared" si="82"/>
        <v>-2.5303476740571918E-2</v>
      </c>
      <c r="K271" s="23">
        <f t="shared" si="82"/>
        <v>7.163661463208279E-3</v>
      </c>
      <c r="L271" s="23">
        <f t="shared" si="80"/>
        <v>3.8598025316025845E-2</v>
      </c>
      <c r="M271" s="23">
        <f t="shared" si="80"/>
        <v>-6.0499472388322196E-3</v>
      </c>
    </row>
    <row r="272" spans="1:13" x14ac:dyDescent="0.2">
      <c r="A272" s="18" t="s">
        <v>349</v>
      </c>
      <c r="B272" s="22">
        <v>18440199.809999999</v>
      </c>
      <c r="C272" s="22">
        <v>20024185.789999999</v>
      </c>
      <c r="D272" s="22">
        <v>6765351.4400000004</v>
      </c>
      <c r="E272" s="22">
        <v>2571989.58</v>
      </c>
      <c r="F272" s="22">
        <v>2780430000</v>
      </c>
      <c r="G272" s="22">
        <v>1062450000</v>
      </c>
      <c r="H272" s="23">
        <f t="shared" si="82"/>
        <v>8.627529331035505E-2</v>
      </c>
      <c r="I272" s="23">
        <f t="shared" si="82"/>
        <v>7.724829068363423E-2</v>
      </c>
      <c r="J272" s="23">
        <f t="shared" si="82"/>
        <v>0.18784020043534752</v>
      </c>
      <c r="K272" s="23">
        <f t="shared" si="82"/>
        <v>8.0530404612424875E-2</v>
      </c>
      <c r="L272" s="23">
        <f t="shared" si="80"/>
        <v>0.1363768264023705</v>
      </c>
      <c r="M272" s="23">
        <f t="shared" si="80"/>
        <v>0.25327340930002123</v>
      </c>
    </row>
    <row r="273" spans="1:13" x14ac:dyDescent="0.2">
      <c r="A273" s="18" t="s">
        <v>350</v>
      </c>
      <c r="B273" s="22">
        <v>16836538.25</v>
      </c>
      <c r="C273" s="22">
        <v>18477633.32</v>
      </c>
      <c r="D273" s="22">
        <v>6142291.8399999999</v>
      </c>
      <c r="E273" s="22">
        <v>2343123.5099999998</v>
      </c>
      <c r="F273" s="22">
        <v>2736140000</v>
      </c>
      <c r="G273" s="22">
        <v>1153390000</v>
      </c>
      <c r="H273" s="23">
        <f t="shared" ref="H273:K276" si="83">(+B273-B272)/B272</f>
        <v>-8.6965519708216157E-2</v>
      </c>
      <c r="I273" s="23">
        <f t="shared" si="83"/>
        <v>-7.72342249627119E-2</v>
      </c>
      <c r="J273" s="23">
        <f t="shared" si="83"/>
        <v>-9.2095673894511024E-2</v>
      </c>
      <c r="K273" s="23">
        <f t="shared" si="83"/>
        <v>-8.8984058014729708E-2</v>
      </c>
      <c r="L273" s="23">
        <f t="shared" si="80"/>
        <v>-1.5929190808615934E-2</v>
      </c>
      <c r="M273" s="23">
        <f t="shared" si="80"/>
        <v>8.5594616217233757E-2</v>
      </c>
    </row>
    <row r="274" spans="1:13" x14ac:dyDescent="0.2">
      <c r="A274" s="18" t="s">
        <v>351</v>
      </c>
      <c r="B274" s="22">
        <v>17744647.59</v>
      </c>
      <c r="C274" s="22">
        <v>19482543.620000001</v>
      </c>
      <c r="D274" s="22">
        <v>6121148.96</v>
      </c>
      <c r="E274" s="22">
        <v>3359547.85</v>
      </c>
      <c r="F274" s="22">
        <v>2670920000</v>
      </c>
      <c r="G274" s="22">
        <v>964090000</v>
      </c>
      <c r="H274" s="23">
        <f t="shared" si="83"/>
        <v>5.3936820414968611E-2</v>
      </c>
      <c r="I274" s="23">
        <f t="shared" si="83"/>
        <v>5.4385227945415289E-2</v>
      </c>
      <c r="J274" s="23">
        <f t="shared" si="83"/>
        <v>-3.4421809563512842E-3</v>
      </c>
      <c r="K274" s="23">
        <f t="shared" si="83"/>
        <v>0.43379033826518193</v>
      </c>
      <c r="L274" s="23">
        <f t="shared" ref="L274:M279" si="84">(+F274-F273)/F273</f>
        <v>-2.3836499594319004E-2</v>
      </c>
      <c r="M274" s="23">
        <f t="shared" si="84"/>
        <v>-0.16412488403748948</v>
      </c>
    </row>
    <row r="275" spans="1:13" x14ac:dyDescent="0.2">
      <c r="A275" s="18" t="s">
        <v>352</v>
      </c>
      <c r="B275" s="22">
        <v>21572818.309999999</v>
      </c>
      <c r="C275" s="22">
        <v>23103499.530000001</v>
      </c>
      <c r="D275" s="22">
        <v>8034447.5599999996</v>
      </c>
      <c r="E275" s="22">
        <v>4906560.24</v>
      </c>
      <c r="F275" s="22">
        <v>2609310000</v>
      </c>
      <c r="G275" s="22">
        <v>892040000</v>
      </c>
      <c r="H275" s="23">
        <f t="shared" si="83"/>
        <v>0.21573664399834941</v>
      </c>
      <c r="I275" s="23">
        <f t="shared" si="83"/>
        <v>0.18585642514783704</v>
      </c>
      <c r="J275" s="23">
        <f t="shared" si="83"/>
        <v>0.31257180841421633</v>
      </c>
      <c r="K275" s="23">
        <f t="shared" si="83"/>
        <v>0.46048232055989324</v>
      </c>
      <c r="L275" s="23">
        <f t="shared" si="84"/>
        <v>-2.306695820166834E-2</v>
      </c>
      <c r="M275" s="23">
        <f t="shared" si="84"/>
        <v>-7.4733686689002057E-2</v>
      </c>
    </row>
    <row r="276" spans="1:13" x14ac:dyDescent="0.2">
      <c r="A276" s="18" t="s">
        <v>353</v>
      </c>
      <c r="B276" s="22">
        <v>17161070.780000001</v>
      </c>
      <c r="C276" s="22">
        <v>18493341.579999998</v>
      </c>
      <c r="D276" s="22">
        <v>6657186.75</v>
      </c>
      <c r="E276" s="22">
        <v>2446454.92</v>
      </c>
      <c r="F276" s="22">
        <v>2418180000</v>
      </c>
      <c r="G276" s="22">
        <v>901720000</v>
      </c>
      <c r="H276" s="23">
        <f t="shared" si="83"/>
        <v>-0.20450492219437774</v>
      </c>
      <c r="I276" s="23">
        <f t="shared" si="83"/>
        <v>-0.19954370739435778</v>
      </c>
      <c r="J276" s="23">
        <f t="shared" si="83"/>
        <v>-0.17141947840406338</v>
      </c>
      <c r="K276" s="23">
        <f t="shared" si="83"/>
        <v>-0.50139103560664733</v>
      </c>
      <c r="L276" s="23">
        <f t="shared" si="84"/>
        <v>-7.3249249801671704E-2</v>
      </c>
      <c r="M276" s="23">
        <f t="shared" si="84"/>
        <v>1.0851531321465406E-2</v>
      </c>
    </row>
    <row r="277" spans="1:13" x14ac:dyDescent="0.2">
      <c r="A277" s="18" t="s">
        <v>354</v>
      </c>
      <c r="B277" s="22">
        <v>16277992.02</v>
      </c>
      <c r="C277" s="22">
        <v>17757125.25</v>
      </c>
      <c r="D277" s="22">
        <v>6146349.6900000004</v>
      </c>
      <c r="E277" s="22">
        <v>2281831.6800000002</v>
      </c>
      <c r="F277" s="22">
        <v>2758530000</v>
      </c>
      <c r="G277" s="22">
        <v>962800000</v>
      </c>
      <c r="H277" s="23">
        <f t="shared" ref="H277:K278" si="85">(+B277-B276)/B276</f>
        <v>-5.1458255217335665E-2</v>
      </c>
      <c r="I277" s="23">
        <f t="shared" si="85"/>
        <v>-3.9809805427278452E-2</v>
      </c>
      <c r="J277" s="23">
        <f t="shared" si="85"/>
        <v>-7.6734674748308598E-2</v>
      </c>
      <c r="K277" s="23">
        <f t="shared" si="85"/>
        <v>-6.7290526653154006E-2</v>
      </c>
      <c r="L277" s="23">
        <f t="shared" si="84"/>
        <v>0.14074634642582437</v>
      </c>
      <c r="M277" s="23">
        <f t="shared" si="84"/>
        <v>6.7737213325644322E-2</v>
      </c>
    </row>
    <row r="278" spans="1:13" x14ac:dyDescent="0.2">
      <c r="A278" s="18" t="s">
        <v>355</v>
      </c>
      <c r="B278" s="22">
        <v>20645729.07</v>
      </c>
      <c r="C278" s="22">
        <v>22330181.789999999</v>
      </c>
      <c r="D278" s="22">
        <v>6626356.2300000004</v>
      </c>
      <c r="E278" s="22">
        <v>3101995.1</v>
      </c>
      <c r="F278" s="22">
        <v>2755480000</v>
      </c>
      <c r="G278" s="22">
        <v>1006400000</v>
      </c>
      <c r="H278" s="23">
        <f t="shared" si="85"/>
        <v>0.26832161145143507</v>
      </c>
      <c r="I278" s="23">
        <f t="shared" si="85"/>
        <v>0.25753360837503803</v>
      </c>
      <c r="J278" s="23">
        <f t="shared" si="85"/>
        <v>7.8096197614815496E-2</v>
      </c>
      <c r="K278" s="23">
        <f t="shared" si="85"/>
        <v>0.35943204189364214</v>
      </c>
      <c r="L278" s="23">
        <f t="shared" si="84"/>
        <v>-1.1056613486168357E-3</v>
      </c>
      <c r="M278" s="23">
        <f t="shared" si="84"/>
        <v>4.5284586622351478E-2</v>
      </c>
    </row>
    <row r="279" spans="1:13" x14ac:dyDescent="0.2">
      <c r="A279" s="18" t="s">
        <v>356</v>
      </c>
      <c r="B279" s="22">
        <v>17753740.649999999</v>
      </c>
      <c r="C279" s="22">
        <v>19299840.77</v>
      </c>
      <c r="D279" s="22">
        <v>6952393.21</v>
      </c>
      <c r="E279" s="22">
        <v>2339940.73</v>
      </c>
      <c r="F279" s="22">
        <v>2753850000</v>
      </c>
      <c r="G279" s="22">
        <v>992200000</v>
      </c>
      <c r="H279" s="23">
        <f t="shared" ref="H279:K283" si="86">(+B279-B278)/B278</f>
        <v>-0.1400768367246622</v>
      </c>
      <c r="I279" s="23">
        <f t="shared" si="86"/>
        <v>-0.13570606135222152</v>
      </c>
      <c r="J279" s="23">
        <f t="shared" si="86"/>
        <v>4.9203056503951265E-2</v>
      </c>
      <c r="K279" s="23">
        <f t="shared" si="86"/>
        <v>-0.24566588451413096</v>
      </c>
      <c r="L279" s="23">
        <f t="shared" si="84"/>
        <v>-5.9154847794213716E-4</v>
      </c>
      <c r="M279" s="23">
        <f t="shared" si="84"/>
        <v>-1.4109697933227345E-2</v>
      </c>
    </row>
    <row r="280" spans="1:13" x14ac:dyDescent="0.2">
      <c r="A280" s="18" t="s">
        <v>357</v>
      </c>
      <c r="B280" s="22">
        <v>18900296.23</v>
      </c>
      <c r="C280" s="22">
        <v>20668197.579999998</v>
      </c>
      <c r="D280" s="22">
        <v>6844087.2300000004</v>
      </c>
      <c r="E280" s="22">
        <v>2584459.84</v>
      </c>
      <c r="F280" s="22">
        <v>2741000000</v>
      </c>
      <c r="G280" s="22">
        <v>932000000</v>
      </c>
      <c r="H280" s="23">
        <f t="shared" si="86"/>
        <v>6.4581070693966791E-2</v>
      </c>
      <c r="I280" s="23">
        <f t="shared" si="86"/>
        <v>7.0899901522866224E-2</v>
      </c>
      <c r="J280" s="23">
        <f t="shared" si="86"/>
        <v>-1.5578229931560432E-2</v>
      </c>
      <c r="K280" s="23">
        <f t="shared" si="86"/>
        <v>0.10449799298976255</v>
      </c>
      <c r="L280" s="23">
        <f t="shared" ref="L280:M306" si="87">(+F280-F279)/F279</f>
        <v>-4.6661946002868708E-3</v>
      </c>
      <c r="M280" s="23">
        <f t="shared" si="87"/>
        <v>-6.067325136061278E-2</v>
      </c>
    </row>
    <row r="281" spans="1:13" x14ac:dyDescent="0.2">
      <c r="A281" s="18" t="s">
        <v>358</v>
      </c>
      <c r="B281" s="22">
        <v>19431735.41</v>
      </c>
      <c r="C281" s="22">
        <v>21195115.059999999</v>
      </c>
      <c r="D281" s="22">
        <v>7560162.6699999999</v>
      </c>
      <c r="E281" s="22">
        <v>2855373.26</v>
      </c>
      <c r="F281" s="22">
        <v>2871690000</v>
      </c>
      <c r="G281" s="22">
        <v>1042540000</v>
      </c>
      <c r="H281" s="23">
        <f t="shared" si="86"/>
        <v>2.8118034422998019E-2</v>
      </c>
      <c r="I281" s="23">
        <f t="shared" si="86"/>
        <v>2.5494118582932594E-2</v>
      </c>
      <c r="J281" s="23">
        <f t="shared" si="86"/>
        <v>0.10462687220893288</v>
      </c>
      <c r="K281" s="23">
        <f t="shared" si="86"/>
        <v>0.10482400067009745</v>
      </c>
      <c r="L281" s="23">
        <f t="shared" si="87"/>
        <v>4.7679678949288581E-2</v>
      </c>
      <c r="M281" s="23">
        <f t="shared" si="87"/>
        <v>0.11860515021459228</v>
      </c>
    </row>
    <row r="282" spans="1:13" x14ac:dyDescent="0.2">
      <c r="A282" s="18" t="s">
        <v>359</v>
      </c>
      <c r="B282" s="22">
        <v>18769948</v>
      </c>
      <c r="C282" s="22">
        <v>21248482.129999999</v>
      </c>
      <c r="D282" s="22">
        <v>7394282.4299999997</v>
      </c>
      <c r="E282" s="22">
        <v>2934693.26</v>
      </c>
      <c r="F282" s="22">
        <v>2689320000</v>
      </c>
      <c r="G282" s="22">
        <v>911890000</v>
      </c>
      <c r="H282" s="23">
        <f t="shared" si="86"/>
        <v>-3.4057041022667989E-2</v>
      </c>
      <c r="I282" s="23">
        <f t="shared" si="86"/>
        <v>2.5178948002370647E-3</v>
      </c>
      <c r="J282" s="23">
        <f t="shared" si="86"/>
        <v>-2.1941358571322941E-2</v>
      </c>
      <c r="K282" s="23">
        <f t="shared" si="86"/>
        <v>2.7779205300815912E-2</v>
      </c>
      <c r="L282" s="23">
        <f t="shared" si="87"/>
        <v>-6.3506158394534232E-2</v>
      </c>
      <c r="M282" s="23">
        <f t="shared" si="87"/>
        <v>-0.12531893260690238</v>
      </c>
    </row>
    <row r="283" spans="1:13" x14ac:dyDescent="0.2">
      <c r="A283" s="18" t="s">
        <v>360</v>
      </c>
      <c r="B283" s="22">
        <v>18491024.800000001</v>
      </c>
      <c r="C283" s="22">
        <v>20316706.719999999</v>
      </c>
      <c r="D283" s="22">
        <v>6477629.54</v>
      </c>
      <c r="E283" s="22">
        <v>3007066.61</v>
      </c>
      <c r="F283" s="22">
        <v>2632020000</v>
      </c>
      <c r="G283" s="22">
        <v>890530000</v>
      </c>
      <c r="H283" s="23">
        <f t="shared" si="86"/>
        <v>-1.4860094444587659E-2</v>
      </c>
      <c r="I283" s="23">
        <f t="shared" si="86"/>
        <v>-4.3851386856685569E-2</v>
      </c>
      <c r="J283" s="23">
        <f t="shared" si="86"/>
        <v>-0.1239677952090342</v>
      </c>
      <c r="K283" s="23">
        <f t="shared" si="86"/>
        <v>2.4661299695764489E-2</v>
      </c>
      <c r="L283" s="23">
        <f t="shared" si="87"/>
        <v>-2.1306501271696934E-2</v>
      </c>
      <c r="M283" s="23">
        <f t="shared" si="87"/>
        <v>-2.3423877880007458E-2</v>
      </c>
    </row>
    <row r="284" spans="1:13" x14ac:dyDescent="0.2">
      <c r="A284" s="18" t="s">
        <v>361</v>
      </c>
      <c r="B284" s="22">
        <v>19730175.27</v>
      </c>
      <c r="C284" s="22">
        <v>21224041.940000001</v>
      </c>
      <c r="D284" s="22">
        <v>7176989.29</v>
      </c>
      <c r="E284" s="22">
        <v>2754646.99</v>
      </c>
      <c r="F284" s="22">
        <v>2978490000</v>
      </c>
      <c r="G284" s="22">
        <v>1094930000</v>
      </c>
      <c r="H284" s="23">
        <f t="shared" ref="H284:K287" si="88">(+B284-B283)/B283</f>
        <v>6.7013617871519965E-2</v>
      </c>
      <c r="I284" s="23">
        <f t="shared" si="88"/>
        <v>4.465956183276551E-2</v>
      </c>
      <c r="J284" s="23">
        <f t="shared" si="88"/>
        <v>0.10796538234880286</v>
      </c>
      <c r="K284" s="23">
        <f t="shared" si="88"/>
        <v>-8.394214453400474E-2</v>
      </c>
      <c r="L284" s="23">
        <f t="shared" si="87"/>
        <v>0.13163653771627876</v>
      </c>
      <c r="M284" s="23">
        <f t="shared" si="87"/>
        <v>0.22952623718459794</v>
      </c>
    </row>
    <row r="285" spans="1:13" x14ac:dyDescent="0.2">
      <c r="A285" s="18" t="s">
        <v>362</v>
      </c>
      <c r="B285" s="22">
        <v>19749926.059999999</v>
      </c>
      <c r="C285" s="22">
        <v>21529282.18</v>
      </c>
      <c r="D285" s="22">
        <v>6953771.9900000002</v>
      </c>
      <c r="E285" s="22">
        <v>2586402.71</v>
      </c>
      <c r="F285" s="22">
        <v>2865260000</v>
      </c>
      <c r="G285" s="22">
        <v>1194180000</v>
      </c>
      <c r="H285" s="23">
        <f t="shared" si="88"/>
        <v>1.0010448325834414E-3</v>
      </c>
      <c r="I285" s="23">
        <f t="shared" si="88"/>
        <v>1.4381814776982972E-2</v>
      </c>
      <c r="J285" s="23">
        <f t="shared" si="88"/>
        <v>-3.1101802020384484E-2</v>
      </c>
      <c r="K285" s="23">
        <f t="shared" si="88"/>
        <v>-6.1076530172746474E-2</v>
      </c>
      <c r="L285" s="23">
        <f t="shared" si="87"/>
        <v>-3.8015907389314721E-2</v>
      </c>
      <c r="M285" s="23">
        <f t="shared" si="87"/>
        <v>9.0645064068022613E-2</v>
      </c>
    </row>
    <row r="286" spans="1:13" x14ac:dyDescent="0.2">
      <c r="A286" s="18" t="s">
        <v>363</v>
      </c>
      <c r="B286" s="22">
        <v>18049890.34</v>
      </c>
      <c r="C286" s="22">
        <v>19642679.879999999</v>
      </c>
      <c r="D286" s="22">
        <v>6584923.79</v>
      </c>
      <c r="E286" s="22">
        <v>4273777.5999999996</v>
      </c>
      <c r="F286" s="22">
        <v>2868870000</v>
      </c>
      <c r="G286" s="22">
        <v>946070000</v>
      </c>
      <c r="H286" s="23">
        <f t="shared" si="88"/>
        <v>-8.6078080233582349E-2</v>
      </c>
      <c r="I286" s="23">
        <f t="shared" si="88"/>
        <v>-8.7629596018421491E-2</v>
      </c>
      <c r="J286" s="23">
        <f t="shared" si="88"/>
        <v>-5.3042895356711313E-2</v>
      </c>
      <c r="K286" s="23">
        <f t="shared" si="88"/>
        <v>0.65240222780310952</v>
      </c>
      <c r="L286" s="23">
        <f t="shared" si="87"/>
        <v>1.2599205656729233E-3</v>
      </c>
      <c r="M286" s="23">
        <f t="shared" si="87"/>
        <v>-0.20776599842569796</v>
      </c>
    </row>
    <row r="287" spans="1:13" x14ac:dyDescent="0.2">
      <c r="A287" s="18" t="s">
        <v>364</v>
      </c>
      <c r="B287" s="22">
        <v>22853151.98</v>
      </c>
      <c r="C287" s="22">
        <v>24517928.129999999</v>
      </c>
      <c r="D287" s="22">
        <v>7732865.2999999998</v>
      </c>
      <c r="E287" s="22">
        <v>4455655.8899999997</v>
      </c>
      <c r="F287" s="22">
        <v>2758020000</v>
      </c>
      <c r="G287" s="22">
        <v>922430000</v>
      </c>
      <c r="H287" s="23">
        <f t="shared" si="88"/>
        <v>0.26611029482852805</v>
      </c>
      <c r="I287" s="23">
        <f t="shared" si="88"/>
        <v>0.24819669616282522</v>
      </c>
      <c r="J287" s="23">
        <f t="shared" si="88"/>
        <v>0.17432874648348812</v>
      </c>
      <c r="K287" s="23">
        <f t="shared" si="88"/>
        <v>4.2556797995291114E-2</v>
      </c>
      <c r="L287" s="23">
        <f t="shared" si="87"/>
        <v>-3.863890660782817E-2</v>
      </c>
      <c r="M287" s="23">
        <f t="shared" si="87"/>
        <v>-2.4987580200196601E-2</v>
      </c>
    </row>
    <row r="288" spans="1:13" x14ac:dyDescent="0.2">
      <c r="A288" s="18" t="s">
        <v>365</v>
      </c>
      <c r="B288" s="22">
        <v>18511833</v>
      </c>
      <c r="C288" s="22">
        <v>20049621.850000001</v>
      </c>
      <c r="D288" s="22">
        <v>7800034.6699999999</v>
      </c>
      <c r="E288" s="22">
        <v>2533802.52</v>
      </c>
      <c r="F288" s="22">
        <v>2645350000</v>
      </c>
      <c r="G288" s="22">
        <v>951780000</v>
      </c>
      <c r="H288" s="23">
        <f t="shared" ref="H288:K292" si="89">(+B288-B287)/B287</f>
        <v>-0.18996587358274769</v>
      </c>
      <c r="I288" s="23">
        <f t="shared" si="89"/>
        <v>-0.18224648739925961</v>
      </c>
      <c r="J288" s="23">
        <f t="shared" si="89"/>
        <v>8.6862201000708125E-3</v>
      </c>
      <c r="K288" s="23">
        <f t="shared" si="89"/>
        <v>-0.43132894851985526</v>
      </c>
      <c r="L288" s="23">
        <f t="shared" si="87"/>
        <v>-4.08517704730205E-2</v>
      </c>
      <c r="M288" s="23">
        <f t="shared" si="87"/>
        <v>3.1818132541222642E-2</v>
      </c>
    </row>
    <row r="289" spans="1:13" x14ac:dyDescent="0.2">
      <c r="A289" s="18" t="s">
        <v>366</v>
      </c>
      <c r="B289" s="22">
        <v>17845190.449999999</v>
      </c>
      <c r="C289" s="22">
        <v>19447198.719999999</v>
      </c>
      <c r="D289" s="22">
        <v>6680349.6399999997</v>
      </c>
      <c r="E289" s="22">
        <v>2591988.4900000002</v>
      </c>
      <c r="F289" s="22">
        <v>2784390000</v>
      </c>
      <c r="G289" s="22">
        <v>927360000</v>
      </c>
      <c r="H289" s="23">
        <f t="shared" si="89"/>
        <v>-3.6011698571394891E-2</v>
      </c>
      <c r="I289" s="23">
        <f t="shared" si="89"/>
        <v>-3.0046608086027451E-2</v>
      </c>
      <c r="J289" s="23">
        <f t="shared" si="89"/>
        <v>-0.14354872476483496</v>
      </c>
      <c r="K289" s="23">
        <f t="shared" si="89"/>
        <v>2.2963893018781985E-2</v>
      </c>
      <c r="L289" s="23">
        <f t="shared" si="87"/>
        <v>5.2560152720811992E-2</v>
      </c>
      <c r="M289" s="23">
        <f t="shared" si="87"/>
        <v>-2.5657189686692304E-2</v>
      </c>
    </row>
    <row r="290" spans="1:13" x14ac:dyDescent="0.2">
      <c r="A290" s="18" t="s">
        <v>367</v>
      </c>
      <c r="B290" s="22">
        <v>21122033.010000002</v>
      </c>
      <c r="C290" s="22">
        <v>22978002.010000002</v>
      </c>
      <c r="D290" s="22">
        <v>7007026.7199999997</v>
      </c>
      <c r="E290" s="22">
        <v>3038206.83</v>
      </c>
      <c r="F290" s="22">
        <v>3031450000</v>
      </c>
      <c r="G290" s="22">
        <v>1091500000</v>
      </c>
      <c r="H290" s="23">
        <f t="shared" si="89"/>
        <v>0.1836260906926887</v>
      </c>
      <c r="I290" s="23">
        <f t="shared" si="89"/>
        <v>0.181558451725432</v>
      </c>
      <c r="J290" s="23">
        <f t="shared" si="89"/>
        <v>4.8901194938054185E-2</v>
      </c>
      <c r="K290" s="23">
        <f t="shared" si="89"/>
        <v>0.17215290180551682</v>
      </c>
      <c r="L290" s="23">
        <f t="shared" si="87"/>
        <v>8.8730386188716384E-2</v>
      </c>
      <c r="M290" s="23">
        <f t="shared" si="87"/>
        <v>0.17699706694271911</v>
      </c>
    </row>
    <row r="291" spans="1:13" x14ac:dyDescent="0.2">
      <c r="A291" s="18" t="s">
        <v>368</v>
      </c>
      <c r="B291" s="22">
        <v>20348452.91</v>
      </c>
      <c r="C291" s="22">
        <v>22449849.940000001</v>
      </c>
      <c r="D291" s="22">
        <v>7025229.3099999996</v>
      </c>
      <c r="E291" s="22">
        <v>2847431.22</v>
      </c>
      <c r="F291" s="22">
        <v>2838580000</v>
      </c>
      <c r="G291" s="22">
        <v>1004370000</v>
      </c>
      <c r="H291" s="23">
        <f t="shared" si="89"/>
        <v>-3.6624320188959003E-2</v>
      </c>
      <c r="I291" s="23">
        <f t="shared" si="89"/>
        <v>-2.2985117233872164E-2</v>
      </c>
      <c r="J291" s="23">
        <f t="shared" si="89"/>
        <v>2.5977623216484396E-3</v>
      </c>
      <c r="K291" s="23">
        <f t="shared" si="89"/>
        <v>-6.2792173368920998E-2</v>
      </c>
      <c r="L291" s="23">
        <f t="shared" si="87"/>
        <v>-6.3623018687426813E-2</v>
      </c>
      <c r="M291" s="23">
        <f t="shared" si="87"/>
        <v>-7.982592762253779E-2</v>
      </c>
    </row>
    <row r="292" spans="1:13" x14ac:dyDescent="0.2">
      <c r="A292" s="18" t="s">
        <v>369</v>
      </c>
      <c r="B292" s="22">
        <v>19609599.02</v>
      </c>
      <c r="C292" s="22">
        <v>21306704.100000001</v>
      </c>
      <c r="D292" s="22">
        <v>6572833.6600000001</v>
      </c>
      <c r="E292" s="22">
        <v>2849178.17</v>
      </c>
      <c r="F292" s="22">
        <v>2859410000</v>
      </c>
      <c r="G292" s="22">
        <v>976910000</v>
      </c>
      <c r="H292" s="23">
        <f t="shared" si="89"/>
        <v>-3.6310076902057738E-2</v>
      </c>
      <c r="I292" s="23">
        <f t="shared" si="89"/>
        <v>-5.0919976884264188E-2</v>
      </c>
      <c r="J292" s="23">
        <f t="shared" si="89"/>
        <v>-6.4395855286323661E-2</v>
      </c>
      <c r="K292" s="23">
        <f t="shared" si="89"/>
        <v>6.1351789210196289E-4</v>
      </c>
      <c r="L292" s="23">
        <f t="shared" si="87"/>
        <v>7.3381761303186804E-3</v>
      </c>
      <c r="M292" s="23">
        <f t="shared" si="87"/>
        <v>-2.7340521919213039E-2</v>
      </c>
    </row>
    <row r="293" spans="1:13" x14ac:dyDescent="0.2">
      <c r="A293" s="18" t="s">
        <v>370</v>
      </c>
      <c r="B293" s="22">
        <v>20756830.559999999</v>
      </c>
      <c r="C293" s="22">
        <v>22665611.829999998</v>
      </c>
      <c r="D293" s="22">
        <v>7791694.0499999998</v>
      </c>
      <c r="E293" s="22">
        <v>3236636.61</v>
      </c>
      <c r="F293" s="22">
        <v>2981070000</v>
      </c>
      <c r="G293" s="22">
        <v>1050980000</v>
      </c>
      <c r="H293" s="23">
        <f t="shared" ref="H293:K295" si="90">(+B293-B292)/B292</f>
        <v>5.8503569544177202E-2</v>
      </c>
      <c r="I293" s="23">
        <f t="shared" si="90"/>
        <v>6.3778410946252195E-2</v>
      </c>
      <c r="J293" s="23">
        <f t="shared" si="90"/>
        <v>0.18543910481373715</v>
      </c>
      <c r="K293" s="23">
        <f t="shared" si="90"/>
        <v>0.13598954396032031</v>
      </c>
      <c r="L293" s="23">
        <f t="shared" si="87"/>
        <v>4.254723876603915E-2</v>
      </c>
      <c r="M293" s="23">
        <f t="shared" si="87"/>
        <v>7.5820699962125482E-2</v>
      </c>
    </row>
    <row r="294" spans="1:13" x14ac:dyDescent="0.2">
      <c r="A294" s="18" t="s">
        <v>371</v>
      </c>
      <c r="B294" s="22">
        <v>20895989.699999999</v>
      </c>
      <c r="C294" s="22">
        <v>22824243.75</v>
      </c>
      <c r="D294" s="22">
        <v>7477984.9699999997</v>
      </c>
      <c r="E294" s="22">
        <v>2705777.38</v>
      </c>
      <c r="F294" s="22">
        <v>2741820000</v>
      </c>
      <c r="G294" s="22">
        <v>973840000</v>
      </c>
      <c r="H294" s="23">
        <f t="shared" si="90"/>
        <v>6.704257646548935E-3</v>
      </c>
      <c r="I294" s="23">
        <f t="shared" si="90"/>
        <v>6.9987927610247885E-3</v>
      </c>
      <c r="J294" s="23">
        <f t="shared" si="90"/>
        <v>-4.0261986416163256E-2</v>
      </c>
      <c r="K294" s="23">
        <f t="shared" si="90"/>
        <v>-0.16401570332605242</v>
      </c>
      <c r="L294" s="23">
        <f t="shared" si="87"/>
        <v>-8.0256417997564639E-2</v>
      </c>
      <c r="M294" s="23">
        <f t="shared" si="87"/>
        <v>-7.3398161715731977E-2</v>
      </c>
    </row>
    <row r="295" spans="1:13" x14ac:dyDescent="0.2">
      <c r="A295" s="18" t="s">
        <v>372</v>
      </c>
      <c r="B295" s="22">
        <v>18964593.149999999</v>
      </c>
      <c r="C295" s="22">
        <v>21253621.899999999</v>
      </c>
      <c r="D295" s="22">
        <v>5926453.0599999996</v>
      </c>
      <c r="E295" s="22">
        <v>3275156.36</v>
      </c>
      <c r="F295" s="22">
        <v>2825710000</v>
      </c>
      <c r="G295" s="22">
        <v>950170000</v>
      </c>
      <c r="H295" s="23">
        <f t="shared" si="90"/>
        <v>-9.2429053503984102E-2</v>
      </c>
      <c r="I295" s="23">
        <f t="shared" si="90"/>
        <v>-6.8813752043810933E-2</v>
      </c>
      <c r="J295" s="23">
        <f t="shared" si="90"/>
        <v>-0.20747994496169739</v>
      </c>
      <c r="K295" s="23">
        <f t="shared" si="90"/>
        <v>0.21043083004855337</v>
      </c>
      <c r="L295" s="23">
        <f t="shared" si="87"/>
        <v>3.0596465121707481E-2</v>
      </c>
      <c r="M295" s="23">
        <f t="shared" si="87"/>
        <v>-2.4305840795202496E-2</v>
      </c>
    </row>
    <row r="296" spans="1:13" x14ac:dyDescent="0.2">
      <c r="A296" s="18" t="s">
        <v>373</v>
      </c>
      <c r="B296" s="22">
        <v>21019150.379999999</v>
      </c>
      <c r="C296" s="22">
        <v>23150139.870000001</v>
      </c>
      <c r="D296" s="22">
        <v>8425070.25</v>
      </c>
      <c r="E296" s="22">
        <v>3113787.29</v>
      </c>
      <c r="F296" s="22">
        <v>3144500000</v>
      </c>
      <c r="G296" s="22">
        <v>1206090000</v>
      </c>
      <c r="H296" s="23">
        <f t="shared" ref="H296:K298" si="91">(+B296-B295)/B295</f>
        <v>0.10833647807519671</v>
      </c>
      <c r="I296" s="23">
        <f t="shared" si="91"/>
        <v>8.9232695440018286E-2</v>
      </c>
      <c r="J296" s="23">
        <f t="shared" si="91"/>
        <v>0.4216041474898648</v>
      </c>
      <c r="K296" s="23">
        <f t="shared" si="91"/>
        <v>-4.9270646119625214E-2</v>
      </c>
      <c r="L296" s="23">
        <f t="shared" si="87"/>
        <v>0.1128176635252733</v>
      </c>
      <c r="M296" s="23">
        <f t="shared" si="87"/>
        <v>0.26934127577170403</v>
      </c>
    </row>
    <row r="297" spans="1:13" x14ac:dyDescent="0.2">
      <c r="A297" s="18" t="s">
        <v>374</v>
      </c>
      <c r="B297" s="22">
        <v>20586263.649999999</v>
      </c>
      <c r="C297" s="22">
        <v>22794149.420000002</v>
      </c>
      <c r="D297" s="22">
        <v>8269340.1600000001</v>
      </c>
      <c r="E297" s="22">
        <v>2854070.34</v>
      </c>
      <c r="F297" s="22">
        <v>3046280000</v>
      </c>
      <c r="G297" s="22">
        <v>1273750000</v>
      </c>
      <c r="H297" s="23">
        <f t="shared" si="91"/>
        <v>-2.0594872874209889E-2</v>
      </c>
      <c r="I297" s="23">
        <f t="shared" si="91"/>
        <v>-1.5377464326309457E-2</v>
      </c>
      <c r="J297" s="23">
        <f t="shared" si="91"/>
        <v>-1.8484129553697177E-2</v>
      </c>
      <c r="K297" s="23">
        <f t="shared" ref="K297:K306" si="92">(+E297-E296)/E296</f>
        <v>-8.3408700020739107E-2</v>
      </c>
      <c r="L297" s="23">
        <f t="shared" si="87"/>
        <v>-3.1235490539036414E-2</v>
      </c>
      <c r="M297" s="23">
        <f t="shared" si="87"/>
        <v>5.6098632772015357E-2</v>
      </c>
    </row>
    <row r="298" spans="1:13" x14ac:dyDescent="0.2">
      <c r="A298" s="18" t="s">
        <v>375</v>
      </c>
      <c r="B298" s="22">
        <v>19527921.16</v>
      </c>
      <c r="C298" s="22">
        <v>21524691.699999999</v>
      </c>
      <c r="D298" s="22">
        <v>6787154.96</v>
      </c>
      <c r="E298" s="22">
        <v>3955939.05</v>
      </c>
      <c r="F298" s="22">
        <v>3050750000</v>
      </c>
      <c r="G298" s="22">
        <v>1108600000</v>
      </c>
      <c r="H298" s="23">
        <f t="shared" si="91"/>
        <v>-5.1410129977617305E-2</v>
      </c>
      <c r="I298" s="23">
        <f t="shared" si="91"/>
        <v>-5.5692261053889434E-2</v>
      </c>
      <c r="J298" s="23">
        <f t="shared" si="91"/>
        <v>-0.17923862984492347</v>
      </c>
      <c r="K298" s="23">
        <f t="shared" si="92"/>
        <v>0.386069220003877</v>
      </c>
      <c r="L298" s="23">
        <f t="shared" si="87"/>
        <v>1.4673634728258728E-3</v>
      </c>
      <c r="M298" s="23">
        <f t="shared" si="87"/>
        <v>-0.12965652600588812</v>
      </c>
    </row>
    <row r="299" spans="1:13" x14ac:dyDescent="0.2">
      <c r="A299" s="18" t="s">
        <v>376</v>
      </c>
      <c r="B299" s="22">
        <v>26157319.059999999</v>
      </c>
      <c r="C299" s="22">
        <v>28224388.890000001</v>
      </c>
      <c r="D299" s="22">
        <v>9231971.0899999999</v>
      </c>
      <c r="E299" s="22">
        <v>5841317.4100000001</v>
      </c>
      <c r="F299" s="22">
        <v>2896160000</v>
      </c>
      <c r="G299" s="22">
        <v>1034540000</v>
      </c>
      <c r="H299" s="23">
        <f t="shared" ref="H299:J301" si="93">(+B299-B298)/B298</f>
        <v>0.33948303281658676</v>
      </c>
      <c r="I299" s="23">
        <f t="shared" si="93"/>
        <v>0.31125636006205848</v>
      </c>
      <c r="J299" s="23">
        <f t="shared" si="93"/>
        <v>0.3602122162243957</v>
      </c>
      <c r="K299" s="23">
        <f t="shared" si="92"/>
        <v>0.47659439040143969</v>
      </c>
      <c r="L299" s="23">
        <f t="shared" si="87"/>
        <v>-5.0672785380644104E-2</v>
      </c>
      <c r="M299" s="23">
        <f t="shared" si="87"/>
        <v>-6.6804979253112032E-2</v>
      </c>
    </row>
    <row r="300" spans="1:13" x14ac:dyDescent="0.2">
      <c r="A300" s="18" t="s">
        <v>377</v>
      </c>
      <c r="B300" s="22">
        <v>20028354.199999999</v>
      </c>
      <c r="C300" s="22">
        <v>22033355.719999999</v>
      </c>
      <c r="D300" s="22">
        <v>6953547.5800000001</v>
      </c>
      <c r="E300" s="22">
        <v>3359433.91</v>
      </c>
      <c r="F300" s="22">
        <v>2700520000</v>
      </c>
      <c r="G300" s="22">
        <v>1050619999.9999999</v>
      </c>
      <c r="H300" s="23">
        <f t="shared" si="93"/>
        <v>-0.23431166037854645</v>
      </c>
      <c r="I300" s="23">
        <f t="shared" si="93"/>
        <v>-0.21935047713977276</v>
      </c>
      <c r="J300" s="23">
        <f t="shared" si="93"/>
        <v>-0.24679708025385508</v>
      </c>
      <c r="K300" s="23">
        <f t="shared" si="92"/>
        <v>-0.42488420433225521</v>
      </c>
      <c r="L300" s="23">
        <f t="shared" si="87"/>
        <v>-6.7551516490801614E-2</v>
      </c>
      <c r="M300" s="23">
        <f t="shared" si="87"/>
        <v>1.5543139946256192E-2</v>
      </c>
    </row>
    <row r="301" spans="1:13" x14ac:dyDescent="0.2">
      <c r="A301" s="18" t="s">
        <v>378</v>
      </c>
      <c r="B301" s="22">
        <v>18419574.420000002</v>
      </c>
      <c r="C301" s="22">
        <v>20288215.859999999</v>
      </c>
      <c r="D301" s="22">
        <v>6756428.6900000004</v>
      </c>
      <c r="E301" s="22">
        <v>2613313.9700000002</v>
      </c>
      <c r="F301" s="22">
        <v>2547770000</v>
      </c>
      <c r="G301" s="22">
        <v>923470000</v>
      </c>
      <c r="H301" s="23">
        <f t="shared" si="93"/>
        <v>-8.0325111286477929E-2</v>
      </c>
      <c r="I301" s="23">
        <f t="shared" si="93"/>
        <v>-7.9204451749304378E-2</v>
      </c>
      <c r="J301" s="23">
        <f t="shared" si="93"/>
        <v>-2.8347960193291676E-2</v>
      </c>
      <c r="K301" s="23">
        <f t="shared" si="92"/>
        <v>-0.22209692465716641</v>
      </c>
      <c r="L301" s="23">
        <f t="shared" si="87"/>
        <v>-5.6563180424510834E-2</v>
      </c>
      <c r="M301" s="23">
        <f t="shared" si="87"/>
        <v>-0.12102377643677056</v>
      </c>
    </row>
    <row r="302" spans="1:13" x14ac:dyDescent="0.2">
      <c r="A302" s="18" t="s">
        <v>379</v>
      </c>
      <c r="B302" s="22">
        <v>20178972.640000001</v>
      </c>
      <c r="C302" s="22">
        <v>22014758.91</v>
      </c>
      <c r="D302" s="22">
        <v>7200387.7300000004</v>
      </c>
      <c r="E302" s="22">
        <v>3741141.91</v>
      </c>
      <c r="F302" s="22">
        <v>2620820000</v>
      </c>
      <c r="G302" s="22">
        <v>1030430000.0000001</v>
      </c>
      <c r="H302" s="23">
        <f t="shared" ref="H302:J306" si="94">(+B302-B301)/B301</f>
        <v>9.551785398959281E-2</v>
      </c>
      <c r="I302" s="23">
        <f t="shared" si="94"/>
        <v>8.5100782735855654E-2</v>
      </c>
      <c r="J302" s="23">
        <f t="shared" si="94"/>
        <v>6.5709128353132959E-2</v>
      </c>
      <c r="K302" s="23">
        <f t="shared" si="92"/>
        <v>0.43157001146708746</v>
      </c>
      <c r="L302" s="23">
        <f t="shared" si="87"/>
        <v>2.8672132884836544E-2</v>
      </c>
      <c r="M302" s="23">
        <f t="shared" si="87"/>
        <v>0.11582401160839022</v>
      </c>
    </row>
    <row r="303" spans="1:13" x14ac:dyDescent="0.2">
      <c r="A303" s="18" t="s">
        <v>380</v>
      </c>
      <c r="B303" s="22">
        <v>16292167.539999999</v>
      </c>
      <c r="C303" s="22">
        <v>18054320.82</v>
      </c>
      <c r="D303" s="22">
        <v>6820840.3099999996</v>
      </c>
      <c r="E303" s="22">
        <v>4299578.95</v>
      </c>
      <c r="F303" s="22">
        <v>2693480000</v>
      </c>
      <c r="G303" s="22">
        <v>1212330000</v>
      </c>
      <c r="H303" s="23">
        <f t="shared" si="94"/>
        <v>-0.19261659993013408</v>
      </c>
      <c r="I303" s="23">
        <f t="shared" si="94"/>
        <v>-0.17989922606879005</v>
      </c>
      <c r="J303" s="23">
        <f t="shared" si="94"/>
        <v>-5.2712080825680872E-2</v>
      </c>
      <c r="K303" s="23">
        <f t="shared" si="92"/>
        <v>0.14926914119651774</v>
      </c>
      <c r="L303" s="23">
        <f t="shared" si="87"/>
        <v>2.7724147404247525E-2</v>
      </c>
      <c r="M303" s="23">
        <f t="shared" si="87"/>
        <v>0.17652824548974685</v>
      </c>
    </row>
    <row r="304" spans="1:13" x14ac:dyDescent="0.2">
      <c r="A304" s="18" t="s">
        <v>381</v>
      </c>
      <c r="B304" s="22">
        <v>17488618.800000001</v>
      </c>
      <c r="C304" s="22">
        <v>19686847.850000001</v>
      </c>
      <c r="D304" s="22">
        <v>6476588.4299999997</v>
      </c>
      <c r="E304" s="22">
        <v>4645119.7</v>
      </c>
      <c r="F304" s="22">
        <v>2984480000</v>
      </c>
      <c r="G304" s="22">
        <v>1265650000</v>
      </c>
      <c r="H304" s="23">
        <f t="shared" si="94"/>
        <v>7.3437205765439953E-2</v>
      </c>
      <c r="I304" s="23">
        <f t="shared" si="94"/>
        <v>9.0423065274853207E-2</v>
      </c>
      <c r="J304" s="23">
        <f t="shared" si="94"/>
        <v>-5.0470596635328629E-2</v>
      </c>
      <c r="K304" s="23">
        <f t="shared" si="92"/>
        <v>8.0366183298018048E-2</v>
      </c>
      <c r="L304" s="23">
        <f t="shared" si="87"/>
        <v>0.10803867116147141</v>
      </c>
      <c r="M304" s="23">
        <f t="shared" si="87"/>
        <v>4.3981424199681603E-2</v>
      </c>
    </row>
    <row r="305" spans="1:13" x14ac:dyDescent="0.2">
      <c r="A305" s="18" t="s">
        <v>382</v>
      </c>
      <c r="B305" s="22">
        <v>20938158.530000001</v>
      </c>
      <c r="C305" s="22">
        <v>23086648.039999999</v>
      </c>
      <c r="D305" s="22">
        <v>7667069.5199999996</v>
      </c>
      <c r="E305" s="22">
        <v>4946200.28</v>
      </c>
      <c r="F305" s="22">
        <v>2750700000</v>
      </c>
      <c r="G305" s="22">
        <v>1201310000</v>
      </c>
      <c r="H305" s="23">
        <f t="shared" si="94"/>
        <v>0.19724483502379275</v>
      </c>
      <c r="I305" s="23">
        <f t="shared" si="94"/>
        <v>0.17269398412097736</v>
      </c>
      <c r="J305" s="23">
        <f t="shared" si="94"/>
        <v>0.18381299087735917</v>
      </c>
      <c r="K305" s="23">
        <f t="shared" si="92"/>
        <v>6.48165385275217E-2</v>
      </c>
      <c r="L305" s="23">
        <f t="shared" si="87"/>
        <v>-7.8331903715220072E-2</v>
      </c>
      <c r="M305" s="23">
        <f t="shared" si="87"/>
        <v>-5.0835539051080472E-2</v>
      </c>
    </row>
    <row r="306" spans="1:13" x14ac:dyDescent="0.2">
      <c r="A306" s="18" t="s">
        <v>383</v>
      </c>
      <c r="B306" s="22">
        <v>18866702.41</v>
      </c>
      <c r="C306" s="22">
        <v>21054967.780000001</v>
      </c>
      <c r="D306" s="22">
        <v>7646593.7800000003</v>
      </c>
      <c r="E306" s="22">
        <v>4046009.85</v>
      </c>
      <c r="F306" s="22">
        <v>2586440000</v>
      </c>
      <c r="G306" s="22">
        <v>1125520000</v>
      </c>
      <c r="H306" s="23">
        <f t="shared" si="94"/>
        <v>-9.8932106041323437E-2</v>
      </c>
      <c r="I306" s="23">
        <f t="shared" si="94"/>
        <v>-8.8002392399273474E-2</v>
      </c>
      <c r="J306" s="23">
        <f t="shared" si="94"/>
        <v>-2.6706083656326744E-3</v>
      </c>
      <c r="K306" s="23">
        <f t="shared" si="92"/>
        <v>-0.18199635660527683</v>
      </c>
      <c r="L306" s="23">
        <f t="shared" si="87"/>
        <v>-5.9715708728687242E-2</v>
      </c>
      <c r="M306" s="23">
        <f t="shared" si="87"/>
        <v>-6.3089460672099626E-2</v>
      </c>
    </row>
    <row r="307" spans="1:13" x14ac:dyDescent="0.2">
      <c r="A307" s="18" t="s">
        <v>384</v>
      </c>
      <c r="B307" s="22">
        <v>18285074.620000001</v>
      </c>
      <c r="C307" s="22">
        <v>20318042.960000001</v>
      </c>
      <c r="D307" s="22">
        <v>5566396.7699999996</v>
      </c>
      <c r="E307" s="22">
        <v>3972781.41</v>
      </c>
      <c r="F307" s="22">
        <v>2723310000</v>
      </c>
      <c r="G307" s="22">
        <v>1240050000</v>
      </c>
      <c r="H307" s="23">
        <f t="shared" ref="H307:M324" si="95">(+B307-B306)/B306</f>
        <v>-3.0828269687007751E-2</v>
      </c>
      <c r="I307" s="23">
        <f t="shared" si="95"/>
        <v>-3.5000045010755189E-2</v>
      </c>
      <c r="J307" s="23">
        <f t="shared" si="95"/>
        <v>-0.27204230665958046</v>
      </c>
      <c r="K307" s="23">
        <f t="shared" si="95"/>
        <v>-1.8098927762125922E-2</v>
      </c>
      <c r="L307" s="23">
        <f t="shared" si="95"/>
        <v>5.2918296964166965E-2</v>
      </c>
      <c r="M307" s="23">
        <f t="shared" si="95"/>
        <v>0.10175740990830905</v>
      </c>
    </row>
    <row r="308" spans="1:13" x14ac:dyDescent="0.2">
      <c r="A308" s="18" t="s">
        <v>385</v>
      </c>
      <c r="B308" s="22">
        <v>21178009.109999999</v>
      </c>
      <c r="C308" s="22">
        <v>23432844.23</v>
      </c>
      <c r="D308" s="22">
        <v>7538131.3399999999</v>
      </c>
      <c r="E308" s="22">
        <v>4273961.45</v>
      </c>
      <c r="F308" s="22">
        <v>2928290000</v>
      </c>
      <c r="G308" s="22">
        <v>1304840000</v>
      </c>
      <c r="H308" s="23">
        <f t="shared" si="95"/>
        <v>0.15821288948067733</v>
      </c>
      <c r="I308" s="23">
        <f t="shared" si="95"/>
        <v>0.15330222876937943</v>
      </c>
      <c r="J308" s="23">
        <f t="shared" si="95"/>
        <v>0.35422098917321709</v>
      </c>
      <c r="K308" s="23">
        <f t="shared" si="95"/>
        <v>7.5810876289818321E-2</v>
      </c>
      <c r="L308" s="23">
        <f t="shared" si="95"/>
        <v>7.5268698752620891E-2</v>
      </c>
      <c r="M308" s="23">
        <f t="shared" si="95"/>
        <v>5.224789323011169E-2</v>
      </c>
    </row>
    <row r="309" spans="1:13" x14ac:dyDescent="0.2">
      <c r="A309" s="18" t="s">
        <v>386</v>
      </c>
      <c r="B309" s="22">
        <v>19981694.5</v>
      </c>
      <c r="C309" s="22">
        <v>21879664.73</v>
      </c>
      <c r="D309" s="22">
        <v>7744713.8600000003</v>
      </c>
      <c r="E309" s="22">
        <v>3618592.04</v>
      </c>
      <c r="F309" s="22">
        <v>2880400000</v>
      </c>
      <c r="G309" s="22">
        <v>1373200000</v>
      </c>
      <c r="H309" s="23">
        <f t="shared" si="95"/>
        <v>-5.648853033286845E-2</v>
      </c>
      <c r="I309" s="23">
        <f t="shared" si="95"/>
        <v>-6.6282158698069402E-2</v>
      </c>
      <c r="J309" s="23">
        <f t="shared" si="95"/>
        <v>2.7405004062983133E-2</v>
      </c>
      <c r="K309" s="23">
        <f t="shared" si="95"/>
        <v>-0.15334003773010169</v>
      </c>
      <c r="L309" s="23">
        <f t="shared" si="95"/>
        <v>-1.6354254530801252E-2</v>
      </c>
      <c r="M309" s="23">
        <f t="shared" si="95"/>
        <v>5.2389565004138439E-2</v>
      </c>
    </row>
    <row r="310" spans="1:13" x14ac:dyDescent="0.2">
      <c r="A310" s="18" t="s">
        <v>387</v>
      </c>
      <c r="B310" s="22">
        <v>19161621.370000001</v>
      </c>
      <c r="C310" s="22">
        <v>21222140.120000001</v>
      </c>
      <c r="D310" s="22">
        <v>7051908.5099999998</v>
      </c>
      <c r="E310" s="22">
        <v>4916629.9400000004</v>
      </c>
      <c r="F310" s="22">
        <v>3097310000</v>
      </c>
      <c r="G310" s="22">
        <v>1334830000</v>
      </c>
      <c r="H310" s="23">
        <f t="shared" si="95"/>
        <v>-4.1041220503095922E-2</v>
      </c>
      <c r="I310" s="23">
        <f t="shared" si="95"/>
        <v>-3.0051859482949188E-2</v>
      </c>
      <c r="J310" s="23">
        <f t="shared" si="95"/>
        <v>-8.9455254580574073E-2</v>
      </c>
      <c r="K310" s="23">
        <f t="shared" si="95"/>
        <v>0.35871352328515055</v>
      </c>
      <c r="L310" s="23">
        <f t="shared" si="95"/>
        <v>7.5305513123177334E-2</v>
      </c>
      <c r="M310" s="23">
        <f t="shared" si="95"/>
        <v>-2.7942033207107485E-2</v>
      </c>
    </row>
    <row r="311" spans="1:13" x14ac:dyDescent="0.2">
      <c r="A311" s="18" t="s">
        <v>388</v>
      </c>
      <c r="B311" s="22">
        <v>24935321.030000001</v>
      </c>
      <c r="C311" s="22">
        <v>27126929.309999999</v>
      </c>
      <c r="D311" s="22">
        <v>8493962.8000000007</v>
      </c>
      <c r="E311" s="22">
        <v>6841466.9000000004</v>
      </c>
      <c r="F311" s="22">
        <v>2555080000</v>
      </c>
      <c r="G311" s="22">
        <v>1112120000</v>
      </c>
      <c r="H311" s="23">
        <f t="shared" ref="H311" si="96">(+B311-B310)/B310</f>
        <v>0.30131582022800402</v>
      </c>
      <c r="I311" s="23">
        <f t="shared" ref="I311" si="97">(+C311-C310)/C310</f>
        <v>0.27823721625677389</v>
      </c>
      <c r="J311" s="23">
        <f t="shared" ref="J311" si="98">(+D311-D310)/D310</f>
        <v>0.20449134981758307</v>
      </c>
      <c r="K311" s="23">
        <f t="shared" ref="K311" si="99">(+E311-E310)/E310</f>
        <v>0.39149518745354256</v>
      </c>
      <c r="L311" s="23">
        <f t="shared" si="95"/>
        <v>-0.175064814306608</v>
      </c>
      <c r="M311" s="23">
        <f t="shared" si="95"/>
        <v>-0.16684521624476525</v>
      </c>
    </row>
    <row r="312" spans="1:13" x14ac:dyDescent="0.2">
      <c r="A312" s="18" t="s">
        <v>389</v>
      </c>
      <c r="B312" s="22">
        <v>18251031.059999999</v>
      </c>
      <c r="C312" s="22">
        <v>20323995.920000002</v>
      </c>
      <c r="D312" s="22">
        <v>9302341.3100000005</v>
      </c>
      <c r="E312" s="22">
        <v>2268532.21</v>
      </c>
      <c r="F312" s="22">
        <v>2565570000</v>
      </c>
      <c r="G312" s="22">
        <v>1127970000</v>
      </c>
      <c r="H312" s="23">
        <f t="shared" ref="H312:H323" si="100">(+B312-B311)/B311</f>
        <v>-0.26806512584931425</v>
      </c>
      <c r="I312" s="23">
        <f t="shared" ref="I312:I323" si="101">(+C312-C311)/C311</f>
        <v>-0.25078155040173239</v>
      </c>
      <c r="J312" s="23">
        <f t="shared" ref="J312:J323" si="102">(+D312-D311)/D311</f>
        <v>9.5170950124716783E-2</v>
      </c>
      <c r="K312" s="23">
        <f t="shared" ref="K312:K323" si="103">(+E312-E311)/E311</f>
        <v>-0.66841435569906804</v>
      </c>
      <c r="L312" s="23">
        <f t="shared" si="95"/>
        <v>4.1055465973668147E-3</v>
      </c>
      <c r="M312" s="23">
        <f t="shared" si="95"/>
        <v>1.4252059130309679E-2</v>
      </c>
    </row>
    <row r="313" spans="1:13" x14ac:dyDescent="0.2">
      <c r="A313" s="18" t="s">
        <v>390</v>
      </c>
      <c r="B313" s="22">
        <v>17165020.93</v>
      </c>
      <c r="C313" s="22">
        <v>18919790.050000001</v>
      </c>
      <c r="D313" s="22">
        <v>6531342.75</v>
      </c>
      <c r="E313" s="22">
        <v>1833623.53</v>
      </c>
      <c r="F313" s="22">
        <v>3409860000</v>
      </c>
      <c r="G313" s="22">
        <v>1521680000</v>
      </c>
      <c r="H313" s="23">
        <f t="shared" si="100"/>
        <v>-5.9504042617085931E-2</v>
      </c>
      <c r="I313" s="23">
        <f t="shared" si="101"/>
        <v>-6.9091032862203056E-2</v>
      </c>
      <c r="J313" s="23">
        <f t="shared" si="102"/>
        <v>-0.29788184153393532</v>
      </c>
      <c r="K313" s="23">
        <f t="shared" si="103"/>
        <v>-0.19171368961959767</v>
      </c>
      <c r="L313" s="23">
        <f t="shared" si="95"/>
        <v>0.32908476478911119</v>
      </c>
      <c r="M313" s="23">
        <f t="shared" si="95"/>
        <v>0.34904297100100179</v>
      </c>
    </row>
    <row r="314" spans="1:13" x14ac:dyDescent="0.2">
      <c r="A314" s="18" t="s">
        <v>391</v>
      </c>
      <c r="B314" s="22">
        <v>25443962.719999999</v>
      </c>
      <c r="C314" s="22">
        <v>28128618.870000001</v>
      </c>
      <c r="D314" s="22">
        <v>8580257.6300000008</v>
      </c>
      <c r="E314" s="22">
        <v>3114791.29</v>
      </c>
      <c r="F314" s="22">
        <v>3384850000</v>
      </c>
      <c r="G314" s="22">
        <v>1495020000</v>
      </c>
      <c r="H314" s="23">
        <f t="shared" si="100"/>
        <v>0.48231469240626201</v>
      </c>
      <c r="I314" s="23">
        <f t="shared" si="101"/>
        <v>0.48672996876093771</v>
      </c>
      <c r="J314" s="23">
        <f t="shared" si="102"/>
        <v>0.31370500039980304</v>
      </c>
      <c r="K314" s="23">
        <f t="shared" si="103"/>
        <v>0.69870818029914783</v>
      </c>
      <c r="L314" s="23">
        <f t="shared" si="95"/>
        <v>-7.3346119782043834E-3</v>
      </c>
      <c r="M314" s="23">
        <f t="shared" si="95"/>
        <v>-1.7520109352820567E-2</v>
      </c>
    </row>
    <row r="315" spans="1:13" x14ac:dyDescent="0.2">
      <c r="A315" s="18" t="s">
        <v>392</v>
      </c>
      <c r="B315" s="22">
        <v>22533954.34</v>
      </c>
      <c r="C315" s="22">
        <v>25050616.91</v>
      </c>
      <c r="D315" s="22">
        <v>9150916.0299999993</v>
      </c>
      <c r="E315" s="22">
        <v>2730852.89</v>
      </c>
      <c r="F315" s="22">
        <v>3138800000</v>
      </c>
      <c r="G315" s="22">
        <v>1375090000</v>
      </c>
      <c r="H315" s="23">
        <f t="shared" si="100"/>
        <v>-0.11436930685771729</v>
      </c>
      <c r="I315" s="23">
        <f t="shared" si="101"/>
        <v>-0.10942598974465755</v>
      </c>
      <c r="J315" s="23">
        <f t="shared" si="102"/>
        <v>6.6508305998266209E-2</v>
      </c>
      <c r="K315" s="23">
        <f t="shared" si="103"/>
        <v>-0.12326296186605809</v>
      </c>
      <c r="L315" s="23">
        <f t="shared" si="95"/>
        <v>-7.269155206286837E-2</v>
      </c>
      <c r="M315" s="23">
        <f t="shared" si="95"/>
        <v>-8.0219662613209189E-2</v>
      </c>
    </row>
    <row r="316" spans="1:13" x14ac:dyDescent="0.2">
      <c r="A316" s="18" t="s">
        <v>393</v>
      </c>
      <c r="B316" s="22">
        <v>23319605.649999999</v>
      </c>
      <c r="C316" s="22">
        <v>25875152.41</v>
      </c>
      <c r="D316" s="22">
        <v>8296396.6500000004</v>
      </c>
      <c r="E316" s="22">
        <v>2883344.8</v>
      </c>
      <c r="F316" s="22">
        <v>3378820000</v>
      </c>
      <c r="G316" s="22">
        <v>1417110000</v>
      </c>
      <c r="H316" s="23">
        <f t="shared" si="100"/>
        <v>3.4865221529511568E-2</v>
      </c>
      <c r="I316" s="23">
        <f t="shared" si="101"/>
        <v>3.2914778225315966E-2</v>
      </c>
      <c r="J316" s="23">
        <f t="shared" si="102"/>
        <v>-9.3380747588391877E-2</v>
      </c>
      <c r="K316" s="23">
        <f t="shared" si="103"/>
        <v>5.584039717349977E-2</v>
      </c>
      <c r="L316" s="23">
        <f t="shared" si="95"/>
        <v>7.6468714158277051E-2</v>
      </c>
      <c r="M316" s="23">
        <f t="shared" si="95"/>
        <v>3.0557999840010473E-2</v>
      </c>
    </row>
    <row r="317" spans="1:13" x14ac:dyDescent="0.2">
      <c r="A317" s="18" t="s">
        <v>394</v>
      </c>
      <c r="B317" s="22">
        <v>25815715.73</v>
      </c>
      <c r="C317" s="22">
        <v>28435530.469999999</v>
      </c>
      <c r="D317" s="22">
        <v>8969200.25</v>
      </c>
      <c r="E317" s="22">
        <v>3558809.81</v>
      </c>
      <c r="F317" s="22">
        <v>3306240000</v>
      </c>
      <c r="G317" s="22">
        <v>1417110000</v>
      </c>
      <c r="H317" s="23">
        <f t="shared" si="100"/>
        <v>0.10703912053504225</v>
      </c>
      <c r="I317" s="23">
        <f t="shared" si="101"/>
        <v>9.895122623550176E-2</v>
      </c>
      <c r="J317" s="23">
        <f t="shared" si="102"/>
        <v>8.1095881547563128E-2</v>
      </c>
      <c r="K317" s="23">
        <f t="shared" si="103"/>
        <v>0.23426438974624203</v>
      </c>
      <c r="L317" s="23">
        <f t="shared" si="95"/>
        <v>-2.1480872020409492E-2</v>
      </c>
      <c r="M317" s="23">
        <f t="shared" si="95"/>
        <v>0</v>
      </c>
    </row>
    <row r="318" spans="1:13" x14ac:dyDescent="0.2">
      <c r="A318" s="18" t="s">
        <v>395</v>
      </c>
      <c r="B318" s="22">
        <v>24111793.260000002</v>
      </c>
      <c r="C318" s="22">
        <v>26914787.800000001</v>
      </c>
      <c r="D318" s="22">
        <v>9679687.0500000007</v>
      </c>
      <c r="E318" s="22">
        <v>2979042.73</v>
      </c>
      <c r="F318" s="22">
        <v>3153000000</v>
      </c>
      <c r="G318" s="22">
        <v>1343640000</v>
      </c>
      <c r="H318" s="23">
        <f t="shared" si="100"/>
        <v>-6.6003301547820331E-2</v>
      </c>
      <c r="I318" s="23">
        <f t="shared" si="101"/>
        <v>-5.3480369272674876E-2</v>
      </c>
      <c r="J318" s="23">
        <f t="shared" si="102"/>
        <v>7.9214063706516166E-2</v>
      </c>
      <c r="K318" s="23">
        <f t="shared" si="103"/>
        <v>-0.16291038604279898</v>
      </c>
      <c r="L318" s="23">
        <f t="shared" si="95"/>
        <v>-4.6348722415795587E-2</v>
      </c>
      <c r="M318" s="23">
        <f t="shared" si="95"/>
        <v>-5.1844952050299556E-2</v>
      </c>
    </row>
    <row r="319" spans="1:13" x14ac:dyDescent="0.2">
      <c r="A319" s="18" t="s">
        <v>396</v>
      </c>
      <c r="B319" s="22">
        <v>24473134.25</v>
      </c>
      <c r="C319" s="22">
        <v>26666545.559999999</v>
      </c>
      <c r="D319" s="22">
        <v>8885443.3000000007</v>
      </c>
      <c r="E319" s="22">
        <v>2979627.93</v>
      </c>
      <c r="F319" s="22">
        <v>3375100000</v>
      </c>
      <c r="G319" s="22">
        <v>1384340000</v>
      </c>
      <c r="H319" s="23">
        <f t="shared" si="100"/>
        <v>1.4986068688613099E-2</v>
      </c>
      <c r="I319" s="23">
        <f t="shared" si="101"/>
        <v>-9.2232657320078168E-3</v>
      </c>
      <c r="J319" s="23">
        <f t="shared" si="102"/>
        <v>-8.2052626897684666E-2</v>
      </c>
      <c r="K319" s="23">
        <f t="shared" si="103"/>
        <v>1.9643894131058209E-4</v>
      </c>
      <c r="L319" s="23">
        <f t="shared" si="95"/>
        <v>7.0440849984142087E-2</v>
      </c>
      <c r="M319" s="23">
        <f t="shared" si="95"/>
        <v>3.0290851716233514E-2</v>
      </c>
    </row>
    <row r="320" spans="1:13" x14ac:dyDescent="0.2">
      <c r="A320" s="18" t="s">
        <v>397</v>
      </c>
      <c r="B320" s="22">
        <v>28024550.739999998</v>
      </c>
      <c r="C320" s="22">
        <v>30916727.170000002</v>
      </c>
      <c r="D320" s="22">
        <v>10156322.1</v>
      </c>
      <c r="E320" s="22">
        <v>3179211.15</v>
      </c>
      <c r="F320" s="22">
        <v>3576380000</v>
      </c>
      <c r="G320" s="22">
        <v>1491140000</v>
      </c>
      <c r="H320" s="23">
        <f t="shared" si="100"/>
        <v>0.14511490247719286</v>
      </c>
      <c r="I320" s="23">
        <f t="shared" si="101"/>
        <v>0.15938253421077925</v>
      </c>
      <c r="J320" s="23">
        <f t="shared" si="102"/>
        <v>0.14302930727159091</v>
      </c>
      <c r="K320" s="23">
        <f t="shared" si="103"/>
        <v>6.6982598058811904E-2</v>
      </c>
      <c r="L320" s="23">
        <f t="shared" si="95"/>
        <v>5.9636751503659151E-2</v>
      </c>
      <c r="M320" s="23">
        <f t="shared" si="95"/>
        <v>7.7148677348050337E-2</v>
      </c>
    </row>
    <row r="321" spans="1:13" x14ac:dyDescent="0.2">
      <c r="A321" s="18" t="s">
        <v>398</v>
      </c>
      <c r="B321" s="22">
        <v>25075521.289999999</v>
      </c>
      <c r="C321" s="22">
        <v>27944836.620000001</v>
      </c>
      <c r="D321" s="22">
        <v>9719441.4299999997</v>
      </c>
      <c r="E321" s="22">
        <v>2676941.02</v>
      </c>
      <c r="F321" s="22">
        <v>3585940000</v>
      </c>
      <c r="G321" s="22">
        <v>1682830000</v>
      </c>
      <c r="H321" s="23">
        <f t="shared" si="100"/>
        <v>-0.10523021322838874</v>
      </c>
      <c r="I321" s="23">
        <f t="shared" si="101"/>
        <v>-9.6125651776096471E-2</v>
      </c>
      <c r="J321" s="23">
        <f t="shared" si="102"/>
        <v>-4.3015637520988033E-2</v>
      </c>
      <c r="K321" s="23">
        <f t="shared" si="103"/>
        <v>-0.15798577266565006</v>
      </c>
      <c r="L321" s="23">
        <f t="shared" si="95"/>
        <v>2.6730940224472793E-3</v>
      </c>
      <c r="M321" s="23">
        <f t="shared" si="95"/>
        <v>0.12855265099185859</v>
      </c>
    </row>
    <row r="322" spans="1:13" x14ac:dyDescent="0.2">
      <c r="A322" s="18" t="s">
        <v>399</v>
      </c>
      <c r="B322" s="22">
        <v>25727096.620000001</v>
      </c>
      <c r="C322" s="22">
        <v>28967482.050000001</v>
      </c>
      <c r="D322" s="22">
        <v>8941280.9700000007</v>
      </c>
      <c r="E322" s="22">
        <v>3076315.93</v>
      </c>
      <c r="F322" s="22">
        <v>3847780000</v>
      </c>
      <c r="G322" s="22">
        <v>1604500000</v>
      </c>
      <c r="H322" s="23">
        <f t="shared" si="100"/>
        <v>2.5984517827744906E-2</v>
      </c>
      <c r="I322" s="23">
        <f t="shared" si="101"/>
        <v>3.6595147930408606E-2</v>
      </c>
      <c r="J322" s="23">
        <f t="shared" si="102"/>
        <v>-8.0062261355691819E-2</v>
      </c>
      <c r="K322" s="23">
        <f t="shared" si="103"/>
        <v>0.14919077671722486</v>
      </c>
      <c r="L322" s="23">
        <f t="shared" si="95"/>
        <v>7.3018511185351673E-2</v>
      </c>
      <c r="M322" s="23">
        <f t="shared" si="95"/>
        <v>-4.6546591158940595E-2</v>
      </c>
    </row>
    <row r="323" spans="1:13" x14ac:dyDescent="0.2">
      <c r="A323" s="18" t="s">
        <v>400</v>
      </c>
      <c r="B323" s="22">
        <v>30320572.460000001</v>
      </c>
      <c r="C323" s="22">
        <v>33064317.350000001</v>
      </c>
      <c r="D323" s="22">
        <v>10680888.720000001</v>
      </c>
      <c r="E323" s="22">
        <v>3726486.26</v>
      </c>
      <c r="F323" s="22">
        <v>3228940000</v>
      </c>
      <c r="G323" s="22">
        <v>1227060000</v>
      </c>
      <c r="H323" s="23">
        <f t="shared" si="100"/>
        <v>0.17854621949175078</v>
      </c>
      <c r="I323" s="23">
        <f t="shared" si="101"/>
        <v>0.14142876805545482</v>
      </c>
      <c r="J323" s="23">
        <f t="shared" si="102"/>
        <v>0.19455911919519961</v>
      </c>
      <c r="K323" s="23">
        <f t="shared" si="103"/>
        <v>0.21134706083324789</v>
      </c>
      <c r="L323" s="23">
        <f t="shared" si="95"/>
        <v>-0.16083040090649672</v>
      </c>
      <c r="M323" s="23">
        <f t="shared" si="95"/>
        <v>-0.2352383920224369</v>
      </c>
    </row>
    <row r="324" spans="1:13" x14ac:dyDescent="0.2">
      <c r="A324" s="18" t="s">
        <v>401</v>
      </c>
      <c r="B324" s="22">
        <v>23614650.690000001</v>
      </c>
      <c r="C324" s="22">
        <v>26050998.079999998</v>
      </c>
      <c r="D324" s="22">
        <v>9562658.4499999993</v>
      </c>
      <c r="E324" s="22">
        <v>2706509.21</v>
      </c>
      <c r="F324" s="22">
        <v>3369380000</v>
      </c>
      <c r="G324" s="22">
        <v>1479070000</v>
      </c>
      <c r="H324" s="23">
        <f t="shared" ref="H324:H325" si="104">(+B324-B323)/B323</f>
        <v>-0.22116738656061638</v>
      </c>
      <c r="I324" s="23">
        <f t="shared" ref="I324:I325" si="105">(+C324-C323)/C323</f>
        <v>-0.21211141895841992</v>
      </c>
      <c r="J324" s="23">
        <f t="shared" ref="J324:J325" si="106">(+D324-D323)/D323</f>
        <v>-0.10469449680775265</v>
      </c>
      <c r="K324" s="23">
        <f t="shared" ref="K324:K331" si="107">(+E324-E323)/E323</f>
        <v>-0.27371013304098424</v>
      </c>
      <c r="L324" s="23">
        <f t="shared" si="95"/>
        <v>4.3494149782900893E-2</v>
      </c>
      <c r="M324" s="23">
        <f t="shared" si="95"/>
        <v>0.20537708017537853</v>
      </c>
    </row>
    <row r="325" spans="1:13" x14ac:dyDescent="0.2">
      <c r="A325" s="18" t="s">
        <v>402</v>
      </c>
      <c r="B325" s="22">
        <v>23559623.129999999</v>
      </c>
      <c r="C325" s="22">
        <v>25852150.219999999</v>
      </c>
      <c r="D325" s="22">
        <v>9055717</v>
      </c>
      <c r="E325" s="22">
        <v>2383792.12</v>
      </c>
      <c r="F325" s="22">
        <v>3798190000</v>
      </c>
      <c r="G325" s="22">
        <v>1506490000</v>
      </c>
      <c r="H325" s="23">
        <f t="shared" si="104"/>
        <v>-2.3302296833594359E-3</v>
      </c>
      <c r="I325" s="23">
        <f t="shared" si="105"/>
        <v>-7.6330227114277003E-3</v>
      </c>
      <c r="J325" s="23">
        <f t="shared" si="106"/>
        <v>-5.3012606551894499E-2</v>
      </c>
      <c r="K325" s="23">
        <f t="shared" si="107"/>
        <v>-0.11923738844398754</v>
      </c>
      <c r="L325" s="23">
        <f t="shared" ref="L325:M325" si="108">(+F325-F324)/F324</f>
        <v>0.12726673750066778</v>
      </c>
      <c r="M325" s="23">
        <f t="shared" si="108"/>
        <v>1.8538676330396804E-2</v>
      </c>
    </row>
    <row r="326" spans="1:13" x14ac:dyDescent="0.2">
      <c r="A326" s="18" t="s">
        <v>403</v>
      </c>
      <c r="B326" s="22">
        <v>30320652.399999999</v>
      </c>
      <c r="C326" s="22">
        <v>34350741.990000002</v>
      </c>
      <c r="D326" s="22">
        <v>8407730.3599999994</v>
      </c>
      <c r="E326" s="22">
        <v>3315274.18</v>
      </c>
      <c r="F326" s="22">
        <v>3695080000</v>
      </c>
      <c r="G326" s="22">
        <v>1500860000</v>
      </c>
      <c r="H326" s="23">
        <f t="shared" ref="H326" si="109">(+B326-B325)/B325</f>
        <v>0.2869752725963915</v>
      </c>
      <c r="I326" s="23">
        <f t="shared" ref="I326" si="110">(+C326-C325)/C325</f>
        <v>0.32873829440404684</v>
      </c>
      <c r="J326" s="23">
        <f t="shared" ref="J326" si="111">(+D326-D325)/D325</f>
        <v>-7.1555531163352448E-2</v>
      </c>
      <c r="K326" s="23">
        <f t="shared" si="107"/>
        <v>0.39075641377655029</v>
      </c>
      <c r="L326" s="23">
        <f t="shared" ref="L326:M333" si="112">(+F326-F325)/F325</f>
        <v>-2.7147141138279023E-2</v>
      </c>
      <c r="M326" s="23">
        <f t="shared" si="112"/>
        <v>-3.7371638709848723E-3</v>
      </c>
    </row>
    <row r="327" spans="1:13" x14ac:dyDescent="0.2">
      <c r="A327" s="18" t="s">
        <v>404</v>
      </c>
      <c r="B327" s="22">
        <v>27216970.82</v>
      </c>
      <c r="C327" s="22">
        <v>30078423.789999999</v>
      </c>
      <c r="D327" s="22">
        <v>8385771.1699999999</v>
      </c>
      <c r="E327" s="22">
        <v>3030338.79</v>
      </c>
      <c r="F327" s="22">
        <v>3685620000</v>
      </c>
      <c r="G327" s="22">
        <v>1517350000</v>
      </c>
      <c r="H327" s="23">
        <f t="shared" ref="H327" si="113">(+B327-B326)/B326</f>
        <v>-0.1023619656679946</v>
      </c>
      <c r="I327" s="23">
        <f t="shared" ref="I327" si="114">(+C327-C326)/C326</f>
        <v>-0.12437338911758403</v>
      </c>
      <c r="J327" s="23">
        <f t="shared" ref="J327" si="115">(+D327-D326)/D326</f>
        <v>-2.6117857090744616E-3</v>
      </c>
      <c r="K327" s="23">
        <f t="shared" si="107"/>
        <v>-8.5946251962786407E-2</v>
      </c>
      <c r="L327" s="23">
        <f t="shared" si="112"/>
        <v>-2.5601610790564749E-3</v>
      </c>
      <c r="M327" s="23">
        <f t="shared" si="112"/>
        <v>1.0987034100449076E-2</v>
      </c>
    </row>
    <row r="328" spans="1:13" x14ac:dyDescent="0.2">
      <c r="A328" s="18" t="s">
        <v>405</v>
      </c>
      <c r="B328" s="22">
        <v>27821065.219999999</v>
      </c>
      <c r="C328" s="22">
        <v>30752324.280000001</v>
      </c>
      <c r="D328" s="22">
        <v>7723281</v>
      </c>
      <c r="E328" s="22">
        <v>3102233.56</v>
      </c>
      <c r="F328" s="22">
        <v>3868890000</v>
      </c>
      <c r="G328" s="22">
        <v>1506550000</v>
      </c>
      <c r="H328" s="23">
        <f t="shared" ref="H328:H331" si="116">(+B328-B327)/B327</f>
        <v>2.2195504562031877E-2</v>
      </c>
      <c r="I328" s="23">
        <f t="shared" ref="I328:I331" si="117">(+C328-C327)/C327</f>
        <v>2.2404780739343461E-2</v>
      </c>
      <c r="J328" s="23">
        <f t="shared" ref="J328:J331" si="118">(+D328-D327)/D327</f>
        <v>-7.9001699017265212E-2</v>
      </c>
      <c r="K328" s="23">
        <f t="shared" si="107"/>
        <v>2.3724994128461793E-2</v>
      </c>
      <c r="L328" s="23">
        <f t="shared" si="112"/>
        <v>4.9725690657202858E-2</v>
      </c>
      <c r="M328" s="23">
        <f t="shared" si="112"/>
        <v>-7.1176722575542889E-3</v>
      </c>
    </row>
    <row r="329" spans="1:13" x14ac:dyDescent="0.2">
      <c r="A329" s="18" t="s">
        <v>406</v>
      </c>
      <c r="B329" s="22">
        <v>30855838.149999999</v>
      </c>
      <c r="C329" s="22">
        <v>33813593.509999998</v>
      </c>
      <c r="D329" s="22">
        <v>10335984.57</v>
      </c>
      <c r="E329" s="22">
        <v>3325548.63</v>
      </c>
      <c r="F329" s="22">
        <v>3749680000</v>
      </c>
      <c r="G329" s="22">
        <v>1474990000</v>
      </c>
      <c r="H329" s="23">
        <f t="shared" si="116"/>
        <v>0.10908183802460457</v>
      </c>
      <c r="I329" s="23">
        <f t="shared" si="117"/>
        <v>9.9545946580399308E-2</v>
      </c>
      <c r="J329" s="23">
        <f t="shared" si="118"/>
        <v>0.33828933195619842</v>
      </c>
      <c r="K329" s="23">
        <f t="shared" si="107"/>
        <v>7.1985253747303232E-2</v>
      </c>
      <c r="L329" s="23">
        <f t="shared" si="112"/>
        <v>-3.081245525202319E-2</v>
      </c>
      <c r="M329" s="23">
        <f t="shared" si="112"/>
        <v>-2.0948524775148518E-2</v>
      </c>
    </row>
    <row r="330" spans="1:13" x14ac:dyDescent="0.2">
      <c r="A330" s="18" t="s">
        <v>407</v>
      </c>
      <c r="B330" s="22">
        <v>28340471.239999998</v>
      </c>
      <c r="C330" s="22">
        <v>31328849.600000001</v>
      </c>
      <c r="D330" s="22">
        <v>14091351.720000001</v>
      </c>
      <c r="E330" s="22">
        <v>3113902.88</v>
      </c>
      <c r="F330" s="22">
        <v>3706640000</v>
      </c>
      <c r="G330" s="22">
        <v>1438350000</v>
      </c>
      <c r="H330" s="23">
        <f t="shared" si="116"/>
        <v>-8.1519967073070743E-2</v>
      </c>
      <c r="I330" s="23">
        <f t="shared" si="117"/>
        <v>-7.3483580183962435E-2</v>
      </c>
      <c r="J330" s="23">
        <f t="shared" si="118"/>
        <v>0.3633294075244542</v>
      </c>
      <c r="K330" s="23">
        <f t="shared" si="107"/>
        <v>-6.3642356058404723E-2</v>
      </c>
      <c r="L330" s="23">
        <f t="shared" si="112"/>
        <v>-1.1478312816026967E-2</v>
      </c>
      <c r="M330" s="23">
        <f t="shared" si="112"/>
        <v>-2.4840846378619517E-2</v>
      </c>
    </row>
    <row r="331" spans="1:13" x14ac:dyDescent="0.2">
      <c r="A331" s="18" t="s">
        <v>408</v>
      </c>
      <c r="B331" s="22">
        <v>28708496.75</v>
      </c>
      <c r="C331" s="22">
        <v>31548093.719999999</v>
      </c>
      <c r="D331" s="22">
        <v>9185791.4700000007</v>
      </c>
      <c r="E331" s="22">
        <v>3609499.01</v>
      </c>
      <c r="F331" s="22">
        <v>3821490000</v>
      </c>
      <c r="G331" s="22">
        <v>1487480000</v>
      </c>
      <c r="H331" s="23">
        <f t="shared" si="116"/>
        <v>1.2985864168714566E-2</v>
      </c>
      <c r="I331" s="23">
        <f t="shared" si="117"/>
        <v>6.9981541869318211E-3</v>
      </c>
      <c r="J331" s="23">
        <f t="shared" si="118"/>
        <v>-0.34812559841491203</v>
      </c>
      <c r="K331" s="23">
        <f t="shared" si="107"/>
        <v>0.15915593680943571</v>
      </c>
      <c r="L331" s="23">
        <f t="shared" si="112"/>
        <v>3.0984935143418296E-2</v>
      </c>
      <c r="M331" s="23">
        <f t="shared" si="112"/>
        <v>3.4157194007021933E-2</v>
      </c>
    </row>
    <row r="332" spans="1:13" x14ac:dyDescent="0.2">
      <c r="A332" s="18" t="s">
        <v>409</v>
      </c>
      <c r="B332" s="22">
        <v>30370298.300000001</v>
      </c>
      <c r="C332" s="22">
        <v>33174298.850000001</v>
      </c>
      <c r="D332" s="22">
        <v>9802047.6899999995</v>
      </c>
      <c r="E332" s="22">
        <v>3341577.49</v>
      </c>
      <c r="F332" s="22">
        <v>3947990000</v>
      </c>
      <c r="G332" s="22">
        <v>1575990000</v>
      </c>
      <c r="H332" s="23">
        <f t="shared" ref="H332:H333" si="119">(+B332-B331)/B331</f>
        <v>5.7885355839817729E-2</v>
      </c>
      <c r="I332" s="23">
        <f t="shared" ref="I332:I333" si="120">(+C332-C331)/C331</f>
        <v>5.1546858724115734E-2</v>
      </c>
      <c r="J332" s="23">
        <f t="shared" ref="J332:J333" si="121">(+D332-D331)/D331</f>
        <v>6.7087982784351061E-2</v>
      </c>
      <c r="K332" s="23">
        <f t="shared" ref="K332:K333" si="122">(+E332-E331)/E331</f>
        <v>-7.422678860909275E-2</v>
      </c>
      <c r="L332" s="23">
        <f t="shared" si="112"/>
        <v>3.310227162703553E-2</v>
      </c>
      <c r="M332" s="23">
        <f t="shared" si="112"/>
        <v>5.9503321053056175E-2</v>
      </c>
    </row>
    <row r="333" spans="1:13" x14ac:dyDescent="0.2">
      <c r="A333" s="18" t="s">
        <v>410</v>
      </c>
      <c r="B333" s="22">
        <v>28593087.149999999</v>
      </c>
      <c r="C333" s="22">
        <v>31409727.050000001</v>
      </c>
      <c r="D333" s="22">
        <v>10793934.119999999</v>
      </c>
      <c r="E333" s="22">
        <v>3284852.69</v>
      </c>
      <c r="F333" s="22">
        <v>3967340000</v>
      </c>
      <c r="G333" s="22">
        <v>1621930000</v>
      </c>
      <c r="H333" s="23">
        <f t="shared" si="119"/>
        <v>-5.8518066975983642E-2</v>
      </c>
      <c r="I333" s="23">
        <f t="shared" si="120"/>
        <v>-5.3190929760976717E-2</v>
      </c>
      <c r="J333" s="23">
        <f t="shared" si="121"/>
        <v>0.10119175720925305</v>
      </c>
      <c r="K333" s="23">
        <f t="shared" si="122"/>
        <v>-1.6975455505597231E-2</v>
      </c>
      <c r="L333" s="23">
        <f t="shared" si="112"/>
        <v>4.9012282199296349E-3</v>
      </c>
      <c r="M333" s="23">
        <f t="shared" si="112"/>
        <v>2.9149931154385498E-2</v>
      </c>
    </row>
    <row r="334" spans="1:13" x14ac:dyDescent="0.2">
      <c r="A334" s="18" t="s">
        <v>411</v>
      </c>
      <c r="B334" s="22">
        <v>28641135.890000001</v>
      </c>
      <c r="C334" s="22">
        <v>31485905.120000001</v>
      </c>
      <c r="D334" s="22">
        <v>9046844.4299999997</v>
      </c>
      <c r="E334" s="22">
        <v>3468961.05</v>
      </c>
      <c r="F334" s="22">
        <v>4101500000</v>
      </c>
      <c r="G334" s="22">
        <v>1623660000</v>
      </c>
      <c r="H334" s="23">
        <f t="shared" ref="H334:H342" si="123">(+B334-B333)/B333</f>
        <v>1.6804320480659288E-3</v>
      </c>
      <c r="I334" s="23">
        <f t="shared" ref="I334:I342" si="124">(+C334-C333)/C333</f>
        <v>2.4253018779416707E-3</v>
      </c>
      <c r="J334" s="23">
        <f t="shared" ref="J334" si="125">(+D334-D333)/D333</f>
        <v>-0.16185847259923794</v>
      </c>
      <c r="K334" s="23">
        <f t="shared" ref="K334:K342" si="126">(+E334-E333)/E333</f>
        <v>5.6047676220147294E-2</v>
      </c>
      <c r="L334" s="23">
        <f t="shared" ref="L334:M359" si="127">(+F334-F333)/F333</f>
        <v>3.3816108526115732E-2</v>
      </c>
      <c r="M334" s="23">
        <f t="shared" si="127"/>
        <v>1.0666304957673881E-3</v>
      </c>
    </row>
    <row r="335" spans="1:13" x14ac:dyDescent="0.2">
      <c r="A335" s="18" t="s">
        <v>412</v>
      </c>
      <c r="B335" s="22">
        <v>32882794.66</v>
      </c>
      <c r="C335" s="22">
        <v>35944954.93</v>
      </c>
      <c r="D335" s="22">
        <v>11943475.35</v>
      </c>
      <c r="E335" s="22">
        <v>4027820.68</v>
      </c>
      <c r="F335" s="22">
        <v>3698410000</v>
      </c>
      <c r="G335" s="22">
        <v>1343570000</v>
      </c>
      <c r="H335" s="23">
        <f t="shared" si="123"/>
        <v>0.14809673702504819</v>
      </c>
      <c r="I335" s="23">
        <f t="shared" si="124"/>
        <v>0.14162050584239322</v>
      </c>
      <c r="J335" s="23">
        <f t="shared" ref="J335:J342" si="128">(+D335-D334)/D334</f>
        <v>0.32018135631851469</v>
      </c>
      <c r="K335" s="23">
        <f t="shared" si="126"/>
        <v>0.16110288410416149</v>
      </c>
      <c r="L335" s="23">
        <f t="shared" si="127"/>
        <v>-9.8278678532244299E-2</v>
      </c>
      <c r="M335" s="23">
        <f t="shared" si="127"/>
        <v>-0.17250532747003683</v>
      </c>
    </row>
    <row r="336" spans="1:13" x14ac:dyDescent="0.2">
      <c r="A336" s="18" t="s">
        <v>413</v>
      </c>
      <c r="B336" s="22">
        <v>26667279.239999998</v>
      </c>
      <c r="C336" s="22">
        <v>29331335.960000001</v>
      </c>
      <c r="D336" s="22">
        <v>9780362.1600000001</v>
      </c>
      <c r="E336" s="22">
        <v>2996232.26</v>
      </c>
      <c r="F336" s="22">
        <v>3596140000</v>
      </c>
      <c r="G336" s="22">
        <v>1469400000</v>
      </c>
      <c r="H336" s="23">
        <f t="shared" si="123"/>
        <v>-0.18902029113604549</v>
      </c>
      <c r="I336" s="23">
        <f t="shared" si="124"/>
        <v>-0.18399296877349008</v>
      </c>
      <c r="J336" s="23">
        <f t="shared" si="128"/>
        <v>-0.18111254275749811</v>
      </c>
      <c r="K336" s="23">
        <f t="shared" si="126"/>
        <v>-0.25611577623659265</v>
      </c>
      <c r="L336" s="23">
        <f t="shared" si="127"/>
        <v>-2.7652423609064437E-2</v>
      </c>
      <c r="M336" s="23">
        <f t="shared" si="127"/>
        <v>9.36534754422918E-2</v>
      </c>
    </row>
    <row r="337" spans="1:13" x14ac:dyDescent="0.2">
      <c r="A337" s="18" t="s">
        <v>414</v>
      </c>
      <c r="B337" s="22">
        <v>25909533.98</v>
      </c>
      <c r="C337" s="22">
        <v>28453124.52</v>
      </c>
      <c r="D337" s="22">
        <v>8049727.2999999998</v>
      </c>
      <c r="E337" s="22">
        <v>2791363.18</v>
      </c>
      <c r="F337" s="22">
        <v>4072450000</v>
      </c>
      <c r="G337" s="22">
        <v>1588640000</v>
      </c>
      <c r="H337" s="23">
        <f t="shared" si="123"/>
        <v>-2.8414794519547617E-2</v>
      </c>
      <c r="I337" s="23">
        <f t="shared" si="124"/>
        <v>-2.9941065118808223E-2</v>
      </c>
      <c r="J337" s="23">
        <f t="shared" si="128"/>
        <v>-0.17694997707528659</v>
      </c>
      <c r="K337" s="23">
        <f t="shared" si="126"/>
        <v>-6.8375567119753136E-2</v>
      </c>
      <c r="L337" s="23">
        <f t="shared" si="127"/>
        <v>0.13245034954145277</v>
      </c>
      <c r="M337" s="23">
        <f t="shared" si="127"/>
        <v>8.1148768204709398E-2</v>
      </c>
    </row>
    <row r="338" spans="1:13" x14ac:dyDescent="0.2">
      <c r="A338" s="18" t="s">
        <v>415</v>
      </c>
      <c r="B338" s="22">
        <v>31282141.100000001</v>
      </c>
      <c r="C338" s="22">
        <v>34414843.810000002</v>
      </c>
      <c r="D338" s="22">
        <v>8114663.3899999997</v>
      </c>
      <c r="E338" s="22">
        <v>3435403.95</v>
      </c>
      <c r="F338" s="22">
        <v>3847180000</v>
      </c>
      <c r="G338" s="22">
        <v>1469720000</v>
      </c>
      <c r="H338" s="23">
        <f t="shared" si="123"/>
        <v>0.20736023751516355</v>
      </c>
      <c r="I338" s="23">
        <f t="shared" si="124"/>
        <v>0.20952775452866162</v>
      </c>
      <c r="J338" s="23">
        <f t="shared" si="128"/>
        <v>8.066868302482726E-3</v>
      </c>
      <c r="K338" s="23">
        <f t="shared" si="126"/>
        <v>0.2307262539731573</v>
      </c>
      <c r="L338" s="23">
        <f t="shared" si="127"/>
        <v>-5.5315596262691995E-2</v>
      </c>
      <c r="M338" s="23">
        <f t="shared" si="127"/>
        <v>-7.4856481015207976E-2</v>
      </c>
    </row>
    <row r="339" spans="1:13" x14ac:dyDescent="0.2">
      <c r="A339" s="18" t="s">
        <v>416</v>
      </c>
      <c r="B339" s="22">
        <v>27803352.559999999</v>
      </c>
      <c r="C339" s="22">
        <v>30550842.059999999</v>
      </c>
      <c r="D339" s="22">
        <v>9536962.7899999991</v>
      </c>
      <c r="E339" s="22">
        <v>3021376.22</v>
      </c>
      <c r="F339" s="22">
        <v>3918270000</v>
      </c>
      <c r="G339" s="22">
        <v>1544560000</v>
      </c>
      <c r="H339" s="23">
        <f t="shared" si="123"/>
        <v>-0.11120685533893979</v>
      </c>
      <c r="I339" s="23">
        <f t="shared" si="124"/>
        <v>-0.11227718397714279</v>
      </c>
      <c r="J339" s="23">
        <f t="shared" si="128"/>
        <v>0.17527521865574261</v>
      </c>
      <c r="K339" s="23">
        <f t="shared" si="126"/>
        <v>-0.12051791755086035</v>
      </c>
      <c r="L339" s="23">
        <f t="shared" si="127"/>
        <v>1.8478469944218881E-2</v>
      </c>
      <c r="M339" s="23">
        <f t="shared" si="127"/>
        <v>5.0921263914214955E-2</v>
      </c>
    </row>
    <row r="340" spans="1:13" x14ac:dyDescent="0.2">
      <c r="A340" s="18" t="s">
        <v>417</v>
      </c>
      <c r="B340" s="22">
        <v>29018047.050000001</v>
      </c>
      <c r="C340" s="22">
        <v>32130210.379999999</v>
      </c>
      <c r="D340" s="22">
        <v>11247940.92</v>
      </c>
      <c r="E340" s="22">
        <v>3105041.32</v>
      </c>
      <c r="F340" s="22">
        <v>3967810000</v>
      </c>
      <c r="G340" s="22">
        <v>1520040000</v>
      </c>
      <c r="H340" s="23">
        <f t="shared" si="123"/>
        <v>4.3688777724868809E-2</v>
      </c>
      <c r="I340" s="23">
        <f t="shared" si="124"/>
        <v>5.1696392423430319E-2</v>
      </c>
      <c r="J340" s="23">
        <f t="shared" si="128"/>
        <v>0.1794049287676838</v>
      </c>
      <c r="K340" s="23">
        <f t="shared" si="126"/>
        <v>2.7691056627168271E-2</v>
      </c>
      <c r="L340" s="23">
        <f t="shared" si="127"/>
        <v>1.2643334941185778E-2</v>
      </c>
      <c r="M340" s="23">
        <f t="shared" si="127"/>
        <v>-1.5875071217693066E-2</v>
      </c>
    </row>
    <row r="341" spans="1:13" x14ac:dyDescent="0.2">
      <c r="A341" s="18" t="s">
        <v>418</v>
      </c>
      <c r="B341" s="22">
        <v>31417743.030000001</v>
      </c>
      <c r="C341" s="22">
        <v>34604529.469999999</v>
      </c>
      <c r="D341" s="22">
        <v>9582342.3399999999</v>
      </c>
      <c r="E341" s="22">
        <v>3580381.07</v>
      </c>
      <c r="F341" s="22">
        <v>3918620000</v>
      </c>
      <c r="G341" s="22">
        <v>1498310000</v>
      </c>
      <c r="H341" s="23">
        <f t="shared" si="123"/>
        <v>8.26966741030217E-2</v>
      </c>
      <c r="I341" s="23">
        <f t="shared" si="124"/>
        <v>7.7009115742988798E-2</v>
      </c>
      <c r="J341" s="23">
        <f t="shared" si="128"/>
        <v>-0.14808031015155795</v>
      </c>
      <c r="K341" s="23">
        <f t="shared" si="126"/>
        <v>0.15308644910400099</v>
      </c>
      <c r="L341" s="23">
        <f t="shared" si="127"/>
        <v>-1.2397267006232657E-2</v>
      </c>
      <c r="M341" s="23">
        <f t="shared" si="127"/>
        <v>-1.4295676429567642E-2</v>
      </c>
    </row>
    <row r="342" spans="1:13" x14ac:dyDescent="0.2">
      <c r="A342" s="18" t="s">
        <v>419</v>
      </c>
      <c r="B342" s="22">
        <v>27193833.850000001</v>
      </c>
      <c r="C342" s="22">
        <v>30228905.120000001</v>
      </c>
      <c r="D342" s="22">
        <v>10194844.98</v>
      </c>
      <c r="E342" s="22">
        <v>3420737.99</v>
      </c>
      <c r="F342" s="22">
        <v>3871310000</v>
      </c>
      <c r="G342" s="22">
        <v>1476670000</v>
      </c>
      <c r="H342" s="23">
        <f t="shared" si="123"/>
        <v>-0.13444343140647297</v>
      </c>
      <c r="I342" s="23">
        <f t="shared" si="124"/>
        <v>-0.12644657843977897</v>
      </c>
      <c r="J342" s="23">
        <f t="shared" si="128"/>
        <v>6.391992878851796E-2</v>
      </c>
      <c r="K342" s="23">
        <f t="shared" si="126"/>
        <v>-4.4588292943912707E-2</v>
      </c>
      <c r="L342" s="23">
        <f t="shared" si="127"/>
        <v>-1.2073127784781377E-2</v>
      </c>
      <c r="M342" s="23">
        <f t="shared" si="127"/>
        <v>-1.444293904465698E-2</v>
      </c>
    </row>
    <row r="343" spans="1:13" x14ac:dyDescent="0.2">
      <c r="A343" s="18" t="s">
        <v>420</v>
      </c>
      <c r="B343" s="22">
        <v>28588252.91</v>
      </c>
      <c r="C343" s="22">
        <v>31684214.280000001</v>
      </c>
      <c r="D343" s="22">
        <v>9124831.3800000008</v>
      </c>
      <c r="E343" s="22">
        <v>3502868.33</v>
      </c>
      <c r="F343" s="22">
        <v>3808970000</v>
      </c>
      <c r="G343" s="22">
        <v>1445810000</v>
      </c>
      <c r="H343" s="23">
        <f t="shared" ref="H343:H352" si="129">(+B343-B342)/B342</f>
        <v>5.1277030950896932E-2</v>
      </c>
      <c r="I343" s="23">
        <f t="shared" ref="I343:I352" si="130">(+C343-C342)/C342</f>
        <v>4.8142966284185421E-2</v>
      </c>
      <c r="J343" s="23">
        <f t="shared" ref="J343:J352" si="131">(+D343-D342)/D342</f>
        <v>-0.10495633843370118</v>
      </c>
      <c r="K343" s="23">
        <f t="shared" ref="K343:K352" si="132">(+E343-E342)/E342</f>
        <v>2.4009538362802188E-2</v>
      </c>
      <c r="L343" s="23">
        <f t="shared" si="127"/>
        <v>-1.6103076219677576E-2</v>
      </c>
      <c r="M343" s="23">
        <f t="shared" si="127"/>
        <v>-2.0898372689903636E-2</v>
      </c>
    </row>
    <row r="344" spans="1:13" x14ac:dyDescent="0.2">
      <c r="A344" s="18" t="s">
        <v>421</v>
      </c>
      <c r="B344" s="22">
        <v>29165734.199999999</v>
      </c>
      <c r="C344" s="22">
        <v>32144691.050000001</v>
      </c>
      <c r="D344" s="22">
        <v>12220247.65</v>
      </c>
      <c r="E344" s="22">
        <v>3247052.7999999998</v>
      </c>
      <c r="F344" s="22">
        <v>4073170000</v>
      </c>
      <c r="G344" s="22">
        <v>1559980000</v>
      </c>
      <c r="H344" s="23">
        <f t="shared" si="129"/>
        <v>2.0199950371853594E-2</v>
      </c>
      <c r="I344" s="23">
        <f t="shared" si="130"/>
        <v>1.4533318261600885E-2</v>
      </c>
      <c r="J344" s="23">
        <f t="shared" si="131"/>
        <v>0.33922996941999373</v>
      </c>
      <c r="K344" s="23">
        <f t="shared" si="132"/>
        <v>-7.3030301427287808E-2</v>
      </c>
      <c r="L344" s="23">
        <f t="shared" si="127"/>
        <v>6.936258358558875E-2</v>
      </c>
      <c r="M344" s="23">
        <f t="shared" si="127"/>
        <v>7.8966115879679902E-2</v>
      </c>
    </row>
    <row r="345" spans="1:13" x14ac:dyDescent="0.2">
      <c r="A345" s="18" t="s">
        <v>422</v>
      </c>
      <c r="B345" s="22">
        <v>27937111.870000001</v>
      </c>
      <c r="C345" s="22">
        <v>31104503.989999998</v>
      </c>
      <c r="D345" s="22">
        <v>9798720.5099999998</v>
      </c>
      <c r="E345" s="22">
        <v>3028236.42</v>
      </c>
      <c r="F345" s="22">
        <v>4065850000</v>
      </c>
      <c r="G345" s="22">
        <v>1795640000</v>
      </c>
      <c r="H345" s="23">
        <f t="shared" si="129"/>
        <v>-4.2125540937008134E-2</v>
      </c>
      <c r="I345" s="23">
        <f t="shared" si="130"/>
        <v>-3.235952893067244E-2</v>
      </c>
      <c r="J345" s="23">
        <f t="shared" si="131"/>
        <v>-0.19815696124619869</v>
      </c>
      <c r="K345" s="23">
        <f t="shared" si="132"/>
        <v>-6.738922754813223E-2</v>
      </c>
      <c r="L345" s="23">
        <f t="shared" si="127"/>
        <v>-1.7971260713400129E-3</v>
      </c>
      <c r="M345" s="23">
        <f t="shared" si="127"/>
        <v>0.15106603930819626</v>
      </c>
    </row>
    <row r="346" spans="1:13" x14ac:dyDescent="0.2">
      <c r="A346" s="18" t="s">
        <v>423</v>
      </c>
      <c r="B346" s="22">
        <v>29284944.489999998</v>
      </c>
      <c r="C346" s="22">
        <v>32286862.960000001</v>
      </c>
      <c r="D346" s="22">
        <v>9610612.5</v>
      </c>
      <c r="E346" s="22">
        <v>3389963.21</v>
      </c>
      <c r="F346" s="22">
        <v>4101640000.0000005</v>
      </c>
      <c r="G346" s="22">
        <v>1628530000</v>
      </c>
      <c r="H346" s="23">
        <f t="shared" si="129"/>
        <v>4.8245238314965348E-2</v>
      </c>
      <c r="I346" s="23">
        <f t="shared" si="130"/>
        <v>3.8012468238687466E-2</v>
      </c>
      <c r="J346" s="23">
        <f t="shared" si="131"/>
        <v>-1.919720128847718E-2</v>
      </c>
      <c r="K346" s="23">
        <f t="shared" si="132"/>
        <v>0.11945130426771634</v>
      </c>
      <c r="L346" s="23">
        <f t="shared" si="127"/>
        <v>8.8025874048478121E-3</v>
      </c>
      <c r="M346" s="23">
        <f t="shared" si="127"/>
        <v>-9.3064311331892802E-2</v>
      </c>
    </row>
    <row r="347" spans="1:13" x14ac:dyDescent="0.2">
      <c r="A347" s="18" t="s">
        <v>424</v>
      </c>
      <c r="B347" s="22">
        <v>32971852</v>
      </c>
      <c r="C347" s="22">
        <v>36095575.340000004</v>
      </c>
      <c r="D347" s="22">
        <v>11333930.279999999</v>
      </c>
      <c r="E347" s="22">
        <v>4036726.79</v>
      </c>
      <c r="F347" s="22">
        <v>3697130000</v>
      </c>
      <c r="G347" s="22">
        <v>1358180000</v>
      </c>
      <c r="H347" s="23">
        <f t="shared" si="129"/>
        <v>0.12589771209089978</v>
      </c>
      <c r="I347" s="23">
        <f t="shared" si="130"/>
        <v>0.11796477052349723</v>
      </c>
      <c r="J347" s="23">
        <f t="shared" si="131"/>
        <v>0.1793140426793817</v>
      </c>
      <c r="K347" s="23">
        <f t="shared" si="132"/>
        <v>0.19078778734002841</v>
      </c>
      <c r="L347" s="23">
        <f t="shared" si="127"/>
        <v>-9.8621526998956613E-2</v>
      </c>
      <c r="M347" s="23">
        <f t="shared" si="127"/>
        <v>-0.16600860899093048</v>
      </c>
    </row>
    <row r="348" spans="1:13" x14ac:dyDescent="0.2">
      <c r="A348" s="18" t="s">
        <v>425</v>
      </c>
      <c r="B348" s="22">
        <v>25817068.289999999</v>
      </c>
      <c r="C348" s="22">
        <v>28385872.739999998</v>
      </c>
      <c r="D348" s="22">
        <v>9485282.4199999999</v>
      </c>
      <c r="E348" s="22">
        <v>2899380.14</v>
      </c>
      <c r="F348" s="22">
        <v>3770460000</v>
      </c>
      <c r="G348" s="22">
        <v>1509370000</v>
      </c>
      <c r="H348" s="23">
        <f t="shared" si="129"/>
        <v>-0.2169967192015784</v>
      </c>
      <c r="I348" s="23">
        <f t="shared" si="130"/>
        <v>-0.21359134817436615</v>
      </c>
      <c r="J348" s="23">
        <f t="shared" si="131"/>
        <v>-0.16310739649264894</v>
      </c>
      <c r="K348" s="23">
        <f t="shared" si="132"/>
        <v>-0.28174972178387131</v>
      </c>
      <c r="L348" s="23">
        <f t="shared" si="127"/>
        <v>1.9834303906002763E-2</v>
      </c>
      <c r="M348" s="23">
        <f t="shared" si="127"/>
        <v>0.11131808744054543</v>
      </c>
    </row>
    <row r="349" spans="1:13" x14ac:dyDescent="0.2">
      <c r="A349" s="18" t="s">
        <v>426</v>
      </c>
      <c r="B349" s="22">
        <v>27867954.91</v>
      </c>
      <c r="C349" s="22">
        <v>30967324.07</v>
      </c>
      <c r="D349" s="22">
        <v>8879280.3800000008</v>
      </c>
      <c r="E349" s="22">
        <v>2838553.22</v>
      </c>
      <c r="F349" s="22">
        <v>3962200000</v>
      </c>
      <c r="G349" s="22">
        <v>1541460000</v>
      </c>
      <c r="H349" s="23">
        <f t="shared" si="129"/>
        <v>7.9439175547069876E-2</v>
      </c>
      <c r="I349" s="23">
        <f t="shared" si="130"/>
        <v>9.0941411371944378E-2</v>
      </c>
      <c r="J349" s="23">
        <f t="shared" si="131"/>
        <v>-6.3888665952868809E-2</v>
      </c>
      <c r="K349" s="23">
        <f t="shared" si="132"/>
        <v>-2.0979284213487066E-2</v>
      </c>
      <c r="L349" s="23">
        <f t="shared" si="127"/>
        <v>5.0853211544479984E-2</v>
      </c>
      <c r="M349" s="23">
        <f t="shared" si="127"/>
        <v>2.1260525914785638E-2</v>
      </c>
    </row>
    <row r="350" spans="1:13" x14ac:dyDescent="0.2">
      <c r="A350" s="18" t="s">
        <v>427</v>
      </c>
      <c r="B350" s="22">
        <v>34133613.390000001</v>
      </c>
      <c r="C350" s="22">
        <v>37053508.5</v>
      </c>
      <c r="D350" s="22">
        <v>9854234.8300000001</v>
      </c>
      <c r="E350" s="22">
        <v>3409038.68</v>
      </c>
      <c r="F350" s="22">
        <v>4025430000</v>
      </c>
      <c r="G350" s="22">
        <v>1524830000</v>
      </c>
      <c r="H350" s="23">
        <f t="shared" si="129"/>
        <v>0.22483381002427497</v>
      </c>
      <c r="I350" s="23">
        <f t="shared" si="130"/>
        <v>0.19653569085409192</v>
      </c>
      <c r="J350" s="23">
        <f t="shared" si="131"/>
        <v>0.10980106588322411</v>
      </c>
      <c r="K350" s="23">
        <f t="shared" si="132"/>
        <v>0.20097754587810757</v>
      </c>
      <c r="L350" s="23">
        <f t="shared" si="127"/>
        <v>1.5958305991620816E-2</v>
      </c>
      <c r="M350" s="23">
        <f t="shared" si="127"/>
        <v>-1.0788473265605334E-2</v>
      </c>
    </row>
    <row r="351" spans="1:13" x14ac:dyDescent="0.2">
      <c r="A351" s="18" t="s">
        <v>428</v>
      </c>
      <c r="B351" s="22">
        <v>29051960.27</v>
      </c>
      <c r="C351" s="22">
        <v>31961811.109999999</v>
      </c>
      <c r="D351" s="22">
        <v>10387975.449999999</v>
      </c>
      <c r="E351" s="22">
        <v>2898381.56</v>
      </c>
      <c r="F351" s="22">
        <v>3955250000</v>
      </c>
      <c r="G351" s="22">
        <v>1563720000</v>
      </c>
      <c r="H351" s="23">
        <f t="shared" si="129"/>
        <v>-0.14887533475986325</v>
      </c>
      <c r="I351" s="23">
        <f t="shared" si="130"/>
        <v>-0.13741471715154857</v>
      </c>
      <c r="J351" s="23">
        <f t="shared" si="131"/>
        <v>5.4163578320164628E-2</v>
      </c>
      <c r="K351" s="23">
        <f t="shared" si="132"/>
        <v>-0.14979505014005887</v>
      </c>
      <c r="L351" s="23">
        <f t="shared" si="127"/>
        <v>-1.7434162313094501E-2</v>
      </c>
      <c r="M351" s="23">
        <f t="shared" si="127"/>
        <v>2.5504482466897949E-2</v>
      </c>
    </row>
    <row r="352" spans="1:13" x14ac:dyDescent="0.2">
      <c r="A352" s="18" t="s">
        <v>429</v>
      </c>
      <c r="B352" s="22">
        <v>29001057.25</v>
      </c>
      <c r="C352" s="22">
        <v>32163170.84</v>
      </c>
      <c r="D352" s="22">
        <v>8963509.9800000004</v>
      </c>
      <c r="E352" s="22">
        <v>3018653.06</v>
      </c>
      <c r="F352" s="22">
        <v>3995800000</v>
      </c>
      <c r="G352" s="22">
        <v>1515790000</v>
      </c>
      <c r="H352" s="23">
        <f t="shared" si="129"/>
        <v>-1.7521371889167724E-3</v>
      </c>
      <c r="I352" s="23">
        <f t="shared" si="130"/>
        <v>6.3000100121673131E-3</v>
      </c>
      <c r="J352" s="23">
        <f t="shared" si="131"/>
        <v>-0.13712638009748077</v>
      </c>
      <c r="K352" s="23">
        <f t="shared" si="132"/>
        <v>4.1496089286463721E-2</v>
      </c>
      <c r="L352" s="23">
        <f t="shared" si="127"/>
        <v>1.0252196447759307E-2</v>
      </c>
      <c r="M352" s="23">
        <f t="shared" si="127"/>
        <v>-3.0651267490343539E-2</v>
      </c>
    </row>
    <row r="353" spans="1:13" x14ac:dyDescent="0.2">
      <c r="A353" s="18" t="s">
        <v>430</v>
      </c>
      <c r="B353" s="22">
        <v>29385584.890000001</v>
      </c>
      <c r="C353" s="22">
        <v>32688665.559999999</v>
      </c>
      <c r="D353" s="22">
        <v>9936143.5</v>
      </c>
      <c r="E353" s="22">
        <v>3297099.99</v>
      </c>
      <c r="F353" s="22">
        <v>3989520000</v>
      </c>
      <c r="G353" s="22">
        <v>1522390000</v>
      </c>
      <c r="H353" s="23">
        <f t="shared" ref="H353:H354" si="133">(+B353-B352)/B352</f>
        <v>1.3259090407816101E-2</v>
      </c>
      <c r="I353" s="23">
        <f t="shared" ref="I353:I354" si="134">(+C353-C352)/C352</f>
        <v>1.6338399053194806E-2</v>
      </c>
      <c r="J353" s="23">
        <f t="shared" ref="J353:J354" si="135">(+D353-D352)/D352</f>
        <v>0.10851034049944791</v>
      </c>
      <c r="K353" s="23">
        <f t="shared" ref="K353:K354" si="136">(+E353-E352)/E352</f>
        <v>9.2242110790963228E-2</v>
      </c>
      <c r="L353" s="23">
        <f t="shared" si="127"/>
        <v>-1.5716502327443817E-3</v>
      </c>
      <c r="M353" s="23">
        <f t="shared" si="127"/>
        <v>4.3541651548037654E-3</v>
      </c>
    </row>
    <row r="354" spans="1:13" x14ac:dyDescent="0.2">
      <c r="A354" s="18" t="s">
        <v>431</v>
      </c>
      <c r="B354" s="22">
        <v>28807890.170000002</v>
      </c>
      <c r="C354" s="22">
        <v>32062871.649999999</v>
      </c>
      <c r="D354" s="22">
        <v>10883021.52</v>
      </c>
      <c r="E354" s="22">
        <v>3558571</v>
      </c>
      <c r="F354" s="25">
        <v>3850960000</v>
      </c>
      <c r="G354" s="22">
        <v>1473080000</v>
      </c>
      <c r="H354" s="23">
        <f t="shared" si="133"/>
        <v>-1.9659119332233879E-2</v>
      </c>
      <c r="I354" s="23">
        <f t="shared" si="134"/>
        <v>-1.9144064135972645E-2</v>
      </c>
      <c r="J354" s="23">
        <f t="shared" si="135"/>
        <v>9.5296331016153257E-2</v>
      </c>
      <c r="K354" s="23">
        <f t="shared" si="136"/>
        <v>7.9303330439790445E-2</v>
      </c>
      <c r="L354" s="23">
        <f t="shared" si="127"/>
        <v>-3.47309952074435E-2</v>
      </c>
      <c r="M354" s="23">
        <f t="shared" si="127"/>
        <v>-3.2389860679589329E-2</v>
      </c>
    </row>
    <row r="355" spans="1:13" x14ac:dyDescent="0.2">
      <c r="A355" s="18" t="s">
        <v>432</v>
      </c>
      <c r="B355" s="22">
        <v>28285542.859999999</v>
      </c>
      <c r="C355" s="22">
        <v>31435215.510000002</v>
      </c>
      <c r="D355" s="22">
        <v>8164491.7800000003</v>
      </c>
      <c r="E355" s="22">
        <v>3023860.9</v>
      </c>
      <c r="F355" s="25">
        <v>4042680000</v>
      </c>
      <c r="G355" s="22">
        <v>1543430000</v>
      </c>
      <c r="H355" s="23">
        <f t="shared" ref="H355:H362" si="137">(+B355-B354)/B354</f>
        <v>-1.8132091830312693E-2</v>
      </c>
      <c r="I355" s="23">
        <f t="shared" ref="I355:I370" si="138">(+C355-C354)/C354</f>
        <v>-1.9575793049715712E-2</v>
      </c>
      <c r="J355" s="23">
        <f t="shared" ref="J355:J365" si="139">(+D355-D354)/D354</f>
        <v>-0.24979549429394121</v>
      </c>
      <c r="K355" s="23">
        <f t="shared" ref="K355:M370" si="140">(+E355-E354)/E354</f>
        <v>-0.15025978124365091</v>
      </c>
      <c r="L355" s="23">
        <f t="shared" si="127"/>
        <v>4.9784988678147783E-2</v>
      </c>
      <c r="M355" s="23">
        <f t="shared" si="127"/>
        <v>4.7757080402965217E-2</v>
      </c>
    </row>
    <row r="356" spans="1:13" x14ac:dyDescent="0.2">
      <c r="A356" s="18" t="s">
        <v>433</v>
      </c>
      <c r="B356" s="22">
        <v>29958882.239999998</v>
      </c>
      <c r="C356" s="22">
        <v>32852567.73</v>
      </c>
      <c r="D356" s="22">
        <v>9700754.3599999994</v>
      </c>
      <c r="E356" s="22">
        <v>3239263.11</v>
      </c>
      <c r="F356" s="25">
        <v>4263630000</v>
      </c>
      <c r="G356" s="22">
        <v>1632110000</v>
      </c>
      <c r="H356" s="23">
        <f t="shared" si="137"/>
        <v>5.9158821461629145E-2</v>
      </c>
      <c r="I356" s="23">
        <f t="shared" si="138"/>
        <v>4.508803890811941E-2</v>
      </c>
      <c r="J356" s="23">
        <f t="shared" si="139"/>
        <v>0.18816389573240516</v>
      </c>
      <c r="K356" s="23">
        <f t="shared" si="140"/>
        <v>7.1234166227685927E-2</v>
      </c>
      <c r="L356" s="23">
        <f t="shared" si="127"/>
        <v>5.4654338211285583E-2</v>
      </c>
      <c r="M356" s="23">
        <f t="shared" si="127"/>
        <v>5.745644441276896E-2</v>
      </c>
    </row>
    <row r="357" spans="1:13" x14ac:dyDescent="0.2">
      <c r="A357" s="18" t="s">
        <v>434</v>
      </c>
      <c r="B357" s="22">
        <v>30114773.809999999</v>
      </c>
      <c r="C357" s="22">
        <v>33618882.68</v>
      </c>
      <c r="D357" s="22">
        <v>9836438.1500000004</v>
      </c>
      <c r="E357" s="22">
        <v>3173053.79</v>
      </c>
      <c r="F357" s="25">
        <v>4114540000</v>
      </c>
      <c r="G357" s="27">
        <v>1813930000</v>
      </c>
      <c r="H357" s="23">
        <f t="shared" si="137"/>
        <v>5.2035175662147907E-3</v>
      </c>
      <c r="I357" s="23">
        <f t="shared" si="138"/>
        <v>2.3325876878117595E-2</v>
      </c>
      <c r="J357" s="23">
        <f t="shared" si="139"/>
        <v>1.3986931836917574E-2</v>
      </c>
      <c r="K357" s="23">
        <f t="shared" si="140"/>
        <v>-2.0439623998311097E-2</v>
      </c>
      <c r="L357" s="23">
        <f t="shared" si="127"/>
        <v>-3.4967856028782988E-2</v>
      </c>
      <c r="M357" s="23">
        <f t="shared" si="127"/>
        <v>0.11140180502539657</v>
      </c>
    </row>
    <row r="358" spans="1:13" x14ac:dyDescent="0.2">
      <c r="A358" s="18" t="s">
        <v>435</v>
      </c>
      <c r="B358" s="22">
        <v>27945768.649999999</v>
      </c>
      <c r="C358" s="22">
        <v>31037635.379999999</v>
      </c>
      <c r="D358" s="22">
        <v>9598269.1899999995</v>
      </c>
      <c r="E358" s="22">
        <v>3258623.69</v>
      </c>
      <c r="F358" s="25">
        <v>4350130000</v>
      </c>
      <c r="G358" s="27">
        <v>1715500000</v>
      </c>
      <c r="H358" s="23">
        <f t="shared" si="137"/>
        <v>-7.2024620662425626E-2</v>
      </c>
      <c r="I358" s="23">
        <f t="shared" si="138"/>
        <v>-7.6779687313510703E-2</v>
      </c>
      <c r="J358" s="23">
        <f t="shared" si="139"/>
        <v>-2.4212927115289277E-2</v>
      </c>
      <c r="K358" s="23">
        <f t="shared" si="140"/>
        <v>2.6967680242193405E-2</v>
      </c>
      <c r="L358" s="23">
        <f t="shared" si="140"/>
        <v>5.7257919475810173E-2</v>
      </c>
      <c r="M358" s="23">
        <f t="shared" si="127"/>
        <v>-5.4263394949088446E-2</v>
      </c>
    </row>
    <row r="359" spans="1:13" x14ac:dyDescent="0.2">
      <c r="A359" s="18" t="s">
        <v>436</v>
      </c>
      <c r="B359" s="22">
        <v>35194496.100000001</v>
      </c>
      <c r="C359" s="22">
        <v>39127338.75</v>
      </c>
      <c r="D359" s="22">
        <v>12155130.73</v>
      </c>
      <c r="E359" s="22">
        <v>4274281.7699999996</v>
      </c>
      <c r="F359" s="25">
        <v>3867140000</v>
      </c>
      <c r="G359" s="27">
        <v>1375100000</v>
      </c>
      <c r="H359" s="23">
        <f t="shared" si="137"/>
        <v>0.25938550987038261</v>
      </c>
      <c r="I359" s="23">
        <f t="shared" si="138"/>
        <v>0.26064174254759226</v>
      </c>
      <c r="J359" s="23">
        <f t="shared" si="139"/>
        <v>0.26638777152279486</v>
      </c>
      <c r="K359" s="23">
        <f t="shared" si="140"/>
        <v>0.31168314497830207</v>
      </c>
      <c r="L359" s="23">
        <f t="shared" si="140"/>
        <v>-0.11102886580401046</v>
      </c>
      <c r="M359" s="23">
        <f t="shared" si="127"/>
        <v>-0.19842611483532499</v>
      </c>
    </row>
    <row r="360" spans="1:13" x14ac:dyDescent="0.2">
      <c r="A360" s="18" t="s">
        <v>437</v>
      </c>
      <c r="B360" s="22">
        <v>27235535</v>
      </c>
      <c r="C360" s="22">
        <v>30009579</v>
      </c>
      <c r="D360" s="22">
        <v>11539529</v>
      </c>
      <c r="E360" s="22">
        <v>2763400</v>
      </c>
      <c r="F360" s="25">
        <v>3688400000</v>
      </c>
      <c r="G360" s="27">
        <v>1450270000</v>
      </c>
      <c r="H360" s="23">
        <f t="shared" si="137"/>
        <v>-0.22614220920753575</v>
      </c>
      <c r="I360" s="23">
        <f t="shared" si="138"/>
        <v>-0.2330278531912677</v>
      </c>
      <c r="J360" s="23">
        <f t="shared" si="139"/>
        <v>-5.0645422387818322E-2</v>
      </c>
      <c r="K360" s="23">
        <f t="shared" si="140"/>
        <v>-0.35348202371787008</v>
      </c>
      <c r="L360" s="23">
        <f t="shared" si="140"/>
        <v>-4.6220204078466255E-2</v>
      </c>
      <c r="M360" s="23">
        <f t="shared" si="140"/>
        <v>5.4665115264344415E-2</v>
      </c>
    </row>
    <row r="361" spans="1:13" x14ac:dyDescent="0.2">
      <c r="A361" s="18" t="s">
        <v>438</v>
      </c>
      <c r="B361" s="22">
        <v>24795892</v>
      </c>
      <c r="C361" s="22">
        <v>27434138</v>
      </c>
      <c r="D361" s="22">
        <v>9648115</v>
      </c>
      <c r="E361" s="22">
        <v>2550740</v>
      </c>
      <c r="F361" s="25">
        <v>4223330000</v>
      </c>
      <c r="G361" s="27">
        <v>1565630000</v>
      </c>
      <c r="H361" s="23">
        <f t="shared" si="137"/>
        <v>-8.9575732586123238E-2</v>
      </c>
      <c r="I361" s="23">
        <f t="shared" si="138"/>
        <v>-8.5820630805917009E-2</v>
      </c>
      <c r="J361" s="23">
        <f t="shared" si="139"/>
        <v>-0.16390738304830293</v>
      </c>
      <c r="K361" s="23">
        <f t="shared" si="140"/>
        <v>-7.6955923861909248E-2</v>
      </c>
      <c r="L361" s="23">
        <f t="shared" si="140"/>
        <v>0.14503036547012255</v>
      </c>
      <c r="M361" s="23">
        <f t="shared" si="140"/>
        <v>7.9543809083825773E-2</v>
      </c>
    </row>
    <row r="362" spans="1:13" x14ac:dyDescent="0.2">
      <c r="A362" s="18" t="s">
        <v>439</v>
      </c>
      <c r="B362" s="22">
        <v>31354897</v>
      </c>
      <c r="C362" s="22">
        <v>34604277</v>
      </c>
      <c r="D362" s="22">
        <v>10338696</v>
      </c>
      <c r="E362" s="22">
        <v>3308621</v>
      </c>
      <c r="F362" s="25">
        <v>4212890000.0000005</v>
      </c>
      <c r="G362" s="27">
        <v>1588060000</v>
      </c>
      <c r="H362" s="23">
        <f t="shared" si="137"/>
        <v>0.26451982449350886</v>
      </c>
      <c r="I362" s="23">
        <f t="shared" si="138"/>
        <v>0.26135827559079861</v>
      </c>
      <c r="J362" s="23">
        <f t="shared" si="139"/>
        <v>7.1576779505634E-2</v>
      </c>
      <c r="K362" s="23">
        <f t="shared" si="140"/>
        <v>0.29712201165152075</v>
      </c>
      <c r="L362" s="23">
        <f t="shared" si="140"/>
        <v>-2.471983008668402E-3</v>
      </c>
      <c r="M362" s="23">
        <f t="shared" si="140"/>
        <v>1.432650115289053E-2</v>
      </c>
    </row>
    <row r="363" spans="1:13" x14ac:dyDescent="0.2">
      <c r="A363" s="18" t="s">
        <v>440</v>
      </c>
      <c r="B363" s="22">
        <v>29284660.859999999</v>
      </c>
      <c r="C363" s="22">
        <v>32519976.91</v>
      </c>
      <c r="D363" s="22">
        <v>14459198.039999999</v>
      </c>
      <c r="E363" s="22">
        <v>3084111.53</v>
      </c>
      <c r="F363" s="25">
        <v>4049960000</v>
      </c>
      <c r="G363" s="27">
        <v>1606360000</v>
      </c>
      <c r="H363" s="23">
        <f t="shared" ref="H363:H370" si="141">(+B363-B362)/B362</f>
        <v>-6.6025926986779782E-2</v>
      </c>
      <c r="I363" s="23">
        <f t="shared" si="138"/>
        <v>-6.0232441498488755E-2</v>
      </c>
      <c r="J363" s="23">
        <f t="shared" si="139"/>
        <v>0.39855142660157522</v>
      </c>
      <c r="K363" s="23">
        <f t="shared" si="140"/>
        <v>-6.7855904317841248E-2</v>
      </c>
      <c r="L363" s="23">
        <f t="shared" si="140"/>
        <v>-3.8674164291021239E-2</v>
      </c>
      <c r="M363" s="23">
        <f t="shared" si="140"/>
        <v>1.1523494074531189E-2</v>
      </c>
    </row>
    <row r="364" spans="1:13" x14ac:dyDescent="0.2">
      <c r="A364" s="18" t="s">
        <v>441</v>
      </c>
      <c r="B364" s="22">
        <v>29180762.190000001</v>
      </c>
      <c r="C364" s="22">
        <v>32493261.289999999</v>
      </c>
      <c r="D364" s="22">
        <v>9293357.6799999997</v>
      </c>
      <c r="E364" s="22">
        <v>2989497.71</v>
      </c>
      <c r="F364" s="25">
        <v>4179029999.9999995</v>
      </c>
      <c r="G364" s="27">
        <v>1545500000</v>
      </c>
      <c r="H364" s="23">
        <f t="shared" si="141"/>
        <v>-3.5478870831628291E-3</v>
      </c>
      <c r="I364" s="23">
        <f t="shared" si="138"/>
        <v>-8.2151411343056341E-4</v>
      </c>
      <c r="J364" s="23">
        <f t="shared" si="139"/>
        <v>-0.35727018508973957</v>
      </c>
      <c r="K364" s="23">
        <f t="shared" si="140"/>
        <v>-3.0677820526159714E-2</v>
      </c>
      <c r="L364" s="23">
        <f t="shared" si="140"/>
        <v>3.1869450562474574E-2</v>
      </c>
      <c r="M364" s="23">
        <f t="shared" si="140"/>
        <v>-3.7886899574192584E-2</v>
      </c>
    </row>
    <row r="365" spans="1:13" x14ac:dyDescent="0.2">
      <c r="A365" s="18" t="s">
        <v>442</v>
      </c>
      <c r="B365" s="22">
        <v>29325424</v>
      </c>
      <c r="C365" s="22">
        <v>32804353</v>
      </c>
      <c r="D365" s="22">
        <v>10094814</v>
      </c>
      <c r="E365" s="22">
        <v>3421549</v>
      </c>
      <c r="F365" s="27">
        <v>4313210000</v>
      </c>
      <c r="G365" s="27">
        <v>1589310000</v>
      </c>
      <c r="H365" s="23">
        <f t="shared" si="141"/>
        <v>4.9574376795947098E-3</v>
      </c>
      <c r="I365" s="23">
        <f t="shared" si="138"/>
        <v>9.574037743504106E-3</v>
      </c>
      <c r="J365" s="23">
        <f t="shared" si="139"/>
        <v>8.6239693724991795E-2</v>
      </c>
      <c r="K365" s="23">
        <f t="shared" si="140"/>
        <v>0.14452303761758026</v>
      </c>
      <c r="L365" s="23">
        <f t="shared" si="140"/>
        <v>3.2107929352026783E-2</v>
      </c>
      <c r="M365" s="23">
        <f t="shared" si="140"/>
        <v>2.8346813329019734E-2</v>
      </c>
    </row>
    <row r="366" spans="1:13" x14ac:dyDescent="0.2">
      <c r="A366" s="18" t="s">
        <v>656</v>
      </c>
      <c r="B366" s="27">
        <v>29973203.800000001</v>
      </c>
      <c r="C366" s="22">
        <v>33508654.760000002</v>
      </c>
      <c r="D366" s="22">
        <v>11214279.68</v>
      </c>
      <c r="E366" s="22">
        <v>3226421.06</v>
      </c>
      <c r="F366" s="27">
        <v>3954280000</v>
      </c>
      <c r="G366" s="27">
        <v>1524270000</v>
      </c>
      <c r="H366" s="23">
        <f t="shared" si="141"/>
        <v>2.2089358366992433E-2</v>
      </c>
      <c r="I366" s="23">
        <f t="shared" si="138"/>
        <v>2.1469765308280937E-2</v>
      </c>
      <c r="J366" s="23">
        <f>(+D366-D365)/D365</f>
        <v>0.11089512694339883</v>
      </c>
      <c r="K366" s="23">
        <f t="shared" si="140"/>
        <v>-5.702912335904E-2</v>
      </c>
      <c r="L366" s="23">
        <f t="shared" si="140"/>
        <v>-8.321644436510163E-2</v>
      </c>
      <c r="M366" s="23">
        <f t="shared" si="140"/>
        <v>-4.092341959718368E-2</v>
      </c>
    </row>
    <row r="367" spans="1:13" x14ac:dyDescent="0.2">
      <c r="A367" s="18" t="s">
        <v>659</v>
      </c>
      <c r="B367" s="27">
        <v>28519187.41</v>
      </c>
      <c r="C367" s="22">
        <v>31942842.579999998</v>
      </c>
      <c r="D367" s="22">
        <v>9494140.3399999999</v>
      </c>
      <c r="E367" s="22">
        <v>3430719.04</v>
      </c>
      <c r="F367" s="27">
        <v>4223460000</v>
      </c>
      <c r="G367" s="27">
        <v>1541760000</v>
      </c>
      <c r="H367" s="23">
        <f t="shared" si="141"/>
        <v>-4.8510542940357969E-2</v>
      </c>
      <c r="I367" s="23">
        <f t="shared" si="138"/>
        <v>-4.6728589709579951E-2</v>
      </c>
      <c r="J367" s="23">
        <f>(+D367-D366)/D366</f>
        <v>-0.15338830393785932</v>
      </c>
      <c r="K367" s="23">
        <f t="shared" si="140"/>
        <v>6.3320309470085087E-2</v>
      </c>
      <c r="L367" s="23">
        <f t="shared" si="140"/>
        <v>6.8073075250108736E-2</v>
      </c>
      <c r="M367" s="23">
        <f t="shared" si="140"/>
        <v>1.1474345096341199E-2</v>
      </c>
    </row>
    <row r="368" spans="1:13" x14ac:dyDescent="0.2">
      <c r="A368" s="18" t="s">
        <v>660</v>
      </c>
      <c r="B368" s="27">
        <v>31201194.719999999</v>
      </c>
      <c r="C368" s="22">
        <v>34788473.590000004</v>
      </c>
      <c r="D368" s="22">
        <v>10648002.710000001</v>
      </c>
      <c r="E368" s="22">
        <v>3419667.73</v>
      </c>
      <c r="F368" s="27">
        <v>4490940000</v>
      </c>
      <c r="G368" s="27">
        <v>1694310000</v>
      </c>
      <c r="H368" s="23">
        <f t="shared" si="141"/>
        <v>9.4042206443076162E-2</v>
      </c>
      <c r="I368" s="23">
        <f t="shared" si="138"/>
        <v>8.9085090122245636E-2</v>
      </c>
      <c r="J368" s="23">
        <f>(+D368-D367)/D367</f>
        <v>0.12153415987950322</v>
      </c>
      <c r="K368" s="23">
        <f t="shared" si="140"/>
        <v>-3.2212809825429645E-3</v>
      </c>
      <c r="L368" s="23">
        <f t="shared" si="140"/>
        <v>6.3331960051711156E-2</v>
      </c>
      <c r="M368" s="23">
        <f t="shared" si="140"/>
        <v>9.8945361145703611E-2</v>
      </c>
    </row>
    <row r="369" spans="1:13" x14ac:dyDescent="0.2">
      <c r="A369" s="18" t="s">
        <v>662</v>
      </c>
      <c r="B369" s="27">
        <v>32051647.120000001</v>
      </c>
      <c r="C369" s="22">
        <v>35794003.219999999</v>
      </c>
      <c r="D369" s="22">
        <v>10849149.41</v>
      </c>
      <c r="E369" s="22">
        <v>3248125.64</v>
      </c>
      <c r="F369" s="27">
        <v>4373100000</v>
      </c>
      <c r="G369" s="27">
        <v>1920820000</v>
      </c>
      <c r="H369" s="23">
        <f t="shared" si="141"/>
        <v>2.7257046008397279E-2</v>
      </c>
      <c r="I369" s="23">
        <f t="shared" si="138"/>
        <v>2.8904103176548571E-2</v>
      </c>
      <c r="J369" s="23">
        <f t="shared" ref="J369:J370" si="142">(+D369-D368)/D368</f>
        <v>1.8890556800017874E-2</v>
      </c>
      <c r="K369" s="23">
        <f t="shared" si="140"/>
        <v>-5.0163379469618775E-2</v>
      </c>
      <c r="L369" s="23">
        <f t="shared" si="140"/>
        <v>-2.6239495517642188E-2</v>
      </c>
      <c r="M369" s="23">
        <f t="shared" si="140"/>
        <v>0.13368864021342022</v>
      </c>
    </row>
    <row r="370" spans="1:13" x14ac:dyDescent="0.2">
      <c r="A370" s="18" t="s">
        <v>663</v>
      </c>
      <c r="B370" s="27">
        <v>29524404.309999999</v>
      </c>
      <c r="C370" s="22">
        <v>32953489.059999999</v>
      </c>
      <c r="D370" s="22">
        <v>11066036.68</v>
      </c>
      <c r="E370" s="22">
        <v>3413326.05</v>
      </c>
      <c r="F370" s="27"/>
      <c r="G370" s="27"/>
      <c r="H370" s="23">
        <f t="shared" si="141"/>
        <v>-7.8849077569652287E-2</v>
      </c>
      <c r="I370" s="23">
        <f t="shared" si="138"/>
        <v>-7.9357263912097298E-2</v>
      </c>
      <c r="J370" s="23">
        <f t="shared" si="142"/>
        <v>1.9991177354428152E-2</v>
      </c>
      <c r="K370" s="23">
        <f t="shared" si="140"/>
        <v>5.0860227808182841E-2</v>
      </c>
      <c r="L370" s="23"/>
      <c r="M370" s="23"/>
    </row>
    <row r="371" spans="1:13" x14ac:dyDescent="0.2">
      <c r="B371" s="27"/>
      <c r="C371" s="28"/>
      <c r="D371" s="97">
        <f>(D370-D358)/D358</f>
        <v>0.15292001723906645</v>
      </c>
      <c r="E371" s="97">
        <f>(E370-E358)/E358</f>
        <v>4.7474754594937559E-2</v>
      </c>
      <c r="F371" s="29"/>
      <c r="G371" s="29"/>
      <c r="H371" s="30"/>
      <c r="I371" s="22"/>
      <c r="J371" s="23"/>
      <c r="K371" s="23"/>
      <c r="L371" s="23"/>
    </row>
    <row r="372" spans="1:13" s="31" customFormat="1" ht="40.5" customHeight="1" x14ac:dyDescent="0.25">
      <c r="A372" s="39" t="s">
        <v>107</v>
      </c>
      <c r="B372" s="88" t="s">
        <v>443</v>
      </c>
      <c r="C372" s="88"/>
      <c r="D372" s="88"/>
      <c r="E372" s="88"/>
      <c r="F372" s="88"/>
      <c r="G372" s="88"/>
      <c r="H372" s="88"/>
      <c r="I372" s="88"/>
      <c r="J372" s="88"/>
      <c r="K372" s="88"/>
      <c r="L372" s="88"/>
      <c r="M372" s="88"/>
    </row>
    <row r="373" spans="1:13" s="31" customFormat="1" ht="24" customHeight="1" x14ac:dyDescent="0.25">
      <c r="A373" s="39" t="s">
        <v>109</v>
      </c>
      <c r="B373" s="89" t="s">
        <v>444</v>
      </c>
      <c r="C373" s="89"/>
      <c r="D373" s="89"/>
      <c r="E373" s="89"/>
      <c r="F373" s="89"/>
      <c r="G373" s="89"/>
      <c r="H373" s="89"/>
      <c r="I373" s="89"/>
      <c r="J373" s="89"/>
      <c r="K373" s="89"/>
      <c r="L373" s="89"/>
      <c r="M373" s="89"/>
    </row>
    <row r="374" spans="1:13" s="31" customFormat="1" ht="29.25" customHeight="1" x14ac:dyDescent="0.25">
      <c r="A374" s="32"/>
      <c r="B374" s="84" t="s">
        <v>445</v>
      </c>
      <c r="C374" s="84"/>
      <c r="D374" s="84"/>
      <c r="E374" s="84"/>
      <c r="F374" s="84"/>
      <c r="G374" s="84"/>
      <c r="H374" s="84"/>
      <c r="I374" s="84"/>
      <c r="J374" s="84"/>
      <c r="K374" s="84"/>
      <c r="L374" s="84"/>
      <c r="M374" s="84"/>
    </row>
    <row r="375" spans="1:13" s="31" customFormat="1" ht="14.25" x14ac:dyDescent="0.25">
      <c r="A375" s="32"/>
      <c r="B375" s="33"/>
      <c r="C375" s="40"/>
      <c r="D375" s="41"/>
      <c r="E375" s="33"/>
      <c r="F375" s="33"/>
      <c r="G375" s="33"/>
      <c r="H375" s="33"/>
      <c r="I375" s="34"/>
      <c r="J375" s="34"/>
      <c r="K375" s="34"/>
      <c r="L375" s="34"/>
    </row>
    <row r="376" spans="1:13" s="31" customFormat="1" ht="14.25" x14ac:dyDescent="0.25">
      <c r="A376" s="34" t="s">
        <v>114</v>
      </c>
      <c r="B376" s="33"/>
      <c r="C376" s="40"/>
      <c r="D376" s="41"/>
      <c r="E376" s="33"/>
      <c r="F376" s="33"/>
      <c r="G376" s="33"/>
      <c r="H376" s="33"/>
      <c r="I376" s="34"/>
      <c r="J376" s="34"/>
      <c r="K376" s="34"/>
      <c r="L376" s="34"/>
    </row>
    <row r="377" spans="1:13" s="31" customFormat="1" ht="14.25" x14ac:dyDescent="0.25">
      <c r="A377" s="34" t="s">
        <v>115</v>
      </c>
      <c r="B377" s="33"/>
      <c r="C377" s="33"/>
      <c r="D377" s="33"/>
      <c r="E377" s="33"/>
      <c r="F377" s="33"/>
      <c r="G377" s="33"/>
      <c r="H377" s="33"/>
      <c r="I377" s="34"/>
      <c r="J377" s="34"/>
      <c r="K377" s="34"/>
      <c r="L377" s="34"/>
    </row>
    <row r="378" spans="1:13" s="31" customFormat="1" ht="14.25" x14ac:dyDescent="0.25">
      <c r="A378" s="34" t="s">
        <v>116</v>
      </c>
      <c r="B378" s="33"/>
      <c r="C378" s="33"/>
      <c r="D378" s="33"/>
      <c r="E378" s="33"/>
      <c r="F378" s="33"/>
      <c r="G378" s="33"/>
      <c r="H378" s="33"/>
      <c r="I378" s="34"/>
      <c r="J378" s="34"/>
      <c r="K378" s="34"/>
      <c r="L378" s="34"/>
    </row>
    <row r="379" spans="1:13" s="31" customFormat="1" ht="14.25" x14ac:dyDescent="0.25">
      <c r="A379" s="34" t="s">
        <v>117</v>
      </c>
      <c r="B379" s="33"/>
      <c r="C379" s="33"/>
      <c r="D379" s="33"/>
      <c r="E379" s="33"/>
      <c r="F379" s="33"/>
      <c r="G379" s="33"/>
      <c r="H379" s="33"/>
      <c r="I379" s="34"/>
      <c r="J379" s="34"/>
      <c r="K379" s="34"/>
      <c r="L379" s="34"/>
    </row>
    <row r="380" spans="1:13" s="31" customFormat="1" ht="14.25" x14ac:dyDescent="0.25">
      <c r="A380" s="42" t="s">
        <v>118</v>
      </c>
      <c r="B380" s="33"/>
      <c r="C380" s="33"/>
      <c r="D380" s="33"/>
      <c r="E380" s="33"/>
      <c r="F380" s="33"/>
      <c r="G380" s="33"/>
      <c r="H380" s="33"/>
      <c r="I380" s="34"/>
      <c r="J380" s="34"/>
      <c r="K380" s="34"/>
      <c r="L380" s="34"/>
    </row>
  </sheetData>
  <mergeCells count="8">
    <mergeCell ref="B374:M374"/>
    <mergeCell ref="A1:L1"/>
    <mergeCell ref="H9:K9"/>
    <mergeCell ref="B9:E9"/>
    <mergeCell ref="F9:G9"/>
    <mergeCell ref="L9:M9"/>
    <mergeCell ref="B372:M372"/>
    <mergeCell ref="B373:M373"/>
  </mergeCells>
  <phoneticPr fontId="0" type="noConversion"/>
  <hyperlinks>
    <hyperlink ref="B4" r:id="rId1" xr:uid="{00000000-0004-0000-0000-000000000000}"/>
    <hyperlink ref="B3" r:id="rId2" xr:uid="{00000000-0004-0000-0000-000001000000}"/>
    <hyperlink ref="A380" r:id="rId3" xr:uid="{BCCFE26B-E374-4B01-9D2B-D020EA3F015C}"/>
    <hyperlink ref="B5" r:id="rId4" xr:uid="{AC940449-B056-4ED3-9EBB-4406F6A3B738}"/>
    <hyperlink ref="B6" r:id="rId5" xr:uid="{C388A2C6-ED2B-48A5-8260-C81FDCEF56BE}"/>
    <hyperlink ref="B7" r:id="rId6" xr:uid="{72C41D8B-27CB-4A31-A338-AB75F91863EC}"/>
  </hyperlinks>
  <pageMargins left="0.5" right="0.5" top="0.5" bottom="0.5" header="0" footer="0"/>
  <pageSetup scale="75" fitToHeight="6" orientation="portrait" r:id="rId7"/>
  <headerFooter alignWithMargins="0"/>
  <rowBreaks count="4" manualBreakCount="4">
    <brk id="69" max="10" man="1"/>
    <brk id="105" max="10" man="1"/>
    <brk id="123" max="10" man="1"/>
    <brk id="17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7"/>
  <sheetViews>
    <sheetView zoomScaleNormal="100" workbookViewId="0">
      <pane xSplit="1" ySplit="6" topLeftCell="B170" activePane="bottomRight" state="frozen"/>
      <selection pane="topRight" activeCell="B1" sqref="B1"/>
      <selection pane="bottomLeft" activeCell="A7" sqref="A7"/>
      <selection pane="bottomRight" activeCell="A3" sqref="A3"/>
    </sheetView>
  </sheetViews>
  <sheetFormatPr defaultRowHeight="15" x14ac:dyDescent="0.2"/>
  <cols>
    <col min="1" max="1" width="12" style="8" customWidth="1"/>
    <col min="2" max="6" width="9.77734375" style="8" customWidth="1"/>
    <col min="7" max="7" width="10.33203125" style="8" customWidth="1"/>
    <col min="8" max="12" width="8.88671875" style="8"/>
  </cols>
  <sheetData>
    <row r="1" spans="1:13" s="34" customFormat="1" ht="12.75" x14ac:dyDescent="0.25">
      <c r="A1" s="66" t="s">
        <v>446</v>
      </c>
    </row>
    <row r="2" spans="1:13" s="34" customFormat="1" ht="12.75" x14ac:dyDescent="0.25">
      <c r="A2" s="34" t="s">
        <v>447</v>
      </c>
      <c r="B2" s="34" t="s">
        <v>448</v>
      </c>
    </row>
    <row r="3" spans="1:13" s="34" customFormat="1" ht="12.75" x14ac:dyDescent="0.25">
      <c r="B3" s="42" t="s">
        <v>449</v>
      </c>
    </row>
    <row r="4" spans="1:13" s="34" customFormat="1" ht="12.75" x14ac:dyDescent="0.25">
      <c r="A4" s="32" t="s">
        <v>5</v>
      </c>
      <c r="B4" s="36" t="s">
        <v>661</v>
      </c>
    </row>
    <row r="5" spans="1:13" s="34" customFormat="1" ht="12.75" x14ac:dyDescent="0.25">
      <c r="B5" s="90" t="s">
        <v>450</v>
      </c>
      <c r="C5" s="90"/>
      <c r="D5" s="90"/>
      <c r="E5" s="90"/>
      <c r="F5" s="90"/>
      <c r="G5" s="65"/>
      <c r="H5" s="90" t="s">
        <v>451</v>
      </c>
      <c r="I5" s="90"/>
      <c r="J5" s="90"/>
      <c r="K5" s="90"/>
      <c r="L5" s="90"/>
    </row>
    <row r="6" spans="1:13" s="34" customFormat="1" ht="25.5" x14ac:dyDescent="0.25">
      <c r="B6" s="38" t="s">
        <v>8</v>
      </c>
      <c r="C6" s="38" t="s">
        <v>452</v>
      </c>
      <c r="D6" s="38" t="s">
        <v>453</v>
      </c>
      <c r="E6" s="38" t="s">
        <v>454</v>
      </c>
      <c r="F6" s="38" t="s">
        <v>455</v>
      </c>
      <c r="G6" s="38" t="s">
        <v>9</v>
      </c>
      <c r="H6" s="38" t="s">
        <v>8</v>
      </c>
      <c r="I6" s="38" t="s">
        <v>452</v>
      </c>
      <c r="J6" s="38" t="s">
        <v>453</v>
      </c>
      <c r="K6" s="38" t="s">
        <v>454</v>
      </c>
      <c r="L6" s="38" t="s">
        <v>455</v>
      </c>
      <c r="M6" s="38" t="s">
        <v>9</v>
      </c>
    </row>
    <row r="7" spans="1:13" s="70" customFormat="1" ht="15.75" x14ac:dyDescent="0.25">
      <c r="A7" s="20">
        <v>2003</v>
      </c>
      <c r="B7" s="67"/>
      <c r="C7" s="67"/>
      <c r="D7" s="67"/>
      <c r="E7" s="67"/>
      <c r="F7" s="24"/>
      <c r="G7" s="68">
        <v>29608742561</v>
      </c>
      <c r="H7" s="69"/>
      <c r="I7" s="69"/>
      <c r="J7" s="69"/>
      <c r="K7" s="69"/>
      <c r="L7" s="69"/>
    </row>
    <row r="8" spans="1:13" s="70" customFormat="1" ht="15.75" x14ac:dyDescent="0.25">
      <c r="A8" s="20">
        <v>2004</v>
      </c>
      <c r="B8" s="67"/>
      <c r="C8" s="67"/>
      <c r="D8" s="67"/>
      <c r="E8" s="67"/>
      <c r="F8" s="24"/>
      <c r="G8" s="68">
        <v>30853671917.700001</v>
      </c>
      <c r="H8" s="69"/>
      <c r="I8" s="69"/>
      <c r="J8" s="69"/>
      <c r="K8" s="69"/>
      <c r="L8" s="69"/>
      <c r="M8" s="69">
        <f t="shared" ref="M8:M17" si="0">(+G8-G7)/G7</f>
        <v>4.2046005639557113E-2</v>
      </c>
    </row>
    <row r="9" spans="1:13" s="70" customFormat="1" ht="15.75" x14ac:dyDescent="0.25">
      <c r="A9" s="20">
        <v>2005</v>
      </c>
      <c r="B9" s="67"/>
      <c r="C9" s="67"/>
      <c r="D9" s="67"/>
      <c r="E9" s="67"/>
      <c r="F9" s="24"/>
      <c r="G9" s="68">
        <v>31928534566.200001</v>
      </c>
      <c r="H9" s="69"/>
      <c r="I9" s="69"/>
      <c r="J9" s="69"/>
      <c r="K9" s="69"/>
      <c r="L9" s="69"/>
      <c r="M9" s="69">
        <f t="shared" si="0"/>
        <v>3.4837430415644549E-2</v>
      </c>
    </row>
    <row r="10" spans="1:13" s="70" customFormat="1" ht="15.75" x14ac:dyDescent="0.25">
      <c r="A10" s="20">
        <v>2006</v>
      </c>
      <c r="B10" s="67"/>
      <c r="C10" s="67"/>
      <c r="D10" s="67"/>
      <c r="E10" s="67"/>
      <c r="F10" s="24"/>
      <c r="G10" s="68">
        <v>34507146291.700005</v>
      </c>
      <c r="H10" s="69"/>
      <c r="I10" s="69"/>
      <c r="J10" s="69"/>
      <c r="K10" s="69"/>
      <c r="L10" s="69"/>
      <c r="M10" s="69">
        <f t="shared" si="0"/>
        <v>8.0761981736229088E-2</v>
      </c>
    </row>
    <row r="11" spans="1:13" s="70" customFormat="1" ht="15.75" x14ac:dyDescent="0.25">
      <c r="A11" s="20">
        <v>2007</v>
      </c>
      <c r="B11" s="67"/>
      <c r="C11" s="67"/>
      <c r="D11" s="67"/>
      <c r="E11" s="67"/>
      <c r="F11" s="24"/>
      <c r="G11" s="68">
        <v>37907264797.099998</v>
      </c>
      <c r="H11" s="69"/>
      <c r="I11" s="69"/>
      <c r="J11" s="69"/>
      <c r="K11" s="69"/>
      <c r="L11" s="69"/>
      <c r="M11" s="69">
        <f t="shared" si="0"/>
        <v>9.853374940534633E-2</v>
      </c>
    </row>
    <row r="12" spans="1:13" s="70" customFormat="1" ht="15.75" x14ac:dyDescent="0.25">
      <c r="A12" s="20">
        <v>2008</v>
      </c>
      <c r="B12" s="67"/>
      <c r="C12" s="67"/>
      <c r="D12" s="67"/>
      <c r="E12" s="67"/>
      <c r="F12" s="24"/>
      <c r="G12" s="68">
        <v>37373812450.599998</v>
      </c>
      <c r="H12" s="69"/>
      <c r="I12" s="69"/>
      <c r="J12" s="69"/>
      <c r="K12" s="69"/>
      <c r="L12" s="69"/>
      <c r="M12" s="69">
        <f t="shared" si="0"/>
        <v>-1.4072562326913401E-2</v>
      </c>
    </row>
    <row r="13" spans="1:13" s="70" customFormat="1" ht="15.75" x14ac:dyDescent="0.25">
      <c r="A13" s="20">
        <v>2009</v>
      </c>
      <c r="B13" s="67"/>
      <c r="C13" s="67"/>
      <c r="D13" s="67"/>
      <c r="E13" s="67"/>
      <c r="F13" s="24"/>
      <c r="G13" s="68">
        <v>35354524180.000008</v>
      </c>
      <c r="H13" s="69"/>
      <c r="I13" s="69"/>
      <c r="J13" s="69"/>
      <c r="K13" s="69"/>
      <c r="L13" s="69"/>
      <c r="M13" s="69">
        <f t="shared" si="0"/>
        <v>-5.4029496543041948E-2</v>
      </c>
    </row>
    <row r="14" spans="1:13" s="70" customFormat="1" ht="15.75" x14ac:dyDescent="0.25">
      <c r="A14" s="20">
        <v>2010</v>
      </c>
      <c r="B14" s="67"/>
      <c r="C14" s="67"/>
      <c r="D14" s="67"/>
      <c r="E14" s="67"/>
      <c r="F14" s="24"/>
      <c r="G14" s="68">
        <v>35069763882</v>
      </c>
      <c r="H14" s="69"/>
      <c r="I14" s="69"/>
      <c r="J14" s="69"/>
      <c r="K14" s="69"/>
      <c r="L14" s="69"/>
      <c r="M14" s="69">
        <f t="shared" si="0"/>
        <v>-8.0544231496430668E-3</v>
      </c>
    </row>
    <row r="15" spans="1:13" s="70" customFormat="1" ht="15.75" x14ac:dyDescent="0.25">
      <c r="A15" s="20">
        <v>2011</v>
      </c>
      <c r="B15" s="67"/>
      <c r="C15" s="67"/>
      <c r="D15" s="67"/>
      <c r="E15" s="67"/>
      <c r="F15" s="24"/>
      <c r="G15" s="68">
        <v>36513469102.899994</v>
      </c>
      <c r="H15" s="69"/>
      <c r="I15" s="69"/>
      <c r="J15" s="69"/>
      <c r="K15" s="69"/>
      <c r="L15" s="69"/>
      <c r="M15" s="69">
        <f t="shared" si="0"/>
        <v>4.1166664986900407E-2</v>
      </c>
    </row>
    <row r="16" spans="1:13" s="70" customFormat="1" ht="15.75" x14ac:dyDescent="0.25">
      <c r="A16" s="20">
        <v>2012</v>
      </c>
      <c r="B16" s="67"/>
      <c r="C16" s="67"/>
      <c r="D16" s="67"/>
      <c r="E16" s="67"/>
      <c r="F16" s="24"/>
      <c r="G16" s="68">
        <v>39819611082.700005</v>
      </c>
      <c r="H16" s="69"/>
      <c r="I16" s="69"/>
      <c r="J16" s="69"/>
      <c r="K16" s="69"/>
      <c r="L16" s="69"/>
      <c r="M16" s="69">
        <f t="shared" si="0"/>
        <v>9.0545819420303403E-2</v>
      </c>
    </row>
    <row r="17" spans="1:13" s="70" customFormat="1" ht="15.75" x14ac:dyDescent="0.25">
      <c r="A17" s="20">
        <v>2013</v>
      </c>
      <c r="B17" s="24">
        <f>+(SUM(B33:B44))</f>
        <v>298927602.68700004</v>
      </c>
      <c r="C17" s="24">
        <f t="shared" ref="C17:G17" si="1">+(SUM(C33:C44))</f>
        <v>1077770650.773</v>
      </c>
      <c r="D17" s="24">
        <f t="shared" si="1"/>
        <v>582052270.0819999</v>
      </c>
      <c r="E17" s="24">
        <f t="shared" si="1"/>
        <v>1154986179.691</v>
      </c>
      <c r="F17" s="24">
        <f t="shared" si="1"/>
        <v>464175472.65999997</v>
      </c>
      <c r="G17" s="24">
        <f t="shared" si="1"/>
        <v>42296138582.599991</v>
      </c>
      <c r="H17" s="69"/>
      <c r="I17" s="69"/>
      <c r="J17" s="69"/>
      <c r="K17" s="69"/>
      <c r="L17" s="69"/>
      <c r="M17" s="69">
        <f t="shared" si="0"/>
        <v>6.2193663688893647E-2</v>
      </c>
    </row>
    <row r="18" spans="1:13" s="70" customFormat="1" ht="15.75" x14ac:dyDescent="0.25">
      <c r="A18" s="20">
        <v>2014</v>
      </c>
      <c r="B18" s="24">
        <f>+(SUM(B45:B56))</f>
        <v>324309946.67000002</v>
      </c>
      <c r="C18" s="24">
        <f t="shared" ref="C18:G18" si="2">+(SUM(C45:C56))</f>
        <v>1164303347.7089999</v>
      </c>
      <c r="D18" s="24">
        <f t="shared" si="2"/>
        <v>615964579.73899996</v>
      </c>
      <c r="E18" s="24">
        <f t="shared" si="2"/>
        <v>1241389577.2480001</v>
      </c>
      <c r="F18" s="24">
        <f t="shared" si="2"/>
        <v>510886068.10099995</v>
      </c>
      <c r="G18" s="24">
        <f t="shared" si="2"/>
        <v>45135135124.900002</v>
      </c>
      <c r="H18" s="69">
        <f>(+B18-B17)/B17</f>
        <v>8.4911342260946127E-2</v>
      </c>
      <c r="I18" s="69">
        <f t="shared" ref="I18:M28" si="3">(+C18-C17)/C17</f>
        <v>8.0288600245271832E-2</v>
      </c>
      <c r="J18" s="69">
        <f t="shared" si="3"/>
        <v>5.82633405969235E-2</v>
      </c>
      <c r="K18" s="69">
        <f t="shared" si="3"/>
        <v>7.4809031550590627E-2</v>
      </c>
      <c r="L18" s="69">
        <f t="shared" si="3"/>
        <v>0.10063133058996127</v>
      </c>
      <c r="M18" s="69">
        <f t="shared" si="3"/>
        <v>6.7121884820661434E-2</v>
      </c>
    </row>
    <row r="19" spans="1:13" s="70" customFormat="1" ht="15.75" x14ac:dyDescent="0.25">
      <c r="A19" s="20">
        <v>2015</v>
      </c>
      <c r="B19" s="24">
        <f>+(SUM(B57:B68))</f>
        <v>363569231.19299996</v>
      </c>
      <c r="C19" s="24">
        <f t="shared" ref="C19:G19" si="4">+(SUM(C57:C68))</f>
        <v>1296564724.8500001</v>
      </c>
      <c r="D19" s="24">
        <f t="shared" si="4"/>
        <v>670038619.79799998</v>
      </c>
      <c r="E19" s="24">
        <f t="shared" si="4"/>
        <v>1337004331.8600001</v>
      </c>
      <c r="F19" s="24">
        <f t="shared" si="4"/>
        <v>550473981.22399998</v>
      </c>
      <c r="G19" s="24">
        <f t="shared" si="4"/>
        <v>47733710451.599991</v>
      </c>
      <c r="H19" s="69">
        <f t="shared" ref="H19:H28" si="5">(+B19-B18)/B18</f>
        <v>0.12105482710632996</v>
      </c>
      <c r="I19" s="69">
        <f t="shared" si="3"/>
        <v>0.11359700837522371</v>
      </c>
      <c r="J19" s="69">
        <f t="shared" si="3"/>
        <v>8.7787580386379641E-2</v>
      </c>
      <c r="K19" s="69">
        <f t="shared" si="3"/>
        <v>7.7022359752661626E-2</v>
      </c>
      <c r="L19" s="69">
        <f t="shared" si="3"/>
        <v>7.7488731039683914E-2</v>
      </c>
      <c r="M19" s="69">
        <f t="shared" si="3"/>
        <v>5.7573225814193163E-2</v>
      </c>
    </row>
    <row r="20" spans="1:13" s="70" customFormat="1" ht="15.75" x14ac:dyDescent="0.25">
      <c r="A20" s="20">
        <v>2016</v>
      </c>
      <c r="B20" s="24">
        <f>+(SUM(B69:B80))</f>
        <v>390802103.324</v>
      </c>
      <c r="C20" s="24">
        <f t="shared" ref="C20:G20" si="6">+(SUM(C69:C80))</f>
        <v>1391607974.6200001</v>
      </c>
      <c r="D20" s="24">
        <f t="shared" si="6"/>
        <v>713553091.38300002</v>
      </c>
      <c r="E20" s="24">
        <f t="shared" si="6"/>
        <v>1330565921.6700001</v>
      </c>
      <c r="F20" s="24">
        <f t="shared" si="6"/>
        <v>569819364.62400007</v>
      </c>
      <c r="G20" s="24">
        <f t="shared" si="6"/>
        <v>47939086730.699989</v>
      </c>
      <c r="H20" s="69">
        <f t="shared" si="5"/>
        <v>7.4904226745589289E-2</v>
      </c>
      <c r="I20" s="69">
        <f t="shared" si="3"/>
        <v>7.3303899102295539E-2</v>
      </c>
      <c r="J20" s="69">
        <f t="shared" si="3"/>
        <v>6.4943229090464322E-2</v>
      </c>
      <c r="K20" s="69">
        <f t="shared" si="3"/>
        <v>-4.815549236884771E-3</v>
      </c>
      <c r="L20" s="69">
        <f t="shared" si="3"/>
        <v>3.5143138567575699E-2</v>
      </c>
      <c r="M20" s="69">
        <f t="shared" si="3"/>
        <v>4.3025416871424974E-3</v>
      </c>
    </row>
    <row r="21" spans="1:13" s="70" customFormat="1" ht="15.75" x14ac:dyDescent="0.25">
      <c r="A21" s="20">
        <v>2017</v>
      </c>
      <c r="B21" s="24">
        <f>+(SUM(B81:B92))</f>
        <v>399566869.15899998</v>
      </c>
      <c r="C21" s="24">
        <f t="shared" ref="C21:G21" si="7">+(SUM(C81:C92))</f>
        <v>1451320568.23</v>
      </c>
      <c r="D21" s="24">
        <f t="shared" si="7"/>
        <v>731310034.36899996</v>
      </c>
      <c r="E21" s="24">
        <f t="shared" si="7"/>
        <v>1351180550.4200001</v>
      </c>
      <c r="F21" s="24">
        <f t="shared" si="7"/>
        <v>583900190.03800011</v>
      </c>
      <c r="G21" s="24">
        <f t="shared" si="7"/>
        <v>50001344251.999992</v>
      </c>
      <c r="H21" s="69">
        <f t="shared" si="5"/>
        <v>2.24276321965786E-2</v>
      </c>
      <c r="I21" s="69">
        <f t="shared" si="3"/>
        <v>4.2909062537030467E-2</v>
      </c>
      <c r="J21" s="69">
        <f t="shared" si="3"/>
        <v>2.4885244280259018E-2</v>
      </c>
      <c r="K21" s="69">
        <f t="shared" si="3"/>
        <v>1.549312846080296E-2</v>
      </c>
      <c r="L21" s="69">
        <f t="shared" si="3"/>
        <v>2.4711033510227194E-2</v>
      </c>
      <c r="M21" s="69">
        <f t="shared" si="3"/>
        <v>4.3018289707620609E-2</v>
      </c>
    </row>
    <row r="22" spans="1:13" s="70" customFormat="1" ht="15.75" x14ac:dyDescent="0.25">
      <c r="A22" s="20">
        <v>2018</v>
      </c>
      <c r="B22" s="24">
        <f>+(SUM(B93:B104))</f>
        <v>432076681.16599995</v>
      </c>
      <c r="C22" s="24">
        <f t="shared" ref="C22:G22" si="8">+(SUM(C93:C104))</f>
        <v>1518198579.26</v>
      </c>
      <c r="D22" s="24">
        <f t="shared" si="8"/>
        <v>768405494.58299994</v>
      </c>
      <c r="E22" s="24">
        <f t="shared" si="8"/>
        <v>1428649439.73</v>
      </c>
      <c r="F22" s="24">
        <f t="shared" si="8"/>
        <v>622537951.86199999</v>
      </c>
      <c r="G22" s="24">
        <f t="shared" si="8"/>
        <v>53334710703.300011</v>
      </c>
      <c r="H22" s="69">
        <f t="shared" si="5"/>
        <v>8.1362631680213987E-2</v>
      </c>
      <c r="I22" s="69">
        <f t="shared" si="3"/>
        <v>4.6080798752520254E-2</v>
      </c>
      <c r="J22" s="69">
        <f t="shared" si="3"/>
        <v>5.0724670072395839E-2</v>
      </c>
      <c r="K22" s="69">
        <f t="shared" si="3"/>
        <v>5.7334224716245039E-2</v>
      </c>
      <c r="L22" s="69">
        <f t="shared" si="3"/>
        <v>6.6171860333673366E-2</v>
      </c>
      <c r="M22" s="69">
        <f t="shared" si="3"/>
        <v>6.6665536720379032E-2</v>
      </c>
    </row>
    <row r="23" spans="1:13" s="70" customFormat="1" ht="15.75" x14ac:dyDescent="0.25">
      <c r="A23" s="20">
        <v>2019</v>
      </c>
      <c r="B23" s="24">
        <f>+(SUM(B105:B116))</f>
        <v>462662513.10299999</v>
      </c>
      <c r="C23" s="24">
        <f t="shared" ref="C23:G23" si="9">+(SUM(C105:C116))</f>
        <v>1587512711.6399999</v>
      </c>
      <c r="D23" s="24">
        <f t="shared" si="9"/>
        <v>811719681.87900007</v>
      </c>
      <c r="E23" s="24">
        <f t="shared" si="9"/>
        <v>1473550036.8800001</v>
      </c>
      <c r="F23" s="24">
        <f t="shared" si="9"/>
        <v>654322973.55799997</v>
      </c>
      <c r="G23" s="24">
        <f t="shared" si="9"/>
        <v>55997746957.899994</v>
      </c>
      <c r="H23" s="69">
        <f t="shared" si="5"/>
        <v>7.0787971835141072E-2</v>
      </c>
      <c r="I23" s="69">
        <f t="shared" si="3"/>
        <v>4.5655511292722294E-2</v>
      </c>
      <c r="J23" s="69">
        <f t="shared" si="3"/>
        <v>5.6368919276801849E-2</v>
      </c>
      <c r="K23" s="69">
        <f t="shared" si="3"/>
        <v>3.1428701752394796E-2</v>
      </c>
      <c r="L23" s="69">
        <f t="shared" si="3"/>
        <v>5.10571630226423E-2</v>
      </c>
      <c r="M23" s="69">
        <f t="shared" si="3"/>
        <v>4.993064028066832E-2</v>
      </c>
    </row>
    <row r="24" spans="1:13" s="70" customFormat="1" ht="15.75" x14ac:dyDescent="0.25">
      <c r="A24" s="20">
        <v>2020</v>
      </c>
      <c r="B24" s="24">
        <f>+(SUM(B117:B128))</f>
        <v>496968660.29299998</v>
      </c>
      <c r="C24" s="24">
        <f t="shared" ref="C24:G24" si="10">+(SUM(C117:C128))</f>
        <v>1651340383.48</v>
      </c>
      <c r="D24" s="24">
        <f t="shared" si="10"/>
        <v>837151260.24000001</v>
      </c>
      <c r="E24" s="24">
        <f t="shared" si="10"/>
        <v>1467086081.4400003</v>
      </c>
      <c r="F24" s="24">
        <f t="shared" si="10"/>
        <v>659126120.88499999</v>
      </c>
      <c r="G24" s="24">
        <f t="shared" si="10"/>
        <v>53391838195.499992</v>
      </c>
      <c r="H24" s="69">
        <f t="shared" si="5"/>
        <v>7.4149398791603871E-2</v>
      </c>
      <c r="I24" s="69">
        <f t="shared" si="3"/>
        <v>4.0206085514781283E-2</v>
      </c>
      <c r="J24" s="69">
        <f t="shared" si="3"/>
        <v>3.133049367748475E-2</v>
      </c>
      <c r="K24" s="69">
        <f t="shared" si="3"/>
        <v>-4.3866548662888855E-3</v>
      </c>
      <c r="L24" s="69">
        <f t="shared" si="3"/>
        <v>7.3406368431205102E-3</v>
      </c>
      <c r="M24" s="69">
        <f t="shared" si="3"/>
        <v>-4.6535957319125097E-2</v>
      </c>
    </row>
    <row r="25" spans="1:13" s="70" customFormat="1" ht="15.75" x14ac:dyDescent="0.25">
      <c r="A25" s="20">
        <v>2021</v>
      </c>
      <c r="B25" s="24">
        <f>+(SUM(B129:B140))</f>
        <v>518385015.56799996</v>
      </c>
      <c r="C25" s="24">
        <f t="shared" ref="C25:G25" si="11">+(SUM(C129:C140))</f>
        <v>1794906060.5299997</v>
      </c>
      <c r="D25" s="24">
        <f t="shared" si="11"/>
        <v>914345191.26199985</v>
      </c>
      <c r="E25" s="24">
        <f t="shared" si="11"/>
        <v>1534413803.9299998</v>
      </c>
      <c r="F25" s="24">
        <f t="shared" si="11"/>
        <v>710623187.52099991</v>
      </c>
      <c r="G25" s="24">
        <f t="shared" si="11"/>
        <v>57800951595.699997</v>
      </c>
      <c r="H25" s="69">
        <f t="shared" si="5"/>
        <v>4.3093975508180823E-2</v>
      </c>
      <c r="I25" s="69">
        <f t="shared" si="3"/>
        <v>8.6938876131311238E-2</v>
      </c>
      <c r="J25" s="69">
        <f t="shared" si="3"/>
        <v>9.221025481090403E-2</v>
      </c>
      <c r="K25" s="69">
        <f t="shared" si="3"/>
        <v>4.5892141805281686E-2</v>
      </c>
      <c r="L25" s="69">
        <f t="shared" si="3"/>
        <v>7.812930637137469E-2</v>
      </c>
      <c r="M25" s="69">
        <f t="shared" si="3"/>
        <v>8.2580288471349475E-2</v>
      </c>
    </row>
    <row r="26" spans="1:13" s="70" customFormat="1" ht="15.75" x14ac:dyDescent="0.25">
      <c r="A26" s="20">
        <v>2022</v>
      </c>
      <c r="B26" s="24">
        <f>+(SUM(B141:B152))</f>
        <v>542782847.43400002</v>
      </c>
      <c r="C26" s="24">
        <f t="shared" ref="C26:G26" si="12">+(SUM(C141:C152))</f>
        <v>1858124761.6699998</v>
      </c>
      <c r="D26" s="24">
        <f t="shared" si="12"/>
        <v>965667120.29999983</v>
      </c>
      <c r="E26" s="24">
        <f t="shared" si="12"/>
        <v>1547945789.4300001</v>
      </c>
      <c r="F26" s="24">
        <f t="shared" si="12"/>
        <v>720702958.21200001</v>
      </c>
      <c r="G26" s="24">
        <f t="shared" si="12"/>
        <v>59377034416.699997</v>
      </c>
      <c r="H26" s="69">
        <f t="shared" si="5"/>
        <v>4.7065079300695242E-2</v>
      </c>
      <c r="I26" s="69">
        <f t="shared" si="3"/>
        <v>3.5221175375235454E-2</v>
      </c>
      <c r="J26" s="69">
        <f t="shared" si="3"/>
        <v>5.6129708482596498E-2</v>
      </c>
      <c r="K26" s="69">
        <f t="shared" si="3"/>
        <v>8.8189935891749647E-3</v>
      </c>
      <c r="L26" s="69">
        <f t="shared" si="3"/>
        <v>1.4184410061488786E-2</v>
      </c>
      <c r="M26" s="69">
        <f t="shared" si="3"/>
        <v>2.7267419955716611E-2</v>
      </c>
    </row>
    <row r="27" spans="1:13" s="70" customFormat="1" ht="15.75" x14ac:dyDescent="0.25">
      <c r="A27" s="20">
        <v>2023</v>
      </c>
      <c r="B27" s="24">
        <f>+(SUM(B153:B164))</f>
        <v>559409140.57700002</v>
      </c>
      <c r="C27" s="24">
        <f t="shared" ref="C27:F27" si="13">+(SUM(C153:C164))</f>
        <v>1926931910.21</v>
      </c>
      <c r="D27" s="24">
        <f t="shared" si="13"/>
        <v>1000780042.082</v>
      </c>
      <c r="E27" s="24">
        <f t="shared" si="13"/>
        <v>1613427628.9399996</v>
      </c>
      <c r="F27" s="24">
        <f t="shared" si="13"/>
        <v>739366397.91499984</v>
      </c>
      <c r="G27" s="24">
        <f>+(SUM(G153:G164))</f>
        <v>61064424118.699997</v>
      </c>
      <c r="H27" s="69">
        <f t="shared" si="5"/>
        <v>3.0631574342484525E-2</v>
      </c>
      <c r="I27" s="69">
        <f t="shared" si="3"/>
        <v>3.7030424414644471E-2</v>
      </c>
      <c r="J27" s="69">
        <f t="shared" si="3"/>
        <v>3.6361310273349469E-2</v>
      </c>
      <c r="K27" s="69">
        <f t="shared" si="3"/>
        <v>4.2302411335807755E-2</v>
      </c>
      <c r="L27" s="69">
        <f t="shared" si="3"/>
        <v>2.5896160811247626E-2</v>
      </c>
      <c r="M27" s="69">
        <f t="shared" si="3"/>
        <v>2.8418221263091844E-2</v>
      </c>
    </row>
    <row r="28" spans="1:13" s="70" customFormat="1" ht="15.75" x14ac:dyDescent="0.25">
      <c r="A28" s="20">
        <v>2024</v>
      </c>
      <c r="B28" s="24">
        <f>+(SUM(B165:B176))</f>
        <v>571597041.60800004</v>
      </c>
      <c r="C28" s="24">
        <f t="shared" ref="C28:G28" si="14">+(SUM(C165:C176))</f>
        <v>1981959724.9300001</v>
      </c>
      <c r="D28" s="24">
        <f t="shared" si="14"/>
        <v>1012485945.1850001</v>
      </c>
      <c r="E28" s="24">
        <f t="shared" si="14"/>
        <v>1649873684.9199998</v>
      </c>
      <c r="F28" s="24">
        <f t="shared" si="14"/>
        <v>756239335.74999988</v>
      </c>
      <c r="G28" s="24">
        <f t="shared" si="14"/>
        <v>62099441875.600014</v>
      </c>
      <c r="H28" s="69">
        <f t="shared" si="5"/>
        <v>2.1787096682812267E-2</v>
      </c>
      <c r="I28" s="69">
        <f t="shared" si="3"/>
        <v>2.8557218046175285E-2</v>
      </c>
      <c r="J28" s="69">
        <f t="shared" si="3"/>
        <v>1.1696779123060198E-2</v>
      </c>
      <c r="K28" s="69">
        <f t="shared" si="3"/>
        <v>2.2589210278954271E-2</v>
      </c>
      <c r="L28" s="69">
        <f t="shared" si="3"/>
        <v>2.2820806953874864E-2</v>
      </c>
      <c r="M28" s="69">
        <f t="shared" si="3"/>
        <v>1.6949603174642225E-2</v>
      </c>
    </row>
    <row r="29" spans="1:13" s="70" customFormat="1" ht="14.25" customHeight="1" x14ac:dyDescent="0.25">
      <c r="A29" s="20"/>
      <c r="B29" s="67"/>
      <c r="C29" s="67"/>
      <c r="D29" s="67"/>
      <c r="E29" s="67"/>
      <c r="F29" s="67"/>
      <c r="G29" s="71"/>
      <c r="H29" s="20"/>
      <c r="I29" s="20"/>
      <c r="J29" s="20"/>
      <c r="K29" s="20"/>
      <c r="L29" s="20"/>
    </row>
    <row r="30" spans="1:13" s="70" customFormat="1" ht="15.75" x14ac:dyDescent="0.25">
      <c r="A30" s="20" t="s">
        <v>13</v>
      </c>
      <c r="B30" s="24">
        <f>SUM(B165:B174)</f>
        <v>475844199.03799999</v>
      </c>
      <c r="C30" s="24">
        <f>SUM(C165:C174)</f>
        <v>1646065943.48</v>
      </c>
      <c r="D30" s="24">
        <f t="shared" ref="D30:F30" si="15">SUM(D165:D174)</f>
        <v>842627344.19900012</v>
      </c>
      <c r="E30" s="24">
        <f t="shared" si="15"/>
        <v>1370819965.25</v>
      </c>
      <c r="F30" s="24">
        <f t="shared" si="15"/>
        <v>629919979.04399991</v>
      </c>
      <c r="G30" s="24">
        <f>SUM(G165:G174)</f>
        <v>51554723593.700012</v>
      </c>
      <c r="H30" s="20"/>
      <c r="I30" s="20"/>
      <c r="J30" s="20"/>
      <c r="K30" s="20"/>
      <c r="L30" s="20"/>
    </row>
    <row r="31" spans="1:13" s="70" customFormat="1" ht="15.75" x14ac:dyDescent="0.25">
      <c r="A31" s="20" t="s">
        <v>134</v>
      </c>
      <c r="B31" s="24">
        <f>SUM(B177:B186)</f>
        <v>485543919.32400006</v>
      </c>
      <c r="C31" s="24">
        <f t="shared" ref="C31:F31" si="16">SUM(C177:C186)</f>
        <v>1726990926.0499997</v>
      </c>
      <c r="D31" s="24">
        <f t="shared" si="16"/>
        <v>880780161.12299991</v>
      </c>
      <c r="E31" s="24">
        <f t="shared" si="16"/>
        <v>1433939930.3600001</v>
      </c>
      <c r="F31" s="24">
        <f t="shared" si="16"/>
        <v>657557068.29700005</v>
      </c>
      <c r="G31" s="24">
        <f>SUM(G177:G186)</f>
        <v>53413046175.300003</v>
      </c>
      <c r="H31" s="69">
        <f>(+B31-B30)/B30</f>
        <v>2.0384235650260544E-2</v>
      </c>
      <c r="I31" s="69">
        <f t="shared" ref="I31" si="17">(+C31-C30)/C30</f>
        <v>4.9162661368786741E-2</v>
      </c>
      <c r="J31" s="69">
        <f t="shared" ref="J31" si="18">(+D31-D30)/D30</f>
        <v>4.5278398792372179E-2</v>
      </c>
      <c r="K31" s="69">
        <f t="shared" ref="K31" si="19">(+E31-E30)/E30</f>
        <v>4.6045408376065473E-2</v>
      </c>
      <c r="L31" s="69">
        <f t="shared" ref="L31" si="20">(+F31-F30)/F30</f>
        <v>4.3873968396658344E-2</v>
      </c>
      <c r="M31" s="69">
        <f t="shared" ref="M31" si="21">(+G31-G30)/G30</f>
        <v>3.6045631749387907E-2</v>
      </c>
    </row>
    <row r="32" spans="1:13" s="70" customFormat="1" ht="15.75" x14ac:dyDescent="0.25">
      <c r="A32" s="20"/>
      <c r="B32" s="67"/>
      <c r="C32" s="67"/>
      <c r="D32" s="67"/>
      <c r="E32" s="67"/>
      <c r="F32" s="67"/>
      <c r="G32" s="67"/>
      <c r="H32" s="20"/>
      <c r="I32" s="20"/>
      <c r="J32" s="20"/>
      <c r="K32" s="20"/>
      <c r="L32" s="20"/>
    </row>
    <row r="33" spans="1:13" s="70" customFormat="1" ht="15.75" x14ac:dyDescent="0.25">
      <c r="A33" s="20" t="s">
        <v>291</v>
      </c>
      <c r="B33" s="24">
        <v>24249634.241999999</v>
      </c>
      <c r="C33" s="24">
        <v>87116470.463</v>
      </c>
      <c r="D33" s="24">
        <v>46719261.846000001</v>
      </c>
      <c r="E33" s="24">
        <v>85933249.234999999</v>
      </c>
      <c r="F33" s="24">
        <v>34825764.085000001</v>
      </c>
      <c r="G33" s="24">
        <v>3406138644.7999997</v>
      </c>
      <c r="H33" s="20"/>
      <c r="I33" s="20"/>
      <c r="J33" s="20"/>
      <c r="K33" s="20"/>
      <c r="L33" s="20"/>
    </row>
    <row r="34" spans="1:13" s="70" customFormat="1" ht="15.75" x14ac:dyDescent="0.25">
      <c r="A34" s="20" t="s">
        <v>292</v>
      </c>
      <c r="B34" s="24">
        <v>25081449.791999999</v>
      </c>
      <c r="C34" s="24">
        <v>91812112.657000005</v>
      </c>
      <c r="D34" s="24">
        <v>53421988.789999999</v>
      </c>
      <c r="E34" s="24">
        <v>95321808.555999994</v>
      </c>
      <c r="F34" s="24">
        <v>36062798.920000002</v>
      </c>
      <c r="G34" s="24">
        <v>3433795650.5999999</v>
      </c>
      <c r="H34" s="20"/>
      <c r="I34" s="20"/>
      <c r="J34" s="20"/>
      <c r="K34" s="20"/>
      <c r="L34" s="20"/>
    </row>
    <row r="35" spans="1:13" s="70" customFormat="1" ht="15.75" x14ac:dyDescent="0.25">
      <c r="A35" s="20" t="s">
        <v>293</v>
      </c>
      <c r="B35" s="24">
        <v>24405530.324000001</v>
      </c>
      <c r="C35" s="24">
        <v>87123665.272</v>
      </c>
      <c r="D35" s="24">
        <v>48239638.248999998</v>
      </c>
      <c r="E35" s="24">
        <v>94883830.459000006</v>
      </c>
      <c r="F35" s="24">
        <v>35890455.633000001</v>
      </c>
      <c r="G35" s="24">
        <v>3443508755.5999999</v>
      </c>
      <c r="H35" s="20"/>
      <c r="I35" s="20"/>
      <c r="J35" s="20"/>
      <c r="K35" s="20"/>
      <c r="L35" s="20"/>
    </row>
    <row r="36" spans="1:13" s="70" customFormat="1" ht="15.75" x14ac:dyDescent="0.25">
      <c r="A36" s="20" t="s">
        <v>294</v>
      </c>
      <c r="B36" s="24">
        <v>24723864.800000001</v>
      </c>
      <c r="C36" s="24">
        <v>88835796.090000004</v>
      </c>
      <c r="D36" s="24">
        <v>48277306.171999998</v>
      </c>
      <c r="E36" s="24">
        <v>96588153.019999996</v>
      </c>
      <c r="F36" s="24">
        <v>37269037.994999997</v>
      </c>
      <c r="G36" s="24">
        <v>3518954627.7999997</v>
      </c>
      <c r="H36" s="20"/>
      <c r="I36" s="20"/>
      <c r="J36" s="20"/>
      <c r="K36" s="20"/>
      <c r="L36" s="20"/>
    </row>
    <row r="37" spans="1:13" s="70" customFormat="1" ht="15.75" x14ac:dyDescent="0.25">
      <c r="A37" s="20" t="s">
        <v>295</v>
      </c>
      <c r="B37" s="24">
        <v>23142816.429000001</v>
      </c>
      <c r="C37" s="24">
        <v>88699670.677000001</v>
      </c>
      <c r="D37" s="24">
        <v>47692251.614</v>
      </c>
      <c r="E37" s="24">
        <v>95965601.311000004</v>
      </c>
      <c r="F37" s="24">
        <v>38585345.056000002</v>
      </c>
      <c r="G37" s="24">
        <v>3512571435</v>
      </c>
      <c r="H37" s="69"/>
      <c r="I37" s="69"/>
      <c r="J37" s="69"/>
      <c r="K37" s="69"/>
      <c r="L37" s="69"/>
    </row>
    <row r="38" spans="1:13" s="70" customFormat="1" ht="15.75" x14ac:dyDescent="0.25">
      <c r="A38" s="20" t="s">
        <v>296</v>
      </c>
      <c r="B38" s="24">
        <v>25140798.202</v>
      </c>
      <c r="C38" s="24">
        <v>89740859.909999996</v>
      </c>
      <c r="D38" s="24">
        <v>47651644.098999999</v>
      </c>
      <c r="E38" s="24">
        <v>98135478.718999997</v>
      </c>
      <c r="F38" s="24">
        <v>39833543.502999999</v>
      </c>
      <c r="G38" s="24">
        <v>3589157929.8999996</v>
      </c>
      <c r="H38" s="69"/>
      <c r="I38" s="69"/>
      <c r="J38" s="69"/>
      <c r="K38" s="69"/>
      <c r="L38" s="69"/>
    </row>
    <row r="39" spans="1:13" s="70" customFormat="1" ht="15.75" x14ac:dyDescent="0.25">
      <c r="A39" s="20" t="s">
        <v>297</v>
      </c>
      <c r="B39" s="24">
        <v>25067271.631000001</v>
      </c>
      <c r="C39" s="24">
        <v>91548111.768999994</v>
      </c>
      <c r="D39" s="24">
        <v>48722051.708999999</v>
      </c>
      <c r="E39" s="24">
        <v>98868977.164000005</v>
      </c>
      <c r="F39" s="24">
        <v>40086441.369999997</v>
      </c>
      <c r="G39" s="24">
        <v>3593642790.3999996</v>
      </c>
      <c r="H39" s="69"/>
      <c r="I39" s="69"/>
      <c r="J39" s="69"/>
      <c r="K39" s="69"/>
      <c r="L39" s="69"/>
    </row>
    <row r="40" spans="1:13" s="70" customFormat="1" ht="15.75" x14ac:dyDescent="0.25">
      <c r="A40" s="20" t="s">
        <v>298</v>
      </c>
      <c r="B40" s="24">
        <v>24583260.364999998</v>
      </c>
      <c r="C40" s="24">
        <v>89715288.214000002</v>
      </c>
      <c r="D40" s="24">
        <v>48025688.535999998</v>
      </c>
      <c r="E40" s="24">
        <v>97008342.270999998</v>
      </c>
      <c r="F40" s="24">
        <v>40295353.417000003</v>
      </c>
      <c r="G40" s="24">
        <v>3595164313.0999999</v>
      </c>
      <c r="H40" s="69"/>
      <c r="I40" s="69"/>
      <c r="J40" s="69"/>
      <c r="K40" s="69"/>
      <c r="L40" s="69"/>
    </row>
    <row r="41" spans="1:13" s="70" customFormat="1" ht="15.75" x14ac:dyDescent="0.25">
      <c r="A41" s="20" t="s">
        <v>299</v>
      </c>
      <c r="B41" s="24">
        <v>25845399.785</v>
      </c>
      <c r="C41" s="24">
        <v>90015724.790000007</v>
      </c>
      <c r="D41" s="24">
        <v>48883024.182999998</v>
      </c>
      <c r="E41" s="24">
        <v>101353194.13</v>
      </c>
      <c r="F41" s="24">
        <v>40588428.857000001</v>
      </c>
      <c r="G41" s="24">
        <v>3441287307.6999998</v>
      </c>
      <c r="H41" s="69"/>
      <c r="I41" s="69"/>
      <c r="J41" s="69"/>
      <c r="K41" s="69"/>
      <c r="L41" s="69"/>
    </row>
    <row r="42" spans="1:13" s="70" customFormat="1" ht="15.75" x14ac:dyDescent="0.25">
      <c r="A42" s="20" t="s">
        <v>300</v>
      </c>
      <c r="B42" s="24">
        <v>25396781.395</v>
      </c>
      <c r="C42" s="24">
        <v>92511863.989999995</v>
      </c>
      <c r="D42" s="24">
        <v>48407877.432999998</v>
      </c>
      <c r="E42" s="24">
        <v>97133784.355000004</v>
      </c>
      <c r="F42" s="24">
        <v>40743577.967</v>
      </c>
      <c r="G42" s="24">
        <v>3591091966</v>
      </c>
      <c r="H42" s="69"/>
      <c r="I42" s="69"/>
      <c r="J42" s="69"/>
      <c r="K42" s="69"/>
      <c r="L42" s="69"/>
    </row>
    <row r="43" spans="1:13" s="70" customFormat="1" ht="15.75" x14ac:dyDescent="0.25">
      <c r="A43" s="20" t="s">
        <v>301</v>
      </c>
      <c r="B43" s="24">
        <v>24863942.263</v>
      </c>
      <c r="C43" s="24">
        <v>89485021.417999998</v>
      </c>
      <c r="D43" s="24">
        <v>47632685.427000001</v>
      </c>
      <c r="E43" s="24">
        <v>96105928.681999996</v>
      </c>
      <c r="F43" s="24">
        <v>38916162.976000004</v>
      </c>
      <c r="G43" s="24">
        <v>3549583536.0999999</v>
      </c>
      <c r="H43" s="69"/>
      <c r="I43" s="69"/>
      <c r="J43" s="69"/>
      <c r="K43" s="69"/>
      <c r="L43" s="69"/>
    </row>
    <row r="44" spans="1:13" s="70" customFormat="1" ht="15.75" x14ac:dyDescent="0.25">
      <c r="A44" s="20" t="s">
        <v>302</v>
      </c>
      <c r="B44" s="24">
        <v>26426853.458999999</v>
      </c>
      <c r="C44" s="24">
        <v>91166065.523000002</v>
      </c>
      <c r="D44" s="24">
        <v>48378852.023999996</v>
      </c>
      <c r="E44" s="24">
        <v>97687831.789000005</v>
      </c>
      <c r="F44" s="24">
        <v>41078562.880999997</v>
      </c>
      <c r="G44" s="24">
        <v>3621241625.5999999</v>
      </c>
      <c r="H44" s="69"/>
      <c r="I44" s="69"/>
      <c r="J44" s="69"/>
      <c r="K44" s="69"/>
      <c r="L44" s="69"/>
    </row>
    <row r="45" spans="1:13" s="70" customFormat="1" ht="15.75" x14ac:dyDescent="0.25">
      <c r="A45" s="20" t="s">
        <v>303</v>
      </c>
      <c r="B45" s="24">
        <v>26136778.783</v>
      </c>
      <c r="C45" s="24">
        <v>93345430.855000004</v>
      </c>
      <c r="D45" s="24">
        <v>49588213.479000002</v>
      </c>
      <c r="E45" s="24">
        <v>99076176.903999999</v>
      </c>
      <c r="F45" s="24">
        <v>41563579.700999998</v>
      </c>
      <c r="G45" s="24">
        <v>3590873823.2999997</v>
      </c>
      <c r="H45" s="69">
        <f>(+B45-B33)/B33</f>
        <v>7.7821567210753853E-2</v>
      </c>
      <c r="I45" s="69">
        <f t="shared" ref="I45:M45" si="22">(+C45-C33)/C33</f>
        <v>7.1501523866782019E-2</v>
      </c>
      <c r="J45" s="69">
        <f t="shared" si="22"/>
        <v>6.1408325381014865E-2</v>
      </c>
      <c r="K45" s="69">
        <f t="shared" si="22"/>
        <v>0.15294345071321916</v>
      </c>
      <c r="L45" s="69">
        <f t="shared" si="22"/>
        <v>0.19347215468280504</v>
      </c>
      <c r="M45" s="69">
        <f t="shared" si="22"/>
        <v>5.4235953895190668E-2</v>
      </c>
    </row>
    <row r="46" spans="1:13" s="70" customFormat="1" ht="15.75" x14ac:dyDescent="0.25">
      <c r="A46" s="20" t="s">
        <v>304</v>
      </c>
      <c r="B46" s="24">
        <v>24749320.059999999</v>
      </c>
      <c r="C46" s="24">
        <v>89161349.652999997</v>
      </c>
      <c r="D46" s="24">
        <v>48982313.424999997</v>
      </c>
      <c r="E46" s="24">
        <v>99148895.318000004</v>
      </c>
      <c r="F46" s="24">
        <v>39642471.332000002</v>
      </c>
      <c r="G46" s="24">
        <v>3614744147.7000003</v>
      </c>
      <c r="H46" s="69">
        <f t="shared" ref="H46:H109" si="23">(+B46-B34)/B34</f>
        <v>-1.3242046801693943E-2</v>
      </c>
      <c r="I46" s="69">
        <f t="shared" ref="I46:I109" si="24">(+C46-C34)/C34</f>
        <v>-2.8871604489736212E-2</v>
      </c>
      <c r="J46" s="69">
        <f t="shared" ref="J46:J109" si="25">(+D46-D34)/D34</f>
        <v>-8.3105767223534369E-2</v>
      </c>
      <c r="K46" s="69">
        <f t="shared" ref="K46:K109" si="26">(+E46-E34)/E34</f>
        <v>4.014912033222344E-2</v>
      </c>
      <c r="L46" s="69">
        <f t="shared" ref="L46:L109" si="27">(+F46-F34)/F34</f>
        <v>9.9262190379093299E-2</v>
      </c>
      <c r="M46" s="69">
        <f t="shared" ref="M46:M109" si="28">(+G46-G34)/G34</f>
        <v>5.2696349903169855E-2</v>
      </c>
    </row>
    <row r="47" spans="1:13" s="70" customFormat="1" ht="15.75" x14ac:dyDescent="0.25">
      <c r="A47" s="20" t="s">
        <v>305</v>
      </c>
      <c r="B47" s="24">
        <v>26407767.16</v>
      </c>
      <c r="C47" s="24">
        <v>95817915.026999995</v>
      </c>
      <c r="D47" s="24">
        <v>49894640.269000001</v>
      </c>
      <c r="E47" s="24">
        <v>100556995.61</v>
      </c>
      <c r="F47" s="24">
        <v>41925476.015000001</v>
      </c>
      <c r="G47" s="24">
        <v>3705271678.1999998</v>
      </c>
      <c r="H47" s="69">
        <f t="shared" si="23"/>
        <v>8.2040292073925228E-2</v>
      </c>
      <c r="I47" s="69">
        <f t="shared" si="24"/>
        <v>9.9792056817818164E-2</v>
      </c>
      <c r="J47" s="69">
        <f t="shared" si="25"/>
        <v>3.4307927672619129E-2</v>
      </c>
      <c r="K47" s="69">
        <f t="shared" si="26"/>
        <v>5.9790642131078479E-2</v>
      </c>
      <c r="L47" s="69">
        <f t="shared" si="27"/>
        <v>0.16815112195039988</v>
      </c>
      <c r="M47" s="69">
        <f t="shared" si="28"/>
        <v>7.6016337166068884E-2</v>
      </c>
    </row>
    <row r="48" spans="1:13" s="70" customFormat="1" ht="15.75" x14ac:dyDescent="0.25">
      <c r="A48" s="20" t="s">
        <v>306</v>
      </c>
      <c r="B48" s="24">
        <v>26720434.677999999</v>
      </c>
      <c r="C48" s="24">
        <v>95803197.137999997</v>
      </c>
      <c r="D48" s="24">
        <v>50370605.825000003</v>
      </c>
      <c r="E48" s="24">
        <v>99146427.943000004</v>
      </c>
      <c r="F48" s="24">
        <v>42830928.199000001</v>
      </c>
      <c r="G48" s="24">
        <v>3620002254.4999995</v>
      </c>
      <c r="H48" s="69">
        <f t="shared" si="23"/>
        <v>8.075476444119685E-2</v>
      </c>
      <c r="I48" s="69">
        <f t="shared" si="24"/>
        <v>7.8430107621721354E-2</v>
      </c>
      <c r="J48" s="69">
        <f t="shared" si="25"/>
        <v>4.3359910048462527E-2</v>
      </c>
      <c r="K48" s="69">
        <f t="shared" si="26"/>
        <v>2.6486425539892864E-2</v>
      </c>
      <c r="L48" s="69">
        <f t="shared" si="27"/>
        <v>0.14923621599103754</v>
      </c>
      <c r="M48" s="69">
        <f t="shared" si="28"/>
        <v>2.8715240003868235E-2</v>
      </c>
    </row>
    <row r="49" spans="1:13" s="70" customFormat="1" ht="15.75" x14ac:dyDescent="0.25">
      <c r="A49" s="20" t="s">
        <v>307</v>
      </c>
      <c r="B49" s="24">
        <v>27398242.627</v>
      </c>
      <c r="C49" s="24">
        <v>95078031.094999999</v>
      </c>
      <c r="D49" s="24">
        <v>50642252.920000002</v>
      </c>
      <c r="E49" s="24">
        <v>103115359.70999999</v>
      </c>
      <c r="F49" s="24">
        <v>43299784.464000002</v>
      </c>
      <c r="G49" s="24">
        <v>3728332766.1999998</v>
      </c>
      <c r="H49" s="69">
        <f t="shared" si="23"/>
        <v>0.18387676413781567</v>
      </c>
      <c r="I49" s="69">
        <f t="shared" si="24"/>
        <v>7.1909629081113591E-2</v>
      </c>
      <c r="J49" s="69">
        <f t="shared" si="25"/>
        <v>6.1854938824780346E-2</v>
      </c>
      <c r="K49" s="69">
        <f t="shared" si="26"/>
        <v>7.4503346004465162E-2</v>
      </c>
      <c r="L49" s="69">
        <f t="shared" si="27"/>
        <v>0.12218212383892903</v>
      </c>
      <c r="M49" s="69">
        <f t="shared" si="28"/>
        <v>6.1425464276714366E-2</v>
      </c>
    </row>
    <row r="50" spans="1:13" s="70" customFormat="1" ht="15.75" x14ac:dyDescent="0.25">
      <c r="A50" s="20" t="s">
        <v>308</v>
      </c>
      <c r="B50" s="24">
        <v>26107119.136999998</v>
      </c>
      <c r="C50" s="24">
        <v>96953573.003000006</v>
      </c>
      <c r="D50" s="24">
        <v>50621814.104000002</v>
      </c>
      <c r="E50" s="24">
        <v>103233333.06999999</v>
      </c>
      <c r="F50" s="24">
        <v>42083582.241999999</v>
      </c>
      <c r="G50" s="24">
        <v>3733910820.9000001</v>
      </c>
      <c r="H50" s="69">
        <f t="shared" si="23"/>
        <v>3.8436366547945404E-2</v>
      </c>
      <c r="I50" s="69">
        <f t="shared" si="24"/>
        <v>8.0372676395496445E-2</v>
      </c>
      <c r="J50" s="69">
        <f t="shared" si="25"/>
        <v>6.2330902976385105E-2</v>
      </c>
      <c r="K50" s="69">
        <f t="shared" si="26"/>
        <v>5.1947108401000759E-2</v>
      </c>
      <c r="L50" s="69">
        <f t="shared" si="27"/>
        <v>5.6486030142674656E-2</v>
      </c>
      <c r="M50" s="69">
        <f t="shared" si="28"/>
        <v>4.0330599496365312E-2</v>
      </c>
    </row>
    <row r="51" spans="1:13" s="70" customFormat="1" ht="15.75" x14ac:dyDescent="0.25">
      <c r="A51" s="20" t="s">
        <v>309</v>
      </c>
      <c r="B51" s="24">
        <v>26427799.307</v>
      </c>
      <c r="C51" s="24">
        <v>95682901.901999995</v>
      </c>
      <c r="D51" s="24">
        <v>51218849.534999996</v>
      </c>
      <c r="E51" s="24">
        <v>99583365.883000001</v>
      </c>
      <c r="F51" s="24">
        <v>42114069.755000003</v>
      </c>
      <c r="G51" s="24">
        <v>3753145020</v>
      </c>
      <c r="H51" s="69">
        <f t="shared" si="23"/>
        <v>5.4275060167197138E-2</v>
      </c>
      <c r="I51" s="69">
        <f t="shared" si="24"/>
        <v>4.5165214804573646E-2</v>
      </c>
      <c r="J51" s="69">
        <f t="shared" si="25"/>
        <v>5.1245744758708217E-2</v>
      </c>
      <c r="K51" s="69">
        <f t="shared" si="26"/>
        <v>7.2256104947358421E-3</v>
      </c>
      <c r="L51" s="69">
        <f t="shared" si="27"/>
        <v>5.0581401483980257E-2</v>
      </c>
      <c r="M51" s="69">
        <f t="shared" si="28"/>
        <v>4.4384553196575936E-2</v>
      </c>
    </row>
    <row r="52" spans="1:13" s="70" customFormat="1" ht="15.75" x14ac:dyDescent="0.25">
      <c r="A52" s="20" t="s">
        <v>310</v>
      </c>
      <c r="B52" s="24">
        <v>27449604.175000001</v>
      </c>
      <c r="C52" s="24">
        <v>96313732.466999993</v>
      </c>
      <c r="D52" s="24">
        <v>51370455.653999999</v>
      </c>
      <c r="E52" s="24">
        <v>103605053.81</v>
      </c>
      <c r="F52" s="24">
        <v>42132504.734999999</v>
      </c>
      <c r="G52" s="24">
        <v>3748610015.5</v>
      </c>
      <c r="H52" s="69">
        <f t="shared" si="23"/>
        <v>0.11659738242372891</v>
      </c>
      <c r="I52" s="69">
        <f t="shared" si="24"/>
        <v>7.3548715992090063E-2</v>
      </c>
      <c r="J52" s="69">
        <f t="shared" si="25"/>
        <v>6.9645375630435102E-2</v>
      </c>
      <c r="K52" s="69">
        <f t="shared" si="26"/>
        <v>6.8001487135731092E-2</v>
      </c>
      <c r="L52" s="69">
        <f t="shared" si="27"/>
        <v>4.5592138105554618E-2</v>
      </c>
      <c r="M52" s="69">
        <f t="shared" si="28"/>
        <v>4.2681137504863742E-2</v>
      </c>
    </row>
    <row r="53" spans="1:13" s="70" customFormat="1" ht="15.75" x14ac:dyDescent="0.25">
      <c r="A53" s="20" t="s">
        <v>311</v>
      </c>
      <c r="B53" s="24">
        <v>27539796.953000002</v>
      </c>
      <c r="C53" s="24">
        <v>99517382.474000007</v>
      </c>
      <c r="D53" s="24">
        <v>52041722.728</v>
      </c>
      <c r="E53" s="24">
        <v>105688854.55</v>
      </c>
      <c r="F53" s="24">
        <v>43617284.082999997</v>
      </c>
      <c r="G53" s="24">
        <v>3874450803.7999997</v>
      </c>
      <c r="H53" s="69">
        <f t="shared" si="23"/>
        <v>6.5558945966987345E-2</v>
      </c>
      <c r="I53" s="69">
        <f t="shared" si="24"/>
        <v>0.10555553161591112</v>
      </c>
      <c r="J53" s="69">
        <f t="shared" si="25"/>
        <v>6.4617494473643872E-2</v>
      </c>
      <c r="K53" s="69">
        <f t="shared" si="26"/>
        <v>4.2777738355624942E-2</v>
      </c>
      <c r="L53" s="69">
        <f t="shared" si="27"/>
        <v>7.4623613460653354E-2</v>
      </c>
      <c r="M53" s="69">
        <f t="shared" si="28"/>
        <v>0.12587251727886292</v>
      </c>
    </row>
    <row r="54" spans="1:13" s="70" customFormat="1" ht="15.75" x14ac:dyDescent="0.25">
      <c r="A54" s="20" t="s">
        <v>312</v>
      </c>
      <c r="B54" s="24">
        <v>28150136.938999999</v>
      </c>
      <c r="C54" s="24">
        <v>98896085.984999999</v>
      </c>
      <c r="D54" s="24">
        <v>52681648.769000001</v>
      </c>
      <c r="E54" s="24">
        <v>106922921.17</v>
      </c>
      <c r="F54" s="24">
        <v>43023765.200000003</v>
      </c>
      <c r="G54" s="24">
        <v>3950791780</v>
      </c>
      <c r="H54" s="69">
        <f t="shared" si="23"/>
        <v>0.10841356237928904</v>
      </c>
      <c r="I54" s="69">
        <f t="shared" si="24"/>
        <v>6.9009765014464555E-2</v>
      </c>
      <c r="J54" s="69">
        <f t="shared" si="25"/>
        <v>8.8286691394705574E-2</v>
      </c>
      <c r="K54" s="69">
        <f t="shared" si="26"/>
        <v>0.10077993851473056</v>
      </c>
      <c r="L54" s="69">
        <f t="shared" si="27"/>
        <v>5.5964334670038696E-2</v>
      </c>
      <c r="M54" s="69">
        <f t="shared" si="28"/>
        <v>0.10016446735577698</v>
      </c>
    </row>
    <row r="55" spans="1:13" s="70" customFormat="1" ht="15.75" x14ac:dyDescent="0.25">
      <c r="A55" s="20" t="s">
        <v>313</v>
      </c>
      <c r="B55" s="24">
        <v>28466738.995000001</v>
      </c>
      <c r="C55" s="24">
        <v>103330932.90000001</v>
      </c>
      <c r="D55" s="24">
        <v>53784491.167000003</v>
      </c>
      <c r="E55" s="24">
        <v>110131115.13</v>
      </c>
      <c r="F55" s="24">
        <v>44114377.542000003</v>
      </c>
      <c r="G55" s="24">
        <v>3945936954.5999994</v>
      </c>
      <c r="H55" s="69">
        <f t="shared" si="23"/>
        <v>0.14490046244039578</v>
      </c>
      <c r="I55" s="69">
        <f t="shared" si="24"/>
        <v>0.15472881676278941</v>
      </c>
      <c r="J55" s="69">
        <f t="shared" si="25"/>
        <v>0.12915093249210188</v>
      </c>
      <c r="K55" s="69">
        <f t="shared" si="26"/>
        <v>0.14593466438899128</v>
      </c>
      <c r="L55" s="69">
        <f t="shared" si="27"/>
        <v>0.13357469412402739</v>
      </c>
      <c r="M55" s="69">
        <f t="shared" si="28"/>
        <v>0.11166194976650166</v>
      </c>
    </row>
    <row r="56" spans="1:13" s="70" customFormat="1" ht="15.75" x14ac:dyDescent="0.25">
      <c r="A56" s="20" t="s">
        <v>314</v>
      </c>
      <c r="B56" s="24">
        <v>28756207.855999999</v>
      </c>
      <c r="C56" s="24">
        <v>104402815.20999999</v>
      </c>
      <c r="D56" s="24">
        <v>54767571.864</v>
      </c>
      <c r="E56" s="24">
        <v>111181078.15000001</v>
      </c>
      <c r="F56" s="24">
        <v>44538244.832999997</v>
      </c>
      <c r="G56" s="24">
        <v>3869065060.2000003</v>
      </c>
      <c r="H56" s="69">
        <f t="shared" si="23"/>
        <v>8.8143463640644237E-2</v>
      </c>
      <c r="I56" s="69">
        <f t="shared" si="24"/>
        <v>0.14519382416103646</v>
      </c>
      <c r="J56" s="69">
        <f t="shared" si="25"/>
        <v>0.13205604458804973</v>
      </c>
      <c r="K56" s="69">
        <f t="shared" si="26"/>
        <v>0.1381261730749089</v>
      </c>
      <c r="L56" s="69">
        <f t="shared" si="27"/>
        <v>8.4221104862463453E-2</v>
      </c>
      <c r="M56" s="69">
        <f t="shared" si="28"/>
        <v>6.8436039409256147E-2</v>
      </c>
    </row>
    <row r="57" spans="1:13" s="70" customFormat="1" ht="15.75" x14ac:dyDescent="0.25">
      <c r="A57" s="20" t="s">
        <v>315</v>
      </c>
      <c r="B57" s="24">
        <v>30535795.416999999</v>
      </c>
      <c r="C57" s="24">
        <v>108790450.92</v>
      </c>
      <c r="D57" s="24">
        <v>56859154.107000001</v>
      </c>
      <c r="E57" s="24">
        <v>117856243.55</v>
      </c>
      <c r="F57" s="24">
        <v>47118179.725000001</v>
      </c>
      <c r="G57" s="24">
        <v>4118275751.8999996</v>
      </c>
      <c r="H57" s="69">
        <f t="shared" si="23"/>
        <v>0.16830752827357698</v>
      </c>
      <c r="I57" s="69">
        <f t="shared" si="24"/>
        <v>0.16546091140756347</v>
      </c>
      <c r="J57" s="69">
        <f t="shared" si="25"/>
        <v>0.14662638796372757</v>
      </c>
      <c r="K57" s="69">
        <f t="shared" si="26"/>
        <v>0.18955178967187006</v>
      </c>
      <c r="L57" s="69">
        <f t="shared" si="27"/>
        <v>0.1336410401596464</v>
      </c>
      <c r="M57" s="69">
        <f t="shared" si="28"/>
        <v>0.14687286564564372</v>
      </c>
    </row>
    <row r="58" spans="1:13" s="70" customFormat="1" ht="15.75" x14ac:dyDescent="0.25">
      <c r="A58" s="20" t="s">
        <v>316</v>
      </c>
      <c r="B58" s="24">
        <v>28097235.543000001</v>
      </c>
      <c r="C58" s="24">
        <v>102432454.8</v>
      </c>
      <c r="D58" s="24">
        <v>54222950.383000001</v>
      </c>
      <c r="E58" s="24">
        <v>109018124.72</v>
      </c>
      <c r="F58" s="24">
        <v>44367308.770000003</v>
      </c>
      <c r="G58" s="24">
        <v>4186769794.4000001</v>
      </c>
      <c r="H58" s="69">
        <f t="shared" si="23"/>
        <v>0.13527302870881386</v>
      </c>
      <c r="I58" s="69">
        <f t="shared" si="24"/>
        <v>0.14884369963721683</v>
      </c>
      <c r="J58" s="69">
        <f t="shared" si="25"/>
        <v>0.10699039288996189</v>
      </c>
      <c r="K58" s="69">
        <f t="shared" si="26"/>
        <v>9.9539479187805771E-2</v>
      </c>
      <c r="L58" s="69">
        <f t="shared" si="27"/>
        <v>0.11918624846645322</v>
      </c>
      <c r="M58" s="69">
        <f t="shared" si="28"/>
        <v>0.15824789344052745</v>
      </c>
    </row>
    <row r="59" spans="1:13" s="70" customFormat="1" ht="15.75" x14ac:dyDescent="0.25">
      <c r="A59" s="20" t="s">
        <v>317</v>
      </c>
      <c r="B59" s="24">
        <v>28688875.552999999</v>
      </c>
      <c r="C59" s="24">
        <v>102158778.25</v>
      </c>
      <c r="D59" s="24">
        <v>54811877.964000002</v>
      </c>
      <c r="E59" s="24">
        <v>109098778.70999999</v>
      </c>
      <c r="F59" s="24">
        <v>45569417.079000004</v>
      </c>
      <c r="G59" s="24">
        <v>3908208745.3000002</v>
      </c>
      <c r="H59" s="69">
        <f t="shared" si="23"/>
        <v>8.6380206973924234E-2</v>
      </c>
      <c r="I59" s="69">
        <f t="shared" si="24"/>
        <v>6.6176176148408664E-2</v>
      </c>
      <c r="J59" s="69">
        <f t="shared" si="25"/>
        <v>9.85524230356086E-2</v>
      </c>
      <c r="K59" s="69">
        <f t="shared" si="26"/>
        <v>8.4944692790230369E-2</v>
      </c>
      <c r="L59" s="69">
        <f t="shared" si="27"/>
        <v>8.6914721318758131E-2</v>
      </c>
      <c r="M59" s="69">
        <f t="shared" si="28"/>
        <v>5.4769821142666132E-2</v>
      </c>
    </row>
    <row r="60" spans="1:13" s="70" customFormat="1" ht="15.75" x14ac:dyDescent="0.25">
      <c r="A60" s="20" t="s">
        <v>318</v>
      </c>
      <c r="B60" s="24">
        <v>30279526.125</v>
      </c>
      <c r="C60" s="24">
        <v>109389760.25</v>
      </c>
      <c r="D60" s="24">
        <v>55576205.818999998</v>
      </c>
      <c r="E60" s="24">
        <v>112134349.33</v>
      </c>
      <c r="F60" s="24">
        <v>45705505.450999998</v>
      </c>
      <c r="G60" s="24">
        <v>3971516112.6000004</v>
      </c>
      <c r="H60" s="69">
        <f t="shared" si="23"/>
        <v>0.13319736336214405</v>
      </c>
      <c r="I60" s="69">
        <f t="shared" si="24"/>
        <v>0.14181742904079911</v>
      </c>
      <c r="J60" s="69">
        <f t="shared" si="25"/>
        <v>0.10334598738171907</v>
      </c>
      <c r="K60" s="69">
        <f t="shared" si="26"/>
        <v>0.13099737082274759</v>
      </c>
      <c r="L60" s="69">
        <f t="shared" si="27"/>
        <v>6.7114521512216752E-2</v>
      </c>
      <c r="M60" s="69">
        <f t="shared" si="28"/>
        <v>9.7103215243315513E-2</v>
      </c>
    </row>
    <row r="61" spans="1:13" s="70" customFormat="1" ht="15.75" x14ac:dyDescent="0.25">
      <c r="A61" s="20" t="s">
        <v>319</v>
      </c>
      <c r="B61" s="24">
        <v>29812677.079</v>
      </c>
      <c r="C61" s="24">
        <v>107138289.64</v>
      </c>
      <c r="D61" s="24">
        <v>55459171.125</v>
      </c>
      <c r="E61" s="24">
        <v>108646073.45999999</v>
      </c>
      <c r="F61" s="24">
        <v>44968978.353</v>
      </c>
      <c r="G61" s="24">
        <v>3878195725.2000003</v>
      </c>
      <c r="H61" s="69">
        <f t="shared" si="23"/>
        <v>8.8123697744783805E-2</v>
      </c>
      <c r="I61" s="69">
        <f t="shared" si="24"/>
        <v>0.12684590126766132</v>
      </c>
      <c r="J61" s="69">
        <f t="shared" si="25"/>
        <v>9.5116585998046427E-2</v>
      </c>
      <c r="K61" s="69">
        <f t="shared" si="26"/>
        <v>5.3636177632066573E-2</v>
      </c>
      <c r="L61" s="69">
        <f t="shared" si="27"/>
        <v>3.8549704338315768E-2</v>
      </c>
      <c r="M61" s="69">
        <f t="shared" si="28"/>
        <v>4.0195703655697065E-2</v>
      </c>
    </row>
    <row r="62" spans="1:13" s="70" customFormat="1" ht="15.75" x14ac:dyDescent="0.25">
      <c r="A62" s="20" t="s">
        <v>320</v>
      </c>
      <c r="B62" s="24">
        <v>30110620.320999999</v>
      </c>
      <c r="C62" s="24">
        <v>104801186.83</v>
      </c>
      <c r="D62" s="24">
        <v>53316289.772</v>
      </c>
      <c r="E62" s="24">
        <v>110593495.31999999</v>
      </c>
      <c r="F62" s="24">
        <v>44796065.626000002</v>
      </c>
      <c r="G62" s="24">
        <v>3877809139.5999999</v>
      </c>
      <c r="H62" s="69">
        <f t="shared" si="23"/>
        <v>0.1533490218890558</v>
      </c>
      <c r="I62" s="69">
        <f t="shared" si="24"/>
        <v>8.0941976493812823E-2</v>
      </c>
      <c r="J62" s="69">
        <f t="shared" si="25"/>
        <v>5.3227560404380835E-2</v>
      </c>
      <c r="K62" s="69">
        <f t="shared" si="26"/>
        <v>7.1296373284869666E-2</v>
      </c>
      <c r="L62" s="69">
        <f t="shared" si="27"/>
        <v>6.4454669481366231E-2</v>
      </c>
      <c r="M62" s="69">
        <f t="shared" si="28"/>
        <v>3.8538231254627395E-2</v>
      </c>
    </row>
    <row r="63" spans="1:13" s="70" customFormat="1" ht="15.75" x14ac:dyDescent="0.25">
      <c r="A63" s="20" t="s">
        <v>321</v>
      </c>
      <c r="B63" s="24">
        <v>31081877.815000001</v>
      </c>
      <c r="C63" s="24">
        <v>106995222.12</v>
      </c>
      <c r="D63" s="24">
        <v>55087817.196000002</v>
      </c>
      <c r="E63" s="24">
        <v>110036204.95</v>
      </c>
      <c r="F63" s="24">
        <v>45682701.484999999</v>
      </c>
      <c r="G63" s="24">
        <v>3964408485.6999998</v>
      </c>
      <c r="H63" s="69">
        <f t="shared" si="23"/>
        <v>0.17610541286225309</v>
      </c>
      <c r="I63" s="69">
        <f t="shared" si="24"/>
        <v>0.11822718576811429</v>
      </c>
      <c r="J63" s="69">
        <f t="shared" si="25"/>
        <v>7.5537964950895223E-2</v>
      </c>
      <c r="K63" s="69">
        <f t="shared" si="26"/>
        <v>0.10496571364419426</v>
      </c>
      <c r="L63" s="69">
        <f t="shared" si="27"/>
        <v>8.4737280219191122E-2</v>
      </c>
      <c r="M63" s="69">
        <f t="shared" si="28"/>
        <v>5.6289715578323116E-2</v>
      </c>
    </row>
    <row r="64" spans="1:13" s="70" customFormat="1" ht="15.75" x14ac:dyDescent="0.25">
      <c r="A64" s="20" t="s">
        <v>322</v>
      </c>
      <c r="B64" s="24">
        <v>30829042.164000001</v>
      </c>
      <c r="C64" s="24">
        <v>110547225.62</v>
      </c>
      <c r="D64" s="24">
        <v>57238832.189999998</v>
      </c>
      <c r="E64" s="24">
        <v>112233805.62</v>
      </c>
      <c r="F64" s="24">
        <v>47613904.311999999</v>
      </c>
      <c r="G64" s="24">
        <v>3998023649.9000001</v>
      </c>
      <c r="H64" s="69">
        <f t="shared" si="23"/>
        <v>0.12311427033537543</v>
      </c>
      <c r="I64" s="69">
        <f t="shared" si="24"/>
        <v>0.14778259328571694</v>
      </c>
      <c r="J64" s="69">
        <f t="shared" si="25"/>
        <v>0.11423641198602164</v>
      </c>
      <c r="K64" s="69">
        <f t="shared" si="26"/>
        <v>8.3285047328136727E-2</v>
      </c>
      <c r="L64" s="69">
        <f t="shared" si="27"/>
        <v>0.13009906748901479</v>
      </c>
      <c r="M64" s="69">
        <f t="shared" si="28"/>
        <v>6.6534964525172838E-2</v>
      </c>
    </row>
    <row r="65" spans="1:13" s="70" customFormat="1" ht="15.75" x14ac:dyDescent="0.25">
      <c r="A65" s="20" t="s">
        <v>323</v>
      </c>
      <c r="B65" s="24">
        <v>30890427.370999999</v>
      </c>
      <c r="C65" s="24">
        <v>111289986.65000001</v>
      </c>
      <c r="D65" s="24">
        <v>56150190.177000001</v>
      </c>
      <c r="E65" s="24">
        <v>111249201.95</v>
      </c>
      <c r="F65" s="24">
        <v>45210774.214000002</v>
      </c>
      <c r="G65" s="24">
        <v>4020391584.1999993</v>
      </c>
      <c r="H65" s="69">
        <f t="shared" si="23"/>
        <v>0.12166503709952017</v>
      </c>
      <c r="I65" s="69">
        <f t="shared" si="24"/>
        <v>0.11829696363924884</v>
      </c>
      <c r="J65" s="69">
        <f t="shared" si="25"/>
        <v>7.8945646562724625E-2</v>
      </c>
      <c r="K65" s="69">
        <f t="shared" si="26"/>
        <v>5.2610537068215453E-2</v>
      </c>
      <c r="L65" s="69">
        <f t="shared" si="27"/>
        <v>3.6533456048472163E-2</v>
      </c>
      <c r="M65" s="69">
        <f t="shared" si="28"/>
        <v>3.7667475415319049E-2</v>
      </c>
    </row>
    <row r="66" spans="1:13" s="70" customFormat="1" ht="15.75" x14ac:dyDescent="0.25">
      <c r="A66" s="20" t="s">
        <v>324</v>
      </c>
      <c r="B66" s="24">
        <v>31176211.34</v>
      </c>
      <c r="C66" s="24">
        <v>110829164.27</v>
      </c>
      <c r="D66" s="24">
        <v>56326950.452</v>
      </c>
      <c r="E66" s="24">
        <v>111694771.04000001</v>
      </c>
      <c r="F66" s="24">
        <v>46104335.427000001</v>
      </c>
      <c r="G66" s="24">
        <v>3918415081.1999998</v>
      </c>
      <c r="H66" s="69">
        <f t="shared" si="23"/>
        <v>0.10749767958704283</v>
      </c>
      <c r="I66" s="69">
        <f t="shared" si="24"/>
        <v>0.12066279637001952</v>
      </c>
      <c r="J66" s="69">
        <f t="shared" si="25"/>
        <v>6.9194905022506442E-2</v>
      </c>
      <c r="K66" s="69">
        <f t="shared" si="26"/>
        <v>4.4628876743959281E-2</v>
      </c>
      <c r="L66" s="69">
        <f t="shared" si="27"/>
        <v>7.1601595366646287E-2</v>
      </c>
      <c r="M66" s="69">
        <f t="shared" si="28"/>
        <v>-8.1949899166794838E-3</v>
      </c>
    </row>
    <row r="67" spans="1:13" s="70" customFormat="1" ht="15.75" x14ac:dyDescent="0.25">
      <c r="A67" s="20" t="s">
        <v>325</v>
      </c>
      <c r="B67" s="24">
        <v>31152181.491999999</v>
      </c>
      <c r="C67" s="24">
        <v>111268774.16</v>
      </c>
      <c r="D67" s="24">
        <v>57428296.064999998</v>
      </c>
      <c r="E67" s="24">
        <v>111963484.09</v>
      </c>
      <c r="F67" s="24">
        <v>46601361.056999996</v>
      </c>
      <c r="G67" s="24">
        <v>3985481502.5999999</v>
      </c>
      <c r="H67" s="69">
        <f t="shared" si="23"/>
        <v>9.4336147792400044E-2</v>
      </c>
      <c r="I67" s="69">
        <f t="shared" si="24"/>
        <v>7.6819603164542699E-2</v>
      </c>
      <c r="J67" s="69">
        <f t="shared" si="25"/>
        <v>6.7748245245753791E-2</v>
      </c>
      <c r="K67" s="69">
        <f t="shared" si="26"/>
        <v>1.6638067796163326E-2</v>
      </c>
      <c r="L67" s="69">
        <f t="shared" si="27"/>
        <v>5.6375804297186541E-2</v>
      </c>
      <c r="M67" s="69">
        <f t="shared" si="28"/>
        <v>1.0021586369721691E-2</v>
      </c>
    </row>
    <row r="68" spans="1:13" s="70" customFormat="1" ht="15.75" x14ac:dyDescent="0.25">
      <c r="A68" s="20" t="s">
        <v>326</v>
      </c>
      <c r="B68" s="24">
        <v>30914760.973000001</v>
      </c>
      <c r="C68" s="24">
        <v>110923431.34</v>
      </c>
      <c r="D68" s="24">
        <v>57560884.548</v>
      </c>
      <c r="E68" s="24">
        <v>112479799.12</v>
      </c>
      <c r="F68" s="24">
        <v>46735449.725000001</v>
      </c>
      <c r="G68" s="24">
        <v>3906214879</v>
      </c>
      <c r="H68" s="69">
        <f t="shared" si="23"/>
        <v>7.5063900212754206E-2</v>
      </c>
      <c r="I68" s="69">
        <f t="shared" si="24"/>
        <v>6.2456324734962196E-2</v>
      </c>
      <c r="J68" s="69">
        <f t="shared" si="25"/>
        <v>5.1003040465924139E-2</v>
      </c>
      <c r="K68" s="69">
        <f t="shared" si="26"/>
        <v>1.1681133081366856E-2</v>
      </c>
      <c r="L68" s="69">
        <f t="shared" si="27"/>
        <v>4.933299235833416E-2</v>
      </c>
      <c r="M68" s="69">
        <f t="shared" si="28"/>
        <v>9.601756037175389E-3</v>
      </c>
    </row>
    <row r="69" spans="1:13" s="70" customFormat="1" ht="15.75" x14ac:dyDescent="0.25">
      <c r="A69" s="20" t="s">
        <v>327</v>
      </c>
      <c r="B69" s="24">
        <v>31234150.135000002</v>
      </c>
      <c r="C69" s="24">
        <v>110419779.25</v>
      </c>
      <c r="D69" s="24">
        <v>56710257.112999998</v>
      </c>
      <c r="E69" s="24">
        <v>112382412.26000001</v>
      </c>
      <c r="F69" s="24">
        <v>47209874.223999999</v>
      </c>
      <c r="G69" s="24">
        <v>4020667361.9000001</v>
      </c>
      <c r="H69" s="69">
        <f t="shared" si="23"/>
        <v>2.2870035263964719E-2</v>
      </c>
      <c r="I69" s="69">
        <f t="shared" si="24"/>
        <v>1.4976758678922463E-2</v>
      </c>
      <c r="J69" s="69">
        <f t="shared" si="25"/>
        <v>-2.6186987185880741E-3</v>
      </c>
      <c r="K69" s="69">
        <f t="shared" si="26"/>
        <v>-4.6444983525015734E-2</v>
      </c>
      <c r="L69" s="69">
        <f t="shared" si="27"/>
        <v>1.946053509179741E-3</v>
      </c>
      <c r="M69" s="69">
        <f t="shared" si="28"/>
        <v>-2.3701275941749918E-2</v>
      </c>
    </row>
    <row r="70" spans="1:13" s="70" customFormat="1" ht="15.75" x14ac:dyDescent="0.25">
      <c r="A70" s="20" t="s">
        <v>328</v>
      </c>
      <c r="B70" s="24">
        <v>31829725.263999999</v>
      </c>
      <c r="C70" s="24">
        <v>111500452.52</v>
      </c>
      <c r="D70" s="24">
        <v>57445193.439999998</v>
      </c>
      <c r="E70" s="24">
        <v>111387113.48999999</v>
      </c>
      <c r="F70" s="24">
        <v>46308930.219999999</v>
      </c>
      <c r="G70" s="24">
        <v>3915491505.6999998</v>
      </c>
      <c r="H70" s="69">
        <f t="shared" si="23"/>
        <v>0.13284188457927812</v>
      </c>
      <c r="I70" s="69">
        <f t="shared" si="24"/>
        <v>8.8526607486907549E-2</v>
      </c>
      <c r="J70" s="69">
        <f t="shared" si="25"/>
        <v>5.942581571529968E-2</v>
      </c>
      <c r="K70" s="69">
        <f t="shared" si="26"/>
        <v>2.1730228584324485E-2</v>
      </c>
      <c r="L70" s="69">
        <f t="shared" si="27"/>
        <v>4.3762434635496041E-2</v>
      </c>
      <c r="M70" s="69">
        <f t="shared" si="28"/>
        <v>-6.4794173556627754E-2</v>
      </c>
    </row>
    <row r="71" spans="1:13" s="70" customFormat="1" ht="15.75" x14ac:dyDescent="0.25">
      <c r="A71" s="20" t="s">
        <v>329</v>
      </c>
      <c r="B71" s="24">
        <v>32610268.840999998</v>
      </c>
      <c r="C71" s="24">
        <v>117714825.12</v>
      </c>
      <c r="D71" s="24">
        <v>62177452.228</v>
      </c>
      <c r="E71" s="24">
        <v>113498855.69</v>
      </c>
      <c r="F71" s="24">
        <v>47248311.423</v>
      </c>
      <c r="G71" s="24">
        <v>4134971065.6000004</v>
      </c>
      <c r="H71" s="69">
        <f t="shared" si="23"/>
        <v>0.13668689387130539</v>
      </c>
      <c r="I71" s="69">
        <f t="shared" si="24"/>
        <v>0.15227322738660498</v>
      </c>
      <c r="J71" s="69">
        <f t="shared" si="25"/>
        <v>0.1343791626486078</v>
      </c>
      <c r="K71" s="69">
        <f t="shared" si="26"/>
        <v>4.0331129569250557E-2</v>
      </c>
      <c r="L71" s="69">
        <f t="shared" si="27"/>
        <v>3.6842567924216231E-2</v>
      </c>
      <c r="M71" s="69">
        <f t="shared" si="28"/>
        <v>5.8022059485103979E-2</v>
      </c>
    </row>
    <row r="72" spans="1:13" s="70" customFormat="1" ht="15.75" x14ac:dyDescent="0.25">
      <c r="A72" s="20" t="s">
        <v>330</v>
      </c>
      <c r="B72" s="24">
        <v>31715875.559999999</v>
      </c>
      <c r="C72" s="24">
        <v>113180386.23999999</v>
      </c>
      <c r="D72" s="24">
        <v>58062299.490999997</v>
      </c>
      <c r="E72" s="24">
        <v>110701653.84</v>
      </c>
      <c r="F72" s="24">
        <v>46795802.039999999</v>
      </c>
      <c r="G72" s="24">
        <v>3938820387.8000002</v>
      </c>
      <c r="H72" s="69">
        <f t="shared" si="23"/>
        <v>4.74363247651386E-2</v>
      </c>
      <c r="I72" s="69">
        <f t="shared" si="24"/>
        <v>3.4652475527296847E-2</v>
      </c>
      <c r="J72" s="69">
        <f t="shared" si="25"/>
        <v>4.4733058605991964E-2</v>
      </c>
      <c r="K72" s="69">
        <f t="shared" si="26"/>
        <v>-1.2776597880670064E-2</v>
      </c>
      <c r="L72" s="69">
        <f t="shared" si="27"/>
        <v>2.3854819638060621E-2</v>
      </c>
      <c r="M72" s="69">
        <f t="shared" si="28"/>
        <v>-8.2325549923541776E-3</v>
      </c>
    </row>
    <row r="73" spans="1:13" s="70" customFormat="1" ht="15.75" x14ac:dyDescent="0.25">
      <c r="A73" s="20" t="s">
        <v>331</v>
      </c>
      <c r="B73" s="24">
        <v>32247264.947999999</v>
      </c>
      <c r="C73" s="24">
        <v>114731979.14</v>
      </c>
      <c r="D73" s="24">
        <v>57908194.228</v>
      </c>
      <c r="E73" s="24">
        <v>111822756.89</v>
      </c>
      <c r="F73" s="24">
        <v>45264334.346000001</v>
      </c>
      <c r="G73" s="24">
        <v>4023677611.7000003</v>
      </c>
      <c r="H73" s="69">
        <f t="shared" si="23"/>
        <v>8.1662839688922753E-2</v>
      </c>
      <c r="I73" s="69">
        <f t="shared" si="24"/>
        <v>7.0877456841208539E-2</v>
      </c>
      <c r="J73" s="69">
        <f t="shared" si="25"/>
        <v>4.4159028224206989E-2</v>
      </c>
      <c r="K73" s="69">
        <f t="shared" si="26"/>
        <v>2.923882409031156E-2</v>
      </c>
      <c r="L73" s="69">
        <f t="shared" si="27"/>
        <v>6.5679942888961975E-3</v>
      </c>
      <c r="M73" s="69">
        <f t="shared" si="28"/>
        <v>3.7512775736066657E-2</v>
      </c>
    </row>
    <row r="74" spans="1:13" s="70" customFormat="1" ht="15.75" x14ac:dyDescent="0.25">
      <c r="A74" s="20" t="s">
        <v>332</v>
      </c>
      <c r="B74" s="24">
        <v>32764264.234999999</v>
      </c>
      <c r="C74" s="24">
        <v>116608551.69</v>
      </c>
      <c r="D74" s="24">
        <v>60062208.539999999</v>
      </c>
      <c r="E74" s="24">
        <v>109603793.78</v>
      </c>
      <c r="F74" s="24">
        <v>47505684.658</v>
      </c>
      <c r="G74" s="24">
        <v>3928887342.2999997</v>
      </c>
      <c r="H74" s="69">
        <f t="shared" si="23"/>
        <v>8.8129832122697066E-2</v>
      </c>
      <c r="I74" s="69">
        <f t="shared" si="24"/>
        <v>0.11266441933670991</v>
      </c>
      <c r="J74" s="69">
        <f t="shared" si="25"/>
        <v>0.12652641053696762</v>
      </c>
      <c r="K74" s="69">
        <f t="shared" si="26"/>
        <v>-8.9490031681909565E-3</v>
      </c>
      <c r="L74" s="69">
        <f t="shared" si="27"/>
        <v>6.0487879775479945E-2</v>
      </c>
      <c r="M74" s="69">
        <f t="shared" si="28"/>
        <v>1.317192282064418E-2</v>
      </c>
    </row>
    <row r="75" spans="1:13" s="70" customFormat="1" ht="15.75" x14ac:dyDescent="0.25">
      <c r="A75" s="20" t="s">
        <v>333</v>
      </c>
      <c r="B75" s="24">
        <v>35053290.814999998</v>
      </c>
      <c r="C75" s="24">
        <v>119273465.73999999</v>
      </c>
      <c r="D75" s="24">
        <v>60527389.035999998</v>
      </c>
      <c r="E75" s="24">
        <v>112136944.20999999</v>
      </c>
      <c r="F75" s="24">
        <v>48231135.729999997</v>
      </c>
      <c r="G75" s="24">
        <v>3972199981.3000002</v>
      </c>
      <c r="H75" s="69">
        <f t="shared" si="23"/>
        <v>0.12777262119225649</v>
      </c>
      <c r="I75" s="69">
        <f t="shared" si="24"/>
        <v>0.11475506454138094</v>
      </c>
      <c r="J75" s="69">
        <f t="shared" si="25"/>
        <v>9.8743644545694037E-2</v>
      </c>
      <c r="K75" s="69">
        <f t="shared" si="26"/>
        <v>1.9091345988845741E-2</v>
      </c>
      <c r="L75" s="69">
        <f t="shared" si="27"/>
        <v>5.5785541619879475E-2</v>
      </c>
      <c r="M75" s="69">
        <f t="shared" si="28"/>
        <v>1.9653614475160799E-3</v>
      </c>
    </row>
    <row r="76" spans="1:13" s="70" customFormat="1" ht="15.75" x14ac:dyDescent="0.25">
      <c r="A76" s="20" t="s">
        <v>334</v>
      </c>
      <c r="B76" s="24">
        <v>32804771.588</v>
      </c>
      <c r="C76" s="24">
        <v>117202488.02</v>
      </c>
      <c r="D76" s="24">
        <v>59930691.43</v>
      </c>
      <c r="E76" s="24">
        <v>112659943.37</v>
      </c>
      <c r="F76" s="24">
        <v>47778943.957000002</v>
      </c>
      <c r="G76" s="24">
        <v>4070509966.8999996</v>
      </c>
      <c r="H76" s="69">
        <f t="shared" si="23"/>
        <v>6.4086630181041354E-2</v>
      </c>
      <c r="I76" s="69">
        <f t="shared" si="24"/>
        <v>6.0202889422816354E-2</v>
      </c>
      <c r="J76" s="69">
        <f t="shared" si="25"/>
        <v>4.7028549273412462E-2</v>
      </c>
      <c r="K76" s="69">
        <f t="shared" si="26"/>
        <v>3.7968751718427205E-3</v>
      </c>
      <c r="L76" s="69">
        <f t="shared" si="27"/>
        <v>3.4662069280970266E-3</v>
      </c>
      <c r="M76" s="69">
        <f t="shared" si="28"/>
        <v>1.813053732231238E-2</v>
      </c>
    </row>
    <row r="77" spans="1:13" s="70" customFormat="1" ht="15.75" x14ac:dyDescent="0.25">
      <c r="A77" s="20" t="s">
        <v>335</v>
      </c>
      <c r="B77" s="24">
        <v>32547715.644000001</v>
      </c>
      <c r="C77" s="24">
        <v>118785009.70999999</v>
      </c>
      <c r="D77" s="24">
        <v>60487339.886</v>
      </c>
      <c r="E77" s="24">
        <v>109541407.68000001</v>
      </c>
      <c r="F77" s="24">
        <v>49306000.204999998</v>
      </c>
      <c r="G77" s="24">
        <v>3930470786.1000004</v>
      </c>
      <c r="H77" s="69">
        <f t="shared" si="23"/>
        <v>5.3650545299864245E-2</v>
      </c>
      <c r="I77" s="69">
        <f t="shared" si="24"/>
        <v>6.7346787304156691E-2</v>
      </c>
      <c r="J77" s="69">
        <f t="shared" si="25"/>
        <v>7.7241941573629139E-2</v>
      </c>
      <c r="K77" s="69">
        <f t="shared" si="26"/>
        <v>-1.5351069850977891E-2</v>
      </c>
      <c r="L77" s="69">
        <f t="shared" si="27"/>
        <v>9.0580753419875426E-2</v>
      </c>
      <c r="M77" s="69">
        <f t="shared" si="28"/>
        <v>-2.2366179069069937E-2</v>
      </c>
    </row>
    <row r="78" spans="1:13" s="70" customFormat="1" ht="15.75" x14ac:dyDescent="0.25">
      <c r="A78" s="20" t="s">
        <v>336</v>
      </c>
      <c r="B78" s="24">
        <v>32840195.098000001</v>
      </c>
      <c r="C78" s="24">
        <v>119035824.05</v>
      </c>
      <c r="D78" s="24">
        <v>61338000.049999997</v>
      </c>
      <c r="E78" s="24">
        <v>112920452.51000001</v>
      </c>
      <c r="F78" s="24">
        <v>48554921.976999998</v>
      </c>
      <c r="G78" s="24">
        <v>4003939765.1000004</v>
      </c>
      <c r="H78" s="69">
        <f t="shared" si="23"/>
        <v>5.3373507763756434E-2</v>
      </c>
      <c r="I78" s="69">
        <f t="shared" si="24"/>
        <v>7.4047836001064543E-2</v>
      </c>
      <c r="J78" s="69">
        <f t="shared" si="25"/>
        <v>8.8963623235208719E-2</v>
      </c>
      <c r="K78" s="69">
        <f t="shared" si="26"/>
        <v>1.0973490151665731E-2</v>
      </c>
      <c r="L78" s="69">
        <f t="shared" si="27"/>
        <v>5.3153060928080621E-2</v>
      </c>
      <c r="M78" s="69">
        <f t="shared" si="28"/>
        <v>2.1826346144474557E-2</v>
      </c>
    </row>
    <row r="79" spans="1:13" s="70" customFormat="1" ht="15.75" x14ac:dyDescent="0.25">
      <c r="A79" s="20" t="s">
        <v>337</v>
      </c>
      <c r="B79" s="24">
        <v>32953489.024</v>
      </c>
      <c r="C79" s="24">
        <v>116410846.45</v>
      </c>
      <c r="D79" s="24">
        <v>59745787.987999998</v>
      </c>
      <c r="E79" s="24">
        <v>106982149.68000001</v>
      </c>
      <c r="F79" s="24">
        <v>47562109.329000004</v>
      </c>
      <c r="G79" s="24">
        <v>4013295609.0999999</v>
      </c>
      <c r="H79" s="69">
        <f t="shared" si="23"/>
        <v>5.7822837622546093E-2</v>
      </c>
      <c r="I79" s="69">
        <f t="shared" si="24"/>
        <v>4.6213075760194094E-2</v>
      </c>
      <c r="J79" s="69">
        <f t="shared" si="25"/>
        <v>4.0354530463117974E-2</v>
      </c>
      <c r="K79" s="69">
        <f t="shared" si="26"/>
        <v>-4.4490705612517674E-2</v>
      </c>
      <c r="L79" s="69">
        <f t="shared" si="27"/>
        <v>2.061631356270641E-2</v>
      </c>
      <c r="M79" s="69">
        <f t="shared" si="28"/>
        <v>6.9788572552287528E-3</v>
      </c>
    </row>
    <row r="80" spans="1:13" s="70" customFormat="1" ht="15.75" x14ac:dyDescent="0.25">
      <c r="A80" s="20" t="s">
        <v>338</v>
      </c>
      <c r="B80" s="24">
        <v>32201092.171999998</v>
      </c>
      <c r="C80" s="24">
        <v>116744366.69</v>
      </c>
      <c r="D80" s="24">
        <v>59158277.953000002</v>
      </c>
      <c r="E80" s="24">
        <v>106928438.27</v>
      </c>
      <c r="F80" s="24">
        <v>48053316.515000001</v>
      </c>
      <c r="G80" s="24">
        <v>3986155347.1999998</v>
      </c>
      <c r="H80" s="69">
        <f t="shared" si="23"/>
        <v>4.1608964731231116E-2</v>
      </c>
      <c r="I80" s="69">
        <f t="shared" si="24"/>
        <v>5.247705809025862E-2</v>
      </c>
      <c r="J80" s="69">
        <f t="shared" si="25"/>
        <v>2.7751370006622041E-2</v>
      </c>
      <c r="K80" s="69">
        <f t="shared" si="26"/>
        <v>-4.9354292001157415E-2</v>
      </c>
      <c r="L80" s="69">
        <f t="shared" si="27"/>
        <v>2.8198440322165938E-2</v>
      </c>
      <c r="M80" s="69">
        <f t="shared" si="28"/>
        <v>2.0464943859019029E-2</v>
      </c>
    </row>
    <row r="81" spans="1:13" s="70" customFormat="1" ht="15.75" x14ac:dyDescent="0.25">
      <c r="A81" s="20" t="s">
        <v>339</v>
      </c>
      <c r="B81" s="24">
        <v>32312826.765999999</v>
      </c>
      <c r="C81" s="24">
        <v>120185196.18000001</v>
      </c>
      <c r="D81" s="24">
        <v>60660331.262000002</v>
      </c>
      <c r="E81" s="24">
        <v>107017141.86</v>
      </c>
      <c r="F81" s="24">
        <v>48018119.435000002</v>
      </c>
      <c r="G81" s="24">
        <v>4031563043.8000002</v>
      </c>
      <c r="H81" s="69">
        <f t="shared" si="23"/>
        <v>3.4535168280159678E-2</v>
      </c>
      <c r="I81" s="69">
        <f t="shared" si="24"/>
        <v>8.8439018772988598E-2</v>
      </c>
      <c r="J81" s="69">
        <f t="shared" si="25"/>
        <v>6.965361030067535E-2</v>
      </c>
      <c r="K81" s="69">
        <f t="shared" si="26"/>
        <v>-4.7741192701819708E-2</v>
      </c>
      <c r="L81" s="69">
        <f t="shared" si="27"/>
        <v>1.7120257664001926E-2</v>
      </c>
      <c r="M81" s="69">
        <f t="shared" si="28"/>
        <v>2.7099187570819709E-3</v>
      </c>
    </row>
    <row r="82" spans="1:13" s="70" customFormat="1" ht="15.75" x14ac:dyDescent="0.25">
      <c r="A82" s="20" t="s">
        <v>340</v>
      </c>
      <c r="B82" s="24">
        <v>32792311.787</v>
      </c>
      <c r="C82" s="24">
        <v>121381526.2</v>
      </c>
      <c r="D82" s="24">
        <v>61554971.756999999</v>
      </c>
      <c r="E82" s="24">
        <v>114643678.69</v>
      </c>
      <c r="F82" s="24">
        <v>48252328.767999999</v>
      </c>
      <c r="G82" s="24">
        <v>4140717368.6999998</v>
      </c>
      <c r="H82" s="69">
        <f t="shared" si="23"/>
        <v>3.0241747769299939E-2</v>
      </c>
      <c r="I82" s="69">
        <f t="shared" si="24"/>
        <v>8.8619135229317789E-2</v>
      </c>
      <c r="J82" s="69">
        <f t="shared" si="25"/>
        <v>7.1542596880495454E-2</v>
      </c>
      <c r="K82" s="69">
        <f t="shared" si="26"/>
        <v>2.923646280045104E-2</v>
      </c>
      <c r="L82" s="69">
        <f t="shared" si="27"/>
        <v>4.1965956431459117E-2</v>
      </c>
      <c r="M82" s="69">
        <f t="shared" si="28"/>
        <v>5.7521734543958564E-2</v>
      </c>
    </row>
    <row r="83" spans="1:13" s="70" customFormat="1" ht="15.75" x14ac:dyDescent="0.25">
      <c r="A83" s="20" t="s">
        <v>341</v>
      </c>
      <c r="B83" s="24">
        <v>34699317.138999999</v>
      </c>
      <c r="C83" s="24">
        <v>120969876.3</v>
      </c>
      <c r="D83" s="24">
        <v>60797164.181000002</v>
      </c>
      <c r="E83" s="24">
        <v>114417376.45</v>
      </c>
      <c r="F83" s="24">
        <v>47706214.861000001</v>
      </c>
      <c r="G83" s="24">
        <v>4131400646.6000004</v>
      </c>
      <c r="H83" s="69">
        <f t="shared" si="23"/>
        <v>6.4061057214391842E-2</v>
      </c>
      <c r="I83" s="69">
        <f t="shared" si="24"/>
        <v>2.7652007100055165E-2</v>
      </c>
      <c r="J83" s="69">
        <f t="shared" si="25"/>
        <v>-2.2199173455010456E-2</v>
      </c>
      <c r="K83" s="69">
        <f t="shared" si="26"/>
        <v>8.0927755122815141E-3</v>
      </c>
      <c r="L83" s="69">
        <f t="shared" si="27"/>
        <v>9.6914243961128792E-3</v>
      </c>
      <c r="M83" s="69">
        <f t="shared" si="28"/>
        <v>-8.634689199407779E-4</v>
      </c>
    </row>
    <row r="84" spans="1:13" s="70" customFormat="1" ht="15.75" x14ac:dyDescent="0.25">
      <c r="A84" s="20" t="s">
        <v>342</v>
      </c>
      <c r="B84" s="24">
        <v>31130182.649999999</v>
      </c>
      <c r="C84" s="24">
        <v>119624983.40000001</v>
      </c>
      <c r="D84" s="24">
        <v>60628919.615000002</v>
      </c>
      <c r="E84" s="24">
        <v>111662994.56</v>
      </c>
      <c r="F84" s="24">
        <v>48152697.612000003</v>
      </c>
      <c r="G84" s="24">
        <v>3952343189.7000003</v>
      </c>
      <c r="H84" s="69">
        <f t="shared" si="23"/>
        <v>-1.8466868710339968E-2</v>
      </c>
      <c r="I84" s="69">
        <f t="shared" si="24"/>
        <v>5.6940936270832181E-2</v>
      </c>
      <c r="J84" s="69">
        <f t="shared" si="25"/>
        <v>4.4204589664896876E-2</v>
      </c>
      <c r="K84" s="69">
        <f t="shared" si="26"/>
        <v>8.6840682740788114E-3</v>
      </c>
      <c r="L84" s="69">
        <f t="shared" si="27"/>
        <v>2.899609607802342E-2</v>
      </c>
      <c r="M84" s="69">
        <f t="shared" si="28"/>
        <v>3.433211106016733E-3</v>
      </c>
    </row>
    <row r="85" spans="1:13" s="70" customFormat="1" ht="15.75" x14ac:dyDescent="0.25">
      <c r="A85" s="20" t="s">
        <v>343</v>
      </c>
      <c r="B85" s="24">
        <v>33347146.072000001</v>
      </c>
      <c r="C85" s="24">
        <v>119051914.11</v>
      </c>
      <c r="D85" s="24">
        <v>61422708.454999998</v>
      </c>
      <c r="E85" s="24">
        <v>111892820.69</v>
      </c>
      <c r="F85" s="24">
        <v>48761905.684</v>
      </c>
      <c r="G85" s="24">
        <v>4134304572.3000007</v>
      </c>
      <c r="H85" s="69">
        <f t="shared" si="23"/>
        <v>3.410773365659394E-2</v>
      </c>
      <c r="I85" s="69">
        <f t="shared" si="24"/>
        <v>3.7652405217630407E-2</v>
      </c>
      <c r="J85" s="69">
        <f t="shared" si="25"/>
        <v>6.0691138341534508E-2</v>
      </c>
      <c r="K85" s="69">
        <f t="shared" si="26"/>
        <v>6.265611933438446E-4</v>
      </c>
      <c r="L85" s="69">
        <f t="shared" si="27"/>
        <v>7.7269916558688534E-2</v>
      </c>
      <c r="M85" s="69">
        <f t="shared" si="28"/>
        <v>2.7493992132550747E-2</v>
      </c>
    </row>
    <row r="86" spans="1:13" s="70" customFormat="1" ht="15.75" x14ac:dyDescent="0.25">
      <c r="A86" s="20" t="s">
        <v>344</v>
      </c>
      <c r="B86" s="24">
        <v>33508789.197999999</v>
      </c>
      <c r="C86" s="24">
        <v>124036295.65000001</v>
      </c>
      <c r="D86" s="24">
        <v>61321598.033</v>
      </c>
      <c r="E86" s="24">
        <v>111243229.42</v>
      </c>
      <c r="F86" s="24">
        <v>48489305.887000002</v>
      </c>
      <c r="G86" s="24">
        <v>4211518888.3999996</v>
      </c>
      <c r="H86" s="69">
        <f t="shared" si="23"/>
        <v>2.2723689372663232E-2</v>
      </c>
      <c r="I86" s="69">
        <f t="shared" si="24"/>
        <v>6.3698106634120816E-2</v>
      </c>
      <c r="J86" s="69">
        <f t="shared" si="25"/>
        <v>2.0968084984109056E-2</v>
      </c>
      <c r="K86" s="69">
        <f t="shared" si="26"/>
        <v>1.495783661732298E-2</v>
      </c>
      <c r="L86" s="69">
        <f t="shared" si="27"/>
        <v>2.0705337394487155E-2</v>
      </c>
      <c r="M86" s="69">
        <f t="shared" si="28"/>
        <v>7.1936790616792104E-2</v>
      </c>
    </row>
    <row r="87" spans="1:13" s="70" customFormat="1" ht="15.75" x14ac:dyDescent="0.25">
      <c r="A87" s="20" t="s">
        <v>345</v>
      </c>
      <c r="B87" s="24">
        <v>33873327.843000002</v>
      </c>
      <c r="C87" s="24">
        <v>119502393.81999999</v>
      </c>
      <c r="D87" s="24">
        <v>59875486.256999999</v>
      </c>
      <c r="E87" s="24">
        <v>113553052.55</v>
      </c>
      <c r="F87" s="24">
        <v>48784636.002999999</v>
      </c>
      <c r="G87" s="24">
        <v>4223405315.5</v>
      </c>
      <c r="H87" s="69">
        <f t="shared" si="23"/>
        <v>-3.3661974227397383E-2</v>
      </c>
      <c r="I87" s="69">
        <f t="shared" si="24"/>
        <v>1.9193546408639657E-3</v>
      </c>
      <c r="J87" s="69">
        <f t="shared" si="25"/>
        <v>-1.0770376673810688E-2</v>
      </c>
      <c r="K87" s="69">
        <f t="shared" si="26"/>
        <v>1.2628383535653006E-2</v>
      </c>
      <c r="L87" s="69">
        <f t="shared" si="27"/>
        <v>1.147599501074411E-2</v>
      </c>
      <c r="M87" s="69">
        <f t="shared" si="28"/>
        <v>6.3240857807412482E-2</v>
      </c>
    </row>
    <row r="88" spans="1:13" s="70" customFormat="1" ht="15.75" x14ac:dyDescent="0.25">
      <c r="A88" s="20" t="s">
        <v>346</v>
      </c>
      <c r="B88" s="24">
        <v>33117324.052999999</v>
      </c>
      <c r="C88" s="24">
        <v>121475576.5</v>
      </c>
      <c r="D88" s="24">
        <v>61430199.931000002</v>
      </c>
      <c r="E88" s="24">
        <v>110641303.59999999</v>
      </c>
      <c r="F88" s="24">
        <v>49983633.795999996</v>
      </c>
      <c r="G88" s="24">
        <v>4126124680</v>
      </c>
      <c r="H88" s="69">
        <f t="shared" si="23"/>
        <v>9.5276525294976204E-3</v>
      </c>
      <c r="I88" s="69">
        <f t="shared" si="24"/>
        <v>3.6459025334605731E-2</v>
      </c>
      <c r="J88" s="69">
        <f t="shared" si="25"/>
        <v>2.5020710844817329E-2</v>
      </c>
      <c r="K88" s="69">
        <f t="shared" si="26"/>
        <v>-1.791799027778981E-2</v>
      </c>
      <c r="L88" s="69">
        <f t="shared" si="27"/>
        <v>4.6143544758631888E-2</v>
      </c>
      <c r="M88" s="69">
        <f t="shared" si="28"/>
        <v>1.3662836733539602E-2</v>
      </c>
    </row>
    <row r="89" spans="1:13" s="70" customFormat="1" ht="15.75" x14ac:dyDescent="0.25">
      <c r="A89" s="20" t="s">
        <v>347</v>
      </c>
      <c r="B89" s="24">
        <v>33268028.645</v>
      </c>
      <c r="C89" s="24">
        <v>120055850.91</v>
      </c>
      <c r="D89" s="24">
        <v>60438483.593999997</v>
      </c>
      <c r="E89" s="24">
        <v>101102980.11</v>
      </c>
      <c r="F89" s="24">
        <v>47677105.361000001</v>
      </c>
      <c r="G89" s="24">
        <v>4026998061.1999998</v>
      </c>
      <c r="H89" s="69">
        <f t="shared" si="23"/>
        <v>2.213098482482239E-2</v>
      </c>
      <c r="I89" s="69">
        <f t="shared" si="24"/>
        <v>1.0698666465597102E-2</v>
      </c>
      <c r="J89" s="69">
        <f t="shared" si="25"/>
        <v>-8.0771103659182594E-4</v>
      </c>
      <c r="K89" s="69">
        <f t="shared" si="26"/>
        <v>-7.703413484196707E-2</v>
      </c>
      <c r="L89" s="69">
        <f t="shared" si="27"/>
        <v>-3.3036442567385839E-2</v>
      </c>
      <c r="M89" s="69">
        <f t="shared" si="28"/>
        <v>2.4558705649553592E-2</v>
      </c>
    </row>
    <row r="90" spans="1:13" s="70" customFormat="1" ht="15.75" x14ac:dyDescent="0.25">
      <c r="A90" s="20" t="s">
        <v>348</v>
      </c>
      <c r="B90" s="24">
        <v>33598580.288000003</v>
      </c>
      <c r="C90" s="24">
        <v>121352872.84999999</v>
      </c>
      <c r="D90" s="24">
        <v>60475561.910999998</v>
      </c>
      <c r="E90" s="24">
        <v>115668521.56999999</v>
      </c>
      <c r="F90" s="24">
        <v>49404494.883000001</v>
      </c>
      <c r="G90" s="24">
        <v>4291966883.6999998</v>
      </c>
      <c r="H90" s="69">
        <f t="shared" si="23"/>
        <v>2.3093199895337643E-2</v>
      </c>
      <c r="I90" s="69">
        <f t="shared" si="24"/>
        <v>1.9465138486601648E-2</v>
      </c>
      <c r="J90" s="69">
        <f t="shared" si="25"/>
        <v>-1.4060421570592089E-2</v>
      </c>
      <c r="K90" s="69">
        <f t="shared" si="26"/>
        <v>2.4336327024164415E-2</v>
      </c>
      <c r="L90" s="69">
        <f t="shared" si="27"/>
        <v>1.7497153149632034E-2</v>
      </c>
      <c r="M90" s="69">
        <f t="shared" si="28"/>
        <v>7.1935926986355606E-2</v>
      </c>
    </row>
    <row r="91" spans="1:13" s="70" customFormat="1" ht="15.75" x14ac:dyDescent="0.25">
      <c r="A91" s="20" t="s">
        <v>349</v>
      </c>
      <c r="B91" s="24">
        <v>33320362.613000002</v>
      </c>
      <c r="C91" s="24">
        <v>121475329.81</v>
      </c>
      <c r="D91" s="24">
        <v>61150639.177000001</v>
      </c>
      <c r="E91" s="24">
        <v>120842732.95999999</v>
      </c>
      <c r="F91" s="24">
        <v>48972564.162</v>
      </c>
      <c r="G91" s="24">
        <v>4297071037.3999996</v>
      </c>
      <c r="H91" s="69">
        <f t="shared" si="23"/>
        <v>1.1133072699306827E-2</v>
      </c>
      <c r="I91" s="69">
        <f t="shared" si="24"/>
        <v>4.3505253285614255E-2</v>
      </c>
      <c r="J91" s="69">
        <f t="shared" si="25"/>
        <v>2.3513811371642948E-2</v>
      </c>
      <c r="K91" s="69">
        <f t="shared" si="26"/>
        <v>0.12955977535933905</v>
      </c>
      <c r="L91" s="69">
        <f t="shared" si="27"/>
        <v>2.9655010109906992E-2</v>
      </c>
      <c r="M91" s="69">
        <f t="shared" si="28"/>
        <v>7.0708827841275732E-2</v>
      </c>
    </row>
    <row r="92" spans="1:13" s="70" customFormat="1" ht="15.75" x14ac:dyDescent="0.25">
      <c r="A92" s="20" t="s">
        <v>350</v>
      </c>
      <c r="B92" s="24">
        <v>34598672.104999997</v>
      </c>
      <c r="C92" s="24">
        <v>122208752.5</v>
      </c>
      <c r="D92" s="24">
        <v>61553970.196000002</v>
      </c>
      <c r="E92" s="24">
        <v>118494717.95999999</v>
      </c>
      <c r="F92" s="24">
        <v>49697183.586000003</v>
      </c>
      <c r="G92" s="24">
        <v>4433930564.6999998</v>
      </c>
      <c r="H92" s="69">
        <f t="shared" si="23"/>
        <v>7.4456478686917946E-2</v>
      </c>
      <c r="I92" s="69">
        <f t="shared" si="24"/>
        <v>4.6806419572346415E-2</v>
      </c>
      <c r="J92" s="69">
        <f t="shared" si="25"/>
        <v>4.0496314732205822E-2</v>
      </c>
      <c r="K92" s="69">
        <f t="shared" si="26"/>
        <v>0.10816841503655487</v>
      </c>
      <c r="L92" s="69">
        <f t="shared" si="27"/>
        <v>3.4209232373937477E-2</v>
      </c>
      <c r="M92" s="69">
        <f t="shared" si="28"/>
        <v>0.1123326058565508</v>
      </c>
    </row>
    <row r="93" spans="1:13" s="70" customFormat="1" ht="15.75" x14ac:dyDescent="0.25">
      <c r="A93" s="20" t="s">
        <v>351</v>
      </c>
      <c r="B93" s="24">
        <v>35135882.468999997</v>
      </c>
      <c r="C93" s="24">
        <v>121754211.42</v>
      </c>
      <c r="D93" s="24">
        <v>61610793.086000003</v>
      </c>
      <c r="E93" s="24">
        <v>116934349.54000001</v>
      </c>
      <c r="F93" s="24">
        <v>50232366.423</v>
      </c>
      <c r="G93" s="24">
        <v>4335114684.000001</v>
      </c>
      <c r="H93" s="69">
        <f t="shared" si="23"/>
        <v>8.7366410974927644E-2</v>
      </c>
      <c r="I93" s="69">
        <f t="shared" si="24"/>
        <v>1.3054979230970329E-2</v>
      </c>
      <c r="J93" s="69">
        <f t="shared" si="25"/>
        <v>1.5668589409689019E-2</v>
      </c>
      <c r="K93" s="69">
        <f t="shared" si="26"/>
        <v>9.2669337898910756E-2</v>
      </c>
      <c r="L93" s="69">
        <f t="shared" si="27"/>
        <v>4.6112738567309491E-2</v>
      </c>
      <c r="M93" s="69">
        <f t="shared" si="28"/>
        <v>7.5293784793176485E-2</v>
      </c>
    </row>
    <row r="94" spans="1:13" s="70" customFormat="1" ht="15.75" x14ac:dyDescent="0.25">
      <c r="A94" s="20" t="s">
        <v>352</v>
      </c>
      <c r="B94" s="24">
        <v>35307827.383000001</v>
      </c>
      <c r="C94" s="24">
        <v>124389805.25</v>
      </c>
      <c r="D94" s="24">
        <v>63074337.748000003</v>
      </c>
      <c r="E94" s="24">
        <v>118877976.66</v>
      </c>
      <c r="F94" s="24">
        <v>51547715.041000001</v>
      </c>
      <c r="G94" s="24">
        <v>4435143579.6999998</v>
      </c>
      <c r="H94" s="69">
        <f t="shared" si="23"/>
        <v>7.6710529356373028E-2</v>
      </c>
      <c r="I94" s="69">
        <f t="shared" si="24"/>
        <v>2.4783664732005956E-2</v>
      </c>
      <c r="J94" s="69">
        <f t="shared" si="25"/>
        <v>2.4683075105581907E-2</v>
      </c>
      <c r="K94" s="69">
        <f t="shared" si="26"/>
        <v>3.6934421665320682E-2</v>
      </c>
      <c r="L94" s="69">
        <f t="shared" si="27"/>
        <v>6.8294864872624289E-2</v>
      </c>
      <c r="M94" s="69">
        <f t="shared" si="28"/>
        <v>7.1105121355442003E-2</v>
      </c>
    </row>
    <row r="95" spans="1:13" s="70" customFormat="1" ht="15.75" x14ac:dyDescent="0.25">
      <c r="A95" s="20" t="s">
        <v>353</v>
      </c>
      <c r="B95" s="24">
        <v>33644862.526000001</v>
      </c>
      <c r="C95" s="24">
        <v>122357789.98999999</v>
      </c>
      <c r="D95" s="24">
        <v>61685025.119000003</v>
      </c>
      <c r="E95" s="24">
        <v>115504374.51000001</v>
      </c>
      <c r="F95" s="24">
        <v>48919978.954000004</v>
      </c>
      <c r="G95" s="24">
        <v>4263763228.1000004</v>
      </c>
      <c r="H95" s="69">
        <f t="shared" si="23"/>
        <v>-3.038833902050634E-2</v>
      </c>
      <c r="I95" s="69">
        <f t="shared" si="24"/>
        <v>1.1473217402967599E-2</v>
      </c>
      <c r="J95" s="69">
        <f t="shared" si="25"/>
        <v>1.4603657094214774E-2</v>
      </c>
      <c r="K95" s="69">
        <f t="shared" si="26"/>
        <v>9.5002882754877428E-3</v>
      </c>
      <c r="L95" s="69">
        <f t="shared" si="27"/>
        <v>2.5442473198439782E-2</v>
      </c>
      <c r="M95" s="69">
        <f t="shared" si="28"/>
        <v>3.2038185792735888E-2</v>
      </c>
    </row>
    <row r="96" spans="1:13" s="70" customFormat="1" ht="15.75" x14ac:dyDescent="0.25">
      <c r="A96" s="20" t="s">
        <v>354</v>
      </c>
      <c r="B96" s="24">
        <v>36250268.289999999</v>
      </c>
      <c r="C96" s="24">
        <v>127483701.04000001</v>
      </c>
      <c r="D96" s="24">
        <v>63664999.866999999</v>
      </c>
      <c r="E96" s="24">
        <v>118922461.98999999</v>
      </c>
      <c r="F96" s="24">
        <v>53255764.174999997</v>
      </c>
      <c r="G96" s="24">
        <v>4407481749.8000002</v>
      </c>
      <c r="H96" s="69">
        <f t="shared" si="23"/>
        <v>0.16447335685645265</v>
      </c>
      <c r="I96" s="69">
        <f t="shared" si="24"/>
        <v>6.5694618437037958E-2</v>
      </c>
      <c r="J96" s="69">
        <f t="shared" si="25"/>
        <v>5.0076436645736466E-2</v>
      </c>
      <c r="K96" s="69">
        <f t="shared" si="26"/>
        <v>6.501229398875967E-2</v>
      </c>
      <c r="L96" s="69">
        <f t="shared" si="27"/>
        <v>0.10597675345458261</v>
      </c>
      <c r="M96" s="69">
        <f t="shared" si="28"/>
        <v>0.11515663955653276</v>
      </c>
    </row>
    <row r="97" spans="1:13" s="70" customFormat="1" ht="15.75" x14ac:dyDescent="0.25">
      <c r="A97" s="20" t="s">
        <v>355</v>
      </c>
      <c r="B97" s="24">
        <v>35301478.177000001</v>
      </c>
      <c r="C97" s="24">
        <v>125811559.02</v>
      </c>
      <c r="D97" s="24">
        <v>62838679.452</v>
      </c>
      <c r="E97" s="24">
        <v>119830335.25</v>
      </c>
      <c r="F97" s="24">
        <v>50611305.288999997</v>
      </c>
      <c r="G97" s="24">
        <v>4399511042</v>
      </c>
      <c r="H97" s="69">
        <f t="shared" si="23"/>
        <v>5.860567800256105E-2</v>
      </c>
      <c r="I97" s="69">
        <f t="shared" si="24"/>
        <v>5.6778968742613498E-2</v>
      </c>
      <c r="J97" s="69">
        <f t="shared" si="25"/>
        <v>2.3052890903327416E-2</v>
      </c>
      <c r="K97" s="69">
        <f t="shared" si="26"/>
        <v>7.0938550936980607E-2</v>
      </c>
      <c r="L97" s="69">
        <f t="shared" si="27"/>
        <v>3.7927139619705862E-2</v>
      </c>
      <c r="M97" s="69">
        <f t="shared" si="28"/>
        <v>6.4147782308273282E-2</v>
      </c>
    </row>
    <row r="98" spans="1:13" s="70" customFormat="1" ht="15.75" x14ac:dyDescent="0.25">
      <c r="A98" s="20" t="s">
        <v>356</v>
      </c>
      <c r="B98" s="24">
        <v>36279878.152999997</v>
      </c>
      <c r="C98" s="24">
        <v>131309226.63</v>
      </c>
      <c r="D98" s="24">
        <v>63822289.953000002</v>
      </c>
      <c r="E98" s="24">
        <v>121814775.18000001</v>
      </c>
      <c r="F98" s="24">
        <v>52618866.213</v>
      </c>
      <c r="G98" s="24">
        <v>4529302345.5999994</v>
      </c>
      <c r="H98" s="69">
        <f t="shared" si="23"/>
        <v>8.2697376459230379E-2</v>
      </c>
      <c r="I98" s="69">
        <f t="shared" si="24"/>
        <v>5.863550617895278E-2</v>
      </c>
      <c r="J98" s="69">
        <f t="shared" si="25"/>
        <v>4.0779953559825097E-2</v>
      </c>
      <c r="K98" s="69">
        <f t="shared" si="26"/>
        <v>9.5030913927237962E-2</v>
      </c>
      <c r="L98" s="69">
        <f t="shared" si="27"/>
        <v>8.516435223105831E-2</v>
      </c>
      <c r="M98" s="69">
        <f t="shared" si="28"/>
        <v>7.5455783440812038E-2</v>
      </c>
    </row>
    <row r="99" spans="1:13" s="70" customFormat="1" ht="15.75" x14ac:dyDescent="0.25">
      <c r="A99" s="20" t="s">
        <v>357</v>
      </c>
      <c r="B99" s="24">
        <v>35166279.890000001</v>
      </c>
      <c r="C99" s="24">
        <v>127486267.56999999</v>
      </c>
      <c r="D99" s="24">
        <v>65078749.351999998</v>
      </c>
      <c r="E99" s="24">
        <v>120310876.45</v>
      </c>
      <c r="F99" s="24">
        <v>52169955.792999998</v>
      </c>
      <c r="G99" s="24">
        <v>4439637661.1999998</v>
      </c>
      <c r="H99" s="69">
        <f t="shared" si="23"/>
        <v>3.8170210290312229E-2</v>
      </c>
      <c r="I99" s="69">
        <f t="shared" si="24"/>
        <v>6.6809320673740458E-2</v>
      </c>
      <c r="J99" s="69">
        <f t="shared" si="25"/>
        <v>8.6901391876240325E-2</v>
      </c>
      <c r="K99" s="69">
        <f t="shared" si="26"/>
        <v>5.9512481155223743E-2</v>
      </c>
      <c r="L99" s="69">
        <f t="shared" si="27"/>
        <v>6.9393154635648394E-2</v>
      </c>
      <c r="M99" s="69">
        <f t="shared" si="28"/>
        <v>5.1198577817388694E-2</v>
      </c>
    </row>
    <row r="100" spans="1:13" s="70" customFormat="1" ht="15.75" x14ac:dyDescent="0.25">
      <c r="A100" s="20" t="s">
        <v>358</v>
      </c>
      <c r="B100" s="24">
        <v>36472241.292000003</v>
      </c>
      <c r="C100" s="24">
        <v>125722946.90000001</v>
      </c>
      <c r="D100" s="24">
        <v>63641207.221000001</v>
      </c>
      <c r="E100" s="24">
        <v>118628551.54000001</v>
      </c>
      <c r="F100" s="24">
        <v>51076723.629000001</v>
      </c>
      <c r="G100" s="24">
        <v>4464181168.7000008</v>
      </c>
      <c r="H100" s="69">
        <f t="shared" si="23"/>
        <v>0.10130399526335196</v>
      </c>
      <c r="I100" s="69">
        <f t="shared" si="24"/>
        <v>3.4964809572235335E-2</v>
      </c>
      <c r="J100" s="69">
        <f t="shared" si="25"/>
        <v>3.5992187759171547E-2</v>
      </c>
      <c r="K100" s="69">
        <f t="shared" si="26"/>
        <v>7.2190472094184666E-2</v>
      </c>
      <c r="L100" s="69">
        <f t="shared" si="27"/>
        <v>2.1868954895541831E-2</v>
      </c>
      <c r="M100" s="69">
        <f t="shared" si="28"/>
        <v>8.1930749775598333E-2</v>
      </c>
    </row>
    <row r="101" spans="1:13" s="70" customFormat="1" ht="15.75" x14ac:dyDescent="0.25">
      <c r="A101" s="20" t="s">
        <v>359</v>
      </c>
      <c r="B101" s="24">
        <v>36535656.788000003</v>
      </c>
      <c r="C101" s="24">
        <v>125662294.39</v>
      </c>
      <c r="D101" s="24">
        <v>64283631.276000001</v>
      </c>
      <c r="E101" s="24">
        <v>118444643.92</v>
      </c>
      <c r="F101" s="24">
        <v>52317407.700999998</v>
      </c>
      <c r="G101" s="24">
        <v>4597324995.7999992</v>
      </c>
      <c r="H101" s="69">
        <f t="shared" si="23"/>
        <v>9.8221273579764984E-2</v>
      </c>
      <c r="I101" s="69">
        <f t="shared" si="24"/>
        <v>4.6698627659578884E-2</v>
      </c>
      <c r="J101" s="69">
        <f t="shared" si="25"/>
        <v>6.3620849719362063E-2</v>
      </c>
      <c r="K101" s="69">
        <f t="shared" si="26"/>
        <v>0.17152475417769367</v>
      </c>
      <c r="L101" s="69">
        <f t="shared" si="27"/>
        <v>9.732768600074819E-2</v>
      </c>
      <c r="M101" s="69">
        <f t="shared" si="28"/>
        <v>0.14162582795732673</v>
      </c>
    </row>
    <row r="102" spans="1:13" s="70" customFormat="1" ht="15.75" x14ac:dyDescent="0.25">
      <c r="A102" s="20" t="s">
        <v>360</v>
      </c>
      <c r="B102" s="24">
        <v>36541998.601000004</v>
      </c>
      <c r="C102" s="24">
        <v>129029461.25</v>
      </c>
      <c r="D102" s="24">
        <v>65485012.314000003</v>
      </c>
      <c r="E102" s="24">
        <v>120573413.93000001</v>
      </c>
      <c r="F102" s="24">
        <v>53188208.052000001</v>
      </c>
      <c r="G102" s="24">
        <v>4412739339.5</v>
      </c>
      <c r="H102" s="69">
        <f t="shared" si="23"/>
        <v>8.7605437127689173E-2</v>
      </c>
      <c r="I102" s="69">
        <f t="shared" si="24"/>
        <v>6.3258398583515743E-2</v>
      </c>
      <c r="J102" s="69">
        <f t="shared" si="25"/>
        <v>8.2834292806940046E-2</v>
      </c>
      <c r="K102" s="69">
        <f t="shared" si="26"/>
        <v>4.2404729423568224E-2</v>
      </c>
      <c r="L102" s="69">
        <f t="shared" si="27"/>
        <v>7.6586415425572318E-2</v>
      </c>
      <c r="M102" s="69">
        <f t="shared" si="28"/>
        <v>2.8139186315409126E-2</v>
      </c>
    </row>
    <row r="103" spans="1:13" s="70" customFormat="1" ht="15.75" x14ac:dyDescent="0.25">
      <c r="A103" s="20" t="s">
        <v>361</v>
      </c>
      <c r="B103" s="24">
        <v>37731502.652000003</v>
      </c>
      <c r="C103" s="24">
        <v>127419314.86</v>
      </c>
      <c r="D103" s="24">
        <v>64695143.116999999</v>
      </c>
      <c r="E103" s="24">
        <v>119300392.75</v>
      </c>
      <c r="F103" s="24">
        <v>54483205.963</v>
      </c>
      <c r="G103" s="24">
        <v>4478008113.3000002</v>
      </c>
      <c r="H103" s="69">
        <f t="shared" si="23"/>
        <v>0.13238571531268348</v>
      </c>
      <c r="I103" s="69">
        <f t="shared" si="24"/>
        <v>4.8931623065333558E-2</v>
      </c>
      <c r="J103" s="69">
        <f t="shared" si="25"/>
        <v>5.7963481456677193E-2</v>
      </c>
      <c r="K103" s="69">
        <f t="shared" si="26"/>
        <v>-1.2763201991720277E-2</v>
      </c>
      <c r="L103" s="69">
        <f t="shared" si="27"/>
        <v>0.11252508205963926</v>
      </c>
      <c r="M103" s="69">
        <f t="shared" si="28"/>
        <v>4.2107071148043893E-2</v>
      </c>
    </row>
    <row r="104" spans="1:13" s="70" customFormat="1" ht="15.75" x14ac:dyDescent="0.25">
      <c r="A104" s="20" t="s">
        <v>362</v>
      </c>
      <c r="B104" s="24">
        <v>37708804.945</v>
      </c>
      <c r="C104" s="24">
        <v>129772000.94</v>
      </c>
      <c r="D104" s="24">
        <v>68525626.077999994</v>
      </c>
      <c r="E104" s="24">
        <v>119507288.01000001</v>
      </c>
      <c r="F104" s="24">
        <v>52116454.629000001</v>
      </c>
      <c r="G104" s="24">
        <v>4572502795.6000004</v>
      </c>
      <c r="H104" s="69">
        <f t="shared" si="23"/>
        <v>8.9891682275012666E-2</v>
      </c>
      <c r="I104" s="69">
        <f t="shared" si="24"/>
        <v>6.1887944073400127E-2</v>
      </c>
      <c r="J104" s="69">
        <f t="shared" si="25"/>
        <v>0.11326086456813203</v>
      </c>
      <c r="K104" s="69">
        <f t="shared" si="26"/>
        <v>8.5452758353483996E-3</v>
      </c>
      <c r="L104" s="69">
        <f t="shared" si="27"/>
        <v>4.8680244400842086E-2</v>
      </c>
      <c r="M104" s="69">
        <f t="shared" si="28"/>
        <v>3.1252684018829774E-2</v>
      </c>
    </row>
    <row r="105" spans="1:13" s="70" customFormat="1" ht="15.75" x14ac:dyDescent="0.25">
      <c r="A105" s="20" t="s">
        <v>363</v>
      </c>
      <c r="B105" s="24">
        <v>36689211.038000003</v>
      </c>
      <c r="C105" s="24">
        <v>129378036.68000001</v>
      </c>
      <c r="D105" s="24">
        <v>65517559.696000002</v>
      </c>
      <c r="E105" s="24">
        <v>119414295.43000001</v>
      </c>
      <c r="F105" s="24">
        <v>53081691.045000002</v>
      </c>
      <c r="G105" s="24">
        <v>4521395319</v>
      </c>
      <c r="H105" s="69">
        <f t="shared" si="23"/>
        <v>4.4209180468727106E-2</v>
      </c>
      <c r="I105" s="69">
        <f t="shared" si="24"/>
        <v>6.2616522016647677E-2</v>
      </c>
      <c r="J105" s="69">
        <f t="shared" si="25"/>
        <v>6.3410425581548718E-2</v>
      </c>
      <c r="K105" s="69">
        <f t="shared" si="26"/>
        <v>2.1208018856355631E-2</v>
      </c>
      <c r="L105" s="69">
        <f t="shared" si="27"/>
        <v>5.6722882573483041E-2</v>
      </c>
      <c r="M105" s="69">
        <f t="shared" si="28"/>
        <v>4.2970174627103133E-2</v>
      </c>
    </row>
    <row r="106" spans="1:13" s="70" customFormat="1" ht="15.75" x14ac:dyDescent="0.25">
      <c r="A106" s="20" t="s">
        <v>364</v>
      </c>
      <c r="B106" s="24">
        <v>37664184.843999997</v>
      </c>
      <c r="C106" s="24">
        <v>131515931.28</v>
      </c>
      <c r="D106" s="24">
        <v>66323654.053000003</v>
      </c>
      <c r="E106" s="24">
        <v>121144094.83</v>
      </c>
      <c r="F106" s="24">
        <v>53347291.486000001</v>
      </c>
      <c r="G106" s="24">
        <v>4758954997</v>
      </c>
      <c r="H106" s="69">
        <f t="shared" si="23"/>
        <v>6.6737537697789173E-2</v>
      </c>
      <c r="I106" s="69">
        <f t="shared" si="24"/>
        <v>5.7288666186733186E-2</v>
      </c>
      <c r="J106" s="69">
        <f t="shared" si="25"/>
        <v>5.1515662645273366E-2</v>
      </c>
      <c r="K106" s="69">
        <f t="shared" si="26"/>
        <v>1.9062556696109248E-2</v>
      </c>
      <c r="L106" s="69">
        <f t="shared" si="27"/>
        <v>3.4910886807856638E-2</v>
      </c>
      <c r="M106" s="69">
        <f t="shared" si="28"/>
        <v>7.3010357270531318E-2</v>
      </c>
    </row>
    <row r="107" spans="1:13" s="70" customFormat="1" ht="15.75" x14ac:dyDescent="0.25">
      <c r="A107" s="20" t="s">
        <v>365</v>
      </c>
      <c r="B107" s="24">
        <v>38001989.736000001</v>
      </c>
      <c r="C107" s="24">
        <v>130641436.90000001</v>
      </c>
      <c r="D107" s="24">
        <v>67239486.739999995</v>
      </c>
      <c r="E107" s="24">
        <v>121279585.62</v>
      </c>
      <c r="F107" s="24">
        <v>54229010.829999998</v>
      </c>
      <c r="G107" s="24">
        <v>4583703304.6000004</v>
      </c>
      <c r="H107" s="69">
        <f t="shared" si="23"/>
        <v>0.1295034927437409</v>
      </c>
      <c r="I107" s="69">
        <f t="shared" si="24"/>
        <v>6.7700200458646845E-2</v>
      </c>
      <c r="J107" s="69">
        <f t="shared" si="25"/>
        <v>9.0045543635340536E-2</v>
      </c>
      <c r="K107" s="69">
        <f t="shared" si="26"/>
        <v>4.9999934067432222E-2</v>
      </c>
      <c r="L107" s="69">
        <f t="shared" si="27"/>
        <v>0.10852481929708384</v>
      </c>
      <c r="M107" s="69">
        <f t="shared" si="28"/>
        <v>7.503701762599288E-2</v>
      </c>
    </row>
    <row r="108" spans="1:13" s="70" customFormat="1" ht="15.75" x14ac:dyDescent="0.25">
      <c r="A108" s="20" t="s">
        <v>366</v>
      </c>
      <c r="B108" s="24">
        <v>37132813.377999999</v>
      </c>
      <c r="C108" s="24">
        <v>130035136.03</v>
      </c>
      <c r="D108" s="24">
        <v>66871240.998999998</v>
      </c>
      <c r="E108" s="24">
        <v>121039959.73</v>
      </c>
      <c r="F108" s="24">
        <v>53261819.707999997</v>
      </c>
      <c r="G108" s="24">
        <v>4531384779.9000006</v>
      </c>
      <c r="H108" s="69">
        <f t="shared" si="23"/>
        <v>2.4345891206644075E-2</v>
      </c>
      <c r="I108" s="69">
        <f t="shared" si="24"/>
        <v>2.0013813288958734E-2</v>
      </c>
      <c r="J108" s="69">
        <f t="shared" si="25"/>
        <v>5.0361126815330705E-2</v>
      </c>
      <c r="K108" s="69">
        <f t="shared" si="26"/>
        <v>1.7805700492292756E-2</v>
      </c>
      <c r="L108" s="69">
        <f t="shared" si="27"/>
        <v>1.1370662112933283E-4</v>
      </c>
      <c r="M108" s="69">
        <f t="shared" si="28"/>
        <v>2.8111978025915314E-2</v>
      </c>
    </row>
    <row r="109" spans="1:13" s="70" customFormat="1" ht="15.75" x14ac:dyDescent="0.25">
      <c r="A109" s="20" t="s">
        <v>367</v>
      </c>
      <c r="B109" s="24">
        <v>40210501.112000003</v>
      </c>
      <c r="C109" s="24">
        <v>133228705.61</v>
      </c>
      <c r="D109" s="24">
        <v>69129878.121999994</v>
      </c>
      <c r="E109" s="24">
        <v>121963455.44</v>
      </c>
      <c r="F109" s="24">
        <v>55298435.259000003</v>
      </c>
      <c r="G109" s="24">
        <v>4664176931.9000006</v>
      </c>
      <c r="H109" s="69">
        <f t="shared" si="23"/>
        <v>0.13905998242867865</v>
      </c>
      <c r="I109" s="69">
        <f t="shared" si="24"/>
        <v>5.8954412835953457E-2</v>
      </c>
      <c r="J109" s="69">
        <f t="shared" si="25"/>
        <v>0.10011665943434718</v>
      </c>
      <c r="K109" s="69">
        <f t="shared" si="26"/>
        <v>1.7801170175729752E-2</v>
      </c>
      <c r="L109" s="69">
        <f t="shared" si="27"/>
        <v>9.2610335640142441E-2</v>
      </c>
      <c r="M109" s="69">
        <f t="shared" si="28"/>
        <v>6.0158023783407649E-2</v>
      </c>
    </row>
    <row r="110" spans="1:13" s="70" customFormat="1" ht="15.75" x14ac:dyDescent="0.25">
      <c r="A110" s="20" t="s">
        <v>368</v>
      </c>
      <c r="B110" s="24">
        <v>37617832.093000002</v>
      </c>
      <c r="C110" s="24">
        <v>127765008.81</v>
      </c>
      <c r="D110" s="24">
        <v>63665884.126000002</v>
      </c>
      <c r="E110" s="24">
        <v>121774442.14</v>
      </c>
      <c r="F110" s="24">
        <v>52801479.711999997</v>
      </c>
      <c r="G110" s="24">
        <v>4644669571.3999996</v>
      </c>
      <c r="H110" s="69">
        <f t="shared" ref="H110:H171" si="29">(+B110-B98)/B98</f>
        <v>3.687867788192583E-2</v>
      </c>
      <c r="I110" s="69">
        <f t="shared" ref="I110:I171" si="30">(+C110-C98)/C98</f>
        <v>-2.6991384466735192E-2</v>
      </c>
      <c r="J110" s="69">
        <f t="shared" ref="J110:J171" si="31">(+D110-D98)/D98</f>
        <v>-2.4506458028249996E-3</v>
      </c>
      <c r="K110" s="69">
        <f t="shared" ref="K110:K171" si="32">(+E110-E98)/E98</f>
        <v>-3.3110137863332509E-4</v>
      </c>
      <c r="L110" s="69">
        <f t="shared" ref="L110:L171" si="33">(+F110-F98)/F98</f>
        <v>3.4704947510800135E-3</v>
      </c>
      <c r="M110" s="69">
        <f t="shared" ref="M110:M174" si="34">(+G110-G98)/G98</f>
        <v>2.5471301537658208E-2</v>
      </c>
    </row>
    <row r="111" spans="1:13" s="70" customFormat="1" ht="15.75" x14ac:dyDescent="0.25">
      <c r="A111" s="20" t="s">
        <v>369</v>
      </c>
      <c r="B111" s="24">
        <v>37974878.626999997</v>
      </c>
      <c r="C111" s="24">
        <v>131735700.59</v>
      </c>
      <c r="D111" s="24">
        <v>67804621.582000002</v>
      </c>
      <c r="E111" s="24">
        <v>121948355.77</v>
      </c>
      <c r="F111" s="24">
        <v>54380547.381999999</v>
      </c>
      <c r="G111" s="24">
        <v>4649376090.2000008</v>
      </c>
      <c r="H111" s="69">
        <f t="shared" si="29"/>
        <v>7.9866245328914037E-2</v>
      </c>
      <c r="I111" s="69">
        <f t="shared" si="30"/>
        <v>3.3332476516866709E-2</v>
      </c>
      <c r="J111" s="69">
        <f t="shared" si="31"/>
        <v>4.1885750066526638E-2</v>
      </c>
      <c r="K111" s="69">
        <f t="shared" si="32"/>
        <v>1.3610401389441402E-2</v>
      </c>
      <c r="L111" s="69">
        <f t="shared" si="33"/>
        <v>4.2372885991531009E-2</v>
      </c>
      <c r="M111" s="69">
        <f t="shared" si="34"/>
        <v>4.72422402469913E-2</v>
      </c>
    </row>
    <row r="112" spans="1:13" s="70" customFormat="1" ht="15.75" x14ac:dyDescent="0.25">
      <c r="A112" s="20" t="s">
        <v>370</v>
      </c>
      <c r="B112" s="24">
        <v>39181695.493000001</v>
      </c>
      <c r="C112" s="24">
        <v>136410809.09999999</v>
      </c>
      <c r="D112" s="24">
        <v>69106947.919</v>
      </c>
      <c r="E112" s="24">
        <v>124299994.58</v>
      </c>
      <c r="F112" s="24">
        <v>57274149.189999998</v>
      </c>
      <c r="G112" s="24">
        <v>4701407453.8999996</v>
      </c>
      <c r="H112" s="69">
        <f t="shared" si="29"/>
        <v>7.4288118991861968E-2</v>
      </c>
      <c r="I112" s="69">
        <f t="shared" si="30"/>
        <v>8.5011228765589711E-2</v>
      </c>
      <c r="J112" s="69">
        <f t="shared" si="31"/>
        <v>8.5883674063876675E-2</v>
      </c>
      <c r="K112" s="69">
        <f t="shared" si="32"/>
        <v>4.7808415144373187E-2</v>
      </c>
      <c r="L112" s="69">
        <f t="shared" si="33"/>
        <v>0.1213356127933246</v>
      </c>
      <c r="M112" s="69">
        <f t="shared" si="34"/>
        <v>5.3139932326958121E-2</v>
      </c>
    </row>
    <row r="113" spans="1:13" s="70" customFormat="1" ht="15.75" x14ac:dyDescent="0.25">
      <c r="A113" s="20" t="s">
        <v>371</v>
      </c>
      <c r="B113" s="24">
        <v>39078035.487000003</v>
      </c>
      <c r="C113" s="24">
        <v>131502741.12</v>
      </c>
      <c r="D113" s="24">
        <v>69787029.406000003</v>
      </c>
      <c r="E113" s="24">
        <v>125391398.53</v>
      </c>
      <c r="F113" s="24">
        <v>55478967.538999997</v>
      </c>
      <c r="G113" s="24">
        <v>4656128957.6999998</v>
      </c>
      <c r="H113" s="69">
        <f t="shared" si="29"/>
        <v>6.9586232259413919E-2</v>
      </c>
      <c r="I113" s="69">
        <f t="shared" si="30"/>
        <v>4.6477320491012594E-2</v>
      </c>
      <c r="J113" s="69">
        <f t="shared" si="31"/>
        <v>8.5611189361274792E-2</v>
      </c>
      <c r="K113" s="69">
        <f t="shared" si="32"/>
        <v>5.8649799434510382E-2</v>
      </c>
      <c r="L113" s="69">
        <f t="shared" si="33"/>
        <v>6.0430361077304852E-2</v>
      </c>
      <c r="M113" s="69">
        <f t="shared" si="34"/>
        <v>1.2790908181110188E-2</v>
      </c>
    </row>
    <row r="114" spans="1:13" s="70" customFormat="1" ht="15.75" x14ac:dyDescent="0.25">
      <c r="A114" s="20" t="s">
        <v>372</v>
      </c>
      <c r="B114" s="24">
        <v>39145014.726999998</v>
      </c>
      <c r="C114" s="24">
        <v>131324274.23</v>
      </c>
      <c r="D114" s="24">
        <v>68105379.848000005</v>
      </c>
      <c r="E114" s="24">
        <v>123080157.16</v>
      </c>
      <c r="F114" s="24">
        <v>54492340.450999998</v>
      </c>
      <c r="G114" s="24">
        <v>4780296582.1999998</v>
      </c>
      <c r="H114" s="69">
        <f t="shared" si="29"/>
        <v>7.1233545664050268E-2</v>
      </c>
      <c r="I114" s="69">
        <f t="shared" si="30"/>
        <v>1.7785186094466502E-2</v>
      </c>
      <c r="J114" s="69">
        <f t="shared" si="31"/>
        <v>4.0014767370514716E-2</v>
      </c>
      <c r="K114" s="69">
        <f t="shared" si="32"/>
        <v>2.0790182083218627E-2</v>
      </c>
      <c r="L114" s="69">
        <f t="shared" si="33"/>
        <v>2.4519201656972498E-2</v>
      </c>
      <c r="M114" s="69">
        <f t="shared" si="34"/>
        <v>8.3294573828520568E-2</v>
      </c>
    </row>
    <row r="115" spans="1:13" s="70" customFormat="1" ht="15.75" x14ac:dyDescent="0.25">
      <c r="A115" s="20" t="s">
        <v>373</v>
      </c>
      <c r="B115" s="24">
        <v>39823671.769000001</v>
      </c>
      <c r="C115" s="24">
        <v>138702429.22999999</v>
      </c>
      <c r="D115" s="24">
        <v>69839258.231999993</v>
      </c>
      <c r="E115" s="24">
        <v>127724636.13</v>
      </c>
      <c r="F115" s="24">
        <v>55214598.829000004</v>
      </c>
      <c r="G115" s="24">
        <v>4753118421.3999996</v>
      </c>
      <c r="H115" s="69">
        <f t="shared" si="29"/>
        <v>5.5448868185722811E-2</v>
      </c>
      <c r="I115" s="69">
        <f t="shared" si="30"/>
        <v>8.855105195312922E-2</v>
      </c>
      <c r="J115" s="69">
        <f t="shared" si="31"/>
        <v>7.9513157667754991E-2</v>
      </c>
      <c r="K115" s="69">
        <f t="shared" si="32"/>
        <v>7.0613710364335711E-2</v>
      </c>
      <c r="L115" s="69">
        <f t="shared" si="33"/>
        <v>1.3424189217071754E-2</v>
      </c>
      <c r="M115" s="69">
        <f t="shared" si="34"/>
        <v>6.1435866380612929E-2</v>
      </c>
    </row>
    <row r="116" spans="1:13" s="70" customFormat="1" ht="15.75" x14ac:dyDescent="0.25">
      <c r="A116" s="20" t="s">
        <v>374</v>
      </c>
      <c r="B116" s="24">
        <v>40142684.799000002</v>
      </c>
      <c r="C116" s="24">
        <v>135272502.06</v>
      </c>
      <c r="D116" s="24">
        <v>68328741.156000003</v>
      </c>
      <c r="E116" s="24">
        <v>124489661.52</v>
      </c>
      <c r="F116" s="24">
        <v>55462642.126999997</v>
      </c>
      <c r="G116" s="24">
        <v>4753134548.7000008</v>
      </c>
      <c r="H116" s="69">
        <f t="shared" si="29"/>
        <v>6.4544072864412605E-2</v>
      </c>
      <c r="I116" s="69">
        <f t="shared" si="30"/>
        <v>4.2385885091986507E-2</v>
      </c>
      <c r="J116" s="69">
        <f t="shared" si="31"/>
        <v>-2.8731575801421304E-3</v>
      </c>
      <c r="K116" s="69">
        <f t="shared" si="32"/>
        <v>4.1690959547028471E-2</v>
      </c>
      <c r="L116" s="69">
        <f t="shared" si="33"/>
        <v>6.4205969531511892E-2</v>
      </c>
      <c r="M116" s="69">
        <f t="shared" si="34"/>
        <v>3.9503913102867334E-2</v>
      </c>
    </row>
    <row r="117" spans="1:13" s="70" customFormat="1" ht="15.75" x14ac:dyDescent="0.25">
      <c r="A117" s="20" t="s">
        <v>375</v>
      </c>
      <c r="B117" s="24">
        <v>41518145.197999999</v>
      </c>
      <c r="C117" s="24">
        <v>137060034.33000001</v>
      </c>
      <c r="D117" s="24">
        <v>69680949.126000002</v>
      </c>
      <c r="E117" s="24">
        <v>129926324.69</v>
      </c>
      <c r="F117" s="24">
        <v>54550175.645000003</v>
      </c>
      <c r="G117" s="24">
        <v>4749049133.000001</v>
      </c>
      <c r="H117" s="69">
        <f t="shared" si="29"/>
        <v>0.13161727994092159</v>
      </c>
      <c r="I117" s="69">
        <f t="shared" si="30"/>
        <v>5.9376365936054838E-2</v>
      </c>
      <c r="J117" s="69">
        <f t="shared" si="31"/>
        <v>6.3546161507205587E-2</v>
      </c>
      <c r="K117" s="69">
        <f t="shared" si="32"/>
        <v>8.8029906487721007E-2</v>
      </c>
      <c r="L117" s="69">
        <f t="shared" si="33"/>
        <v>2.7664616011481128E-2</v>
      </c>
      <c r="M117" s="69">
        <f t="shared" si="34"/>
        <v>5.0350344957306517E-2</v>
      </c>
    </row>
    <row r="118" spans="1:13" s="70" customFormat="1" ht="15.75" x14ac:dyDescent="0.25">
      <c r="A118" s="20" t="s">
        <v>376</v>
      </c>
      <c r="B118" s="24">
        <v>42236172.329000004</v>
      </c>
      <c r="C118" s="24">
        <v>144236866.63999999</v>
      </c>
      <c r="D118" s="24">
        <v>70775652.656000003</v>
      </c>
      <c r="E118" s="24">
        <v>128844964.62</v>
      </c>
      <c r="F118" s="24">
        <v>55789911.593999997</v>
      </c>
      <c r="G118" s="24">
        <v>4692319971.8999996</v>
      </c>
      <c r="H118" s="69">
        <f t="shared" si="29"/>
        <v>0.12138819687553483</v>
      </c>
      <c r="I118" s="69">
        <f t="shared" si="30"/>
        <v>9.6725432699988748E-2</v>
      </c>
      <c r="J118" s="69">
        <f t="shared" si="31"/>
        <v>6.7125351679844972E-2</v>
      </c>
      <c r="K118" s="69">
        <f t="shared" si="32"/>
        <v>6.3567851167706871E-2</v>
      </c>
      <c r="L118" s="69">
        <f t="shared" si="33"/>
        <v>4.5787143826055636E-2</v>
      </c>
      <c r="M118" s="69">
        <f t="shared" si="34"/>
        <v>-1.400202883658418E-2</v>
      </c>
    </row>
    <row r="119" spans="1:13" s="70" customFormat="1" ht="15.75" x14ac:dyDescent="0.25">
      <c r="A119" s="20" t="s">
        <v>377</v>
      </c>
      <c r="B119" s="24">
        <v>41385062.292999998</v>
      </c>
      <c r="C119" s="24">
        <v>141657317.59</v>
      </c>
      <c r="D119" s="24">
        <v>73597510.951000005</v>
      </c>
      <c r="E119" s="24">
        <v>128838555.51000001</v>
      </c>
      <c r="F119" s="24">
        <v>55671112.711000003</v>
      </c>
      <c r="G119" s="24">
        <v>4803565758.1000004</v>
      </c>
      <c r="H119" s="69">
        <f t="shared" si="29"/>
        <v>8.9023563779218329E-2</v>
      </c>
      <c r="I119" s="69">
        <f t="shared" si="30"/>
        <v>8.4321490572950034E-2</v>
      </c>
      <c r="J119" s="69">
        <f t="shared" si="31"/>
        <v>9.4557893274603108E-2</v>
      </c>
      <c r="K119" s="69">
        <f t="shared" si="32"/>
        <v>6.2326811650595414E-2</v>
      </c>
      <c r="L119" s="69">
        <f t="shared" si="33"/>
        <v>2.6592811834993318E-2</v>
      </c>
      <c r="M119" s="69">
        <f t="shared" si="34"/>
        <v>4.7966117981361453E-2</v>
      </c>
    </row>
    <row r="120" spans="1:13" s="70" customFormat="1" ht="15.75" x14ac:dyDescent="0.25">
      <c r="A120" s="20" t="s">
        <v>378</v>
      </c>
      <c r="B120" s="24">
        <v>39958152.473999999</v>
      </c>
      <c r="C120" s="24">
        <v>129186916.61</v>
      </c>
      <c r="D120" s="24">
        <v>66060049.671999998</v>
      </c>
      <c r="E120" s="24">
        <v>118568459.51000001</v>
      </c>
      <c r="F120" s="24">
        <v>52064239.686999999</v>
      </c>
      <c r="G120" s="24">
        <v>3966194659.7000003</v>
      </c>
      <c r="H120" s="69">
        <f t="shared" si="29"/>
        <v>7.6087396536291638E-2</v>
      </c>
      <c r="I120" s="69">
        <f t="shared" si="30"/>
        <v>-6.5230017508830212E-3</v>
      </c>
      <c r="J120" s="69">
        <f t="shared" si="31"/>
        <v>-1.2130645624060278E-2</v>
      </c>
      <c r="K120" s="69">
        <f t="shared" si="32"/>
        <v>-2.0418878406049504E-2</v>
      </c>
      <c r="L120" s="69">
        <f t="shared" si="33"/>
        <v>-2.2484774789249637E-2</v>
      </c>
      <c r="M120" s="69">
        <f t="shared" si="34"/>
        <v>-0.12472790276099065</v>
      </c>
    </row>
    <row r="121" spans="1:13" s="70" customFormat="1" ht="15.75" x14ac:dyDescent="0.25">
      <c r="A121" s="20" t="s">
        <v>379</v>
      </c>
      <c r="B121" s="24">
        <v>38270032.656999998</v>
      </c>
      <c r="C121" s="24">
        <v>122230688.75</v>
      </c>
      <c r="D121" s="24">
        <v>62132314.784000002</v>
      </c>
      <c r="E121" s="24">
        <v>112850471.51000001</v>
      </c>
      <c r="F121" s="24">
        <v>49160402.431000002</v>
      </c>
      <c r="G121" s="24">
        <v>3875879149.7999997</v>
      </c>
      <c r="H121" s="69">
        <f t="shared" si="29"/>
        <v>-4.8257753605087814E-2</v>
      </c>
      <c r="I121" s="69">
        <f t="shared" si="30"/>
        <v>-8.2549904013887676E-2</v>
      </c>
      <c r="J121" s="69">
        <f t="shared" si="31"/>
        <v>-0.10122342940704646</v>
      </c>
      <c r="K121" s="69">
        <f t="shared" si="32"/>
        <v>-7.4718971327301653E-2</v>
      </c>
      <c r="L121" s="69">
        <f t="shared" si="33"/>
        <v>-0.11099830943229115</v>
      </c>
      <c r="M121" s="69">
        <f t="shared" si="34"/>
        <v>-0.16901112320772951</v>
      </c>
    </row>
    <row r="122" spans="1:13" s="70" customFormat="1" ht="15.75" x14ac:dyDescent="0.25">
      <c r="A122" s="20" t="s">
        <v>380</v>
      </c>
      <c r="B122" s="24">
        <v>41344029.061999999</v>
      </c>
      <c r="C122" s="24">
        <v>135417092.34</v>
      </c>
      <c r="D122" s="24">
        <v>70066690.297999993</v>
      </c>
      <c r="E122" s="24">
        <v>119147210.33</v>
      </c>
      <c r="F122" s="24">
        <v>54946176.990000002</v>
      </c>
      <c r="G122" s="24">
        <v>4364280840.5</v>
      </c>
      <c r="H122" s="69">
        <f t="shared" si="29"/>
        <v>9.9054006083816148E-2</v>
      </c>
      <c r="I122" s="69">
        <f t="shared" si="30"/>
        <v>5.9891856160550608E-2</v>
      </c>
      <c r="J122" s="69">
        <f t="shared" si="31"/>
        <v>0.10053745832434009</v>
      </c>
      <c r="K122" s="69">
        <f t="shared" si="32"/>
        <v>-2.1574574794434795E-2</v>
      </c>
      <c r="L122" s="69">
        <f t="shared" si="33"/>
        <v>4.061812831189629E-2</v>
      </c>
      <c r="M122" s="69">
        <f t="shared" si="34"/>
        <v>-6.036785321102716E-2</v>
      </c>
    </row>
    <row r="123" spans="1:13" s="70" customFormat="1" ht="15.75" x14ac:dyDescent="0.25">
      <c r="A123" s="20" t="s">
        <v>381</v>
      </c>
      <c r="B123" s="24">
        <v>42003017.413000003</v>
      </c>
      <c r="C123" s="24">
        <v>140956392.30000001</v>
      </c>
      <c r="D123" s="24">
        <v>70762515.897</v>
      </c>
      <c r="E123" s="24">
        <v>122279729.59999999</v>
      </c>
      <c r="F123" s="24">
        <v>55427205.131999999</v>
      </c>
      <c r="G123" s="24">
        <v>4745569359</v>
      </c>
      <c r="H123" s="69">
        <f t="shared" si="29"/>
        <v>0.10607377644483146</v>
      </c>
      <c r="I123" s="69">
        <f t="shared" si="30"/>
        <v>6.9993871583053216E-2</v>
      </c>
      <c r="J123" s="69">
        <f t="shared" si="31"/>
        <v>4.3623786196090586E-2</v>
      </c>
      <c r="K123" s="69">
        <f t="shared" si="32"/>
        <v>2.7173292161887276E-3</v>
      </c>
      <c r="L123" s="69">
        <f t="shared" si="33"/>
        <v>1.9246914574943107E-2</v>
      </c>
      <c r="M123" s="69">
        <f t="shared" si="34"/>
        <v>2.0689500469268624E-2</v>
      </c>
    </row>
    <row r="124" spans="1:13" s="70" customFormat="1" ht="15.75" x14ac:dyDescent="0.25">
      <c r="A124" s="20" t="s">
        <v>382</v>
      </c>
      <c r="B124" s="24">
        <v>41219674.354999997</v>
      </c>
      <c r="C124" s="24">
        <v>137293764.59999999</v>
      </c>
      <c r="D124" s="24">
        <v>68912501.145999998</v>
      </c>
      <c r="E124" s="24">
        <v>119606321.65000001</v>
      </c>
      <c r="F124" s="24">
        <v>55773646.483999997</v>
      </c>
      <c r="G124" s="24">
        <v>4346324358.5999994</v>
      </c>
      <c r="H124" s="69">
        <f t="shared" si="29"/>
        <v>5.2013544497177024E-2</v>
      </c>
      <c r="I124" s="69">
        <f t="shared" si="30"/>
        <v>6.4727678534090595E-3</v>
      </c>
      <c r="J124" s="69">
        <f t="shared" si="31"/>
        <v>-2.8137080113552729E-3</v>
      </c>
      <c r="K124" s="69">
        <f t="shared" si="32"/>
        <v>-3.776084581386787E-2</v>
      </c>
      <c r="L124" s="69">
        <f t="shared" si="33"/>
        <v>-2.6198603160777923E-2</v>
      </c>
      <c r="M124" s="69">
        <f t="shared" si="34"/>
        <v>-7.5526977566142461E-2</v>
      </c>
    </row>
    <row r="125" spans="1:13" s="70" customFormat="1" ht="15.75" x14ac:dyDescent="0.25">
      <c r="A125" s="20" t="s">
        <v>383</v>
      </c>
      <c r="B125" s="24">
        <v>41578018.259000003</v>
      </c>
      <c r="C125" s="24">
        <v>141259124.53999999</v>
      </c>
      <c r="D125" s="24">
        <v>70923431.669</v>
      </c>
      <c r="E125" s="24">
        <v>118750235.16</v>
      </c>
      <c r="F125" s="24">
        <v>55806493.842</v>
      </c>
      <c r="G125" s="24">
        <v>4446995940.000001</v>
      </c>
      <c r="H125" s="69">
        <f t="shared" si="29"/>
        <v>6.3974115915618718E-2</v>
      </c>
      <c r="I125" s="69">
        <f t="shared" si="30"/>
        <v>7.4191483287006227E-2</v>
      </c>
      <c r="J125" s="69">
        <f t="shared" si="31"/>
        <v>1.6283860663974518E-2</v>
      </c>
      <c r="K125" s="69">
        <f t="shared" si="32"/>
        <v>-5.2963468370688126E-2</v>
      </c>
      <c r="L125" s="69">
        <f t="shared" si="33"/>
        <v>5.9036120809162901E-3</v>
      </c>
      <c r="M125" s="69">
        <f t="shared" si="34"/>
        <v>-4.4915641211815759E-2</v>
      </c>
    </row>
    <row r="126" spans="1:13" s="70" customFormat="1" ht="15.75" x14ac:dyDescent="0.25">
      <c r="A126" s="20" t="s">
        <v>384</v>
      </c>
      <c r="B126" s="24">
        <v>42515784.695</v>
      </c>
      <c r="C126" s="24">
        <v>139812992.19</v>
      </c>
      <c r="D126" s="24">
        <v>71686198.090000004</v>
      </c>
      <c r="E126" s="24">
        <v>125138365.81</v>
      </c>
      <c r="F126" s="24">
        <v>56168350.954999998</v>
      </c>
      <c r="G126" s="24">
        <v>4420797587.1000004</v>
      </c>
      <c r="H126" s="69">
        <f t="shared" si="29"/>
        <v>8.610981478760403E-2</v>
      </c>
      <c r="I126" s="69">
        <f t="shared" si="30"/>
        <v>6.463936701552174E-2</v>
      </c>
      <c r="J126" s="69">
        <f t="shared" si="31"/>
        <v>5.2577612076928362E-2</v>
      </c>
      <c r="K126" s="69">
        <f t="shared" si="32"/>
        <v>1.6722505865217615E-2</v>
      </c>
      <c r="L126" s="69">
        <f t="shared" si="33"/>
        <v>3.0756808941012258E-2</v>
      </c>
      <c r="M126" s="69">
        <f t="shared" si="34"/>
        <v>-7.5204328626520059E-2</v>
      </c>
    </row>
    <row r="127" spans="1:13" s="70" customFormat="1" ht="15.75" x14ac:dyDescent="0.25">
      <c r="A127" s="20" t="s">
        <v>385</v>
      </c>
      <c r="B127" s="24">
        <v>42031588.394000001</v>
      </c>
      <c r="C127" s="24">
        <v>140306571.21000001</v>
      </c>
      <c r="D127" s="24">
        <v>70861604.069000006</v>
      </c>
      <c r="E127" s="24">
        <v>120507927.90000001</v>
      </c>
      <c r="F127" s="24">
        <v>56982315.704999998</v>
      </c>
      <c r="G127" s="24">
        <v>4511896576.5999994</v>
      </c>
      <c r="H127" s="69">
        <f t="shared" si="29"/>
        <v>5.5442316765947026E-2</v>
      </c>
      <c r="I127" s="69">
        <f t="shared" si="30"/>
        <v>1.1565348847207203E-2</v>
      </c>
      <c r="J127" s="69">
        <f t="shared" si="31"/>
        <v>1.4638555203491247E-2</v>
      </c>
      <c r="K127" s="69">
        <f t="shared" si="32"/>
        <v>-5.65020848652465E-2</v>
      </c>
      <c r="L127" s="69">
        <f t="shared" si="33"/>
        <v>3.2015389289970685E-2</v>
      </c>
      <c r="M127" s="69">
        <f t="shared" si="34"/>
        <v>-5.0750228253086505E-2</v>
      </c>
    </row>
    <row r="128" spans="1:13" s="70" customFormat="1" ht="15.75" x14ac:dyDescent="0.25">
      <c r="A128" s="20" t="s">
        <v>386</v>
      </c>
      <c r="B128" s="24">
        <v>42908983.163999997</v>
      </c>
      <c r="C128" s="24">
        <v>141922622.38</v>
      </c>
      <c r="D128" s="24">
        <v>71691841.881999999</v>
      </c>
      <c r="E128" s="24">
        <v>122627515.15000001</v>
      </c>
      <c r="F128" s="24">
        <v>56786089.708999999</v>
      </c>
      <c r="G128" s="24">
        <v>4468964861.1999998</v>
      </c>
      <c r="H128" s="69">
        <f t="shared" si="29"/>
        <v>6.8911643026649427E-2</v>
      </c>
      <c r="I128" s="69">
        <f t="shared" si="30"/>
        <v>4.9160917545905507E-2</v>
      </c>
      <c r="J128" s="69">
        <f t="shared" si="31"/>
        <v>4.9219415857841828E-2</v>
      </c>
      <c r="K128" s="69">
        <f t="shared" si="32"/>
        <v>-1.4958241088163174E-2</v>
      </c>
      <c r="L128" s="69">
        <f t="shared" si="33"/>
        <v>2.3861964220340114E-2</v>
      </c>
      <c r="M128" s="69">
        <f t="shared" si="34"/>
        <v>-5.9785744457354434E-2</v>
      </c>
    </row>
    <row r="129" spans="1:13" s="70" customFormat="1" ht="15.75" x14ac:dyDescent="0.25">
      <c r="A129" s="20" t="s">
        <v>387</v>
      </c>
      <c r="B129" s="24">
        <v>43757503.597000003</v>
      </c>
      <c r="C129" s="24">
        <v>145677879.47999999</v>
      </c>
      <c r="D129" s="24">
        <v>71760213.893999994</v>
      </c>
      <c r="E129" s="24">
        <v>122715062.3</v>
      </c>
      <c r="F129" s="24">
        <v>57353691.372000001</v>
      </c>
      <c r="G129" s="24">
        <v>4524280562.5</v>
      </c>
      <c r="H129" s="69">
        <f t="shared" si="29"/>
        <v>5.3936860337100941E-2</v>
      </c>
      <c r="I129" s="69">
        <f t="shared" si="30"/>
        <v>6.2876426320241208E-2</v>
      </c>
      <c r="J129" s="69">
        <f t="shared" si="31"/>
        <v>2.9839788264654353E-2</v>
      </c>
      <c r="K129" s="69">
        <f t="shared" si="32"/>
        <v>-5.5502704376544469E-2</v>
      </c>
      <c r="L129" s="69">
        <f t="shared" si="33"/>
        <v>5.1393340055303098E-2</v>
      </c>
      <c r="M129" s="69">
        <f t="shared" si="34"/>
        <v>-4.7329173526156676E-2</v>
      </c>
    </row>
    <row r="130" spans="1:13" s="70" customFormat="1" ht="15.75" x14ac:dyDescent="0.25">
      <c r="A130" s="20" t="s">
        <v>388</v>
      </c>
      <c r="B130" s="24">
        <v>37852101.961999997</v>
      </c>
      <c r="C130" s="24">
        <v>139545302.81999999</v>
      </c>
      <c r="D130" s="24">
        <v>68618075.967999995</v>
      </c>
      <c r="E130" s="24">
        <v>118822796.84999999</v>
      </c>
      <c r="F130" s="24">
        <v>55294692.085000001</v>
      </c>
      <c r="G130" s="24">
        <v>4143311806.0999999</v>
      </c>
      <c r="H130" s="69">
        <f t="shared" si="29"/>
        <v>-0.10379895064472583</v>
      </c>
      <c r="I130" s="69">
        <f t="shared" si="30"/>
        <v>-3.2526800736108898E-2</v>
      </c>
      <c r="J130" s="69">
        <f t="shared" si="31"/>
        <v>-3.0484730370297759E-2</v>
      </c>
      <c r="K130" s="69">
        <f t="shared" si="32"/>
        <v>-7.7784706601132597E-2</v>
      </c>
      <c r="L130" s="69">
        <f t="shared" si="33"/>
        <v>-8.8765064301205114E-3</v>
      </c>
      <c r="M130" s="69">
        <f t="shared" si="34"/>
        <v>-0.11700143406411755</v>
      </c>
    </row>
    <row r="131" spans="1:13" s="70" customFormat="1" ht="15.75" x14ac:dyDescent="0.25">
      <c r="A131" s="20" t="s">
        <v>389</v>
      </c>
      <c r="B131" s="24">
        <v>36878986.403999999</v>
      </c>
      <c r="C131" s="24">
        <v>133519704.42</v>
      </c>
      <c r="D131" s="24">
        <v>66101029.159000002</v>
      </c>
      <c r="E131" s="24">
        <v>117519329.25</v>
      </c>
      <c r="F131" s="24">
        <v>49732184.656000003</v>
      </c>
      <c r="G131" s="24">
        <v>4590144489.2999992</v>
      </c>
      <c r="H131" s="69">
        <f t="shared" si="29"/>
        <v>-0.10888169883852442</v>
      </c>
      <c r="I131" s="69">
        <f t="shared" si="30"/>
        <v>-5.7445766363815855E-2</v>
      </c>
      <c r="J131" s="69">
        <f t="shared" si="31"/>
        <v>-0.10185781686273379</v>
      </c>
      <c r="K131" s="69">
        <f t="shared" si="32"/>
        <v>-8.7855892323485771E-2</v>
      </c>
      <c r="L131" s="69">
        <f t="shared" si="33"/>
        <v>-0.10667880999307802</v>
      </c>
      <c r="M131" s="69">
        <f t="shared" si="34"/>
        <v>-4.4429758963977974E-2</v>
      </c>
    </row>
    <row r="132" spans="1:13" s="70" customFormat="1" ht="15.75" x14ac:dyDescent="0.25">
      <c r="A132" s="20" t="s">
        <v>390</v>
      </c>
      <c r="B132" s="24">
        <v>43889591.946000002</v>
      </c>
      <c r="C132" s="24">
        <v>151497911.09</v>
      </c>
      <c r="D132" s="24">
        <v>78156302.549999997</v>
      </c>
      <c r="E132" s="24">
        <v>131987472.34999999</v>
      </c>
      <c r="F132" s="24">
        <v>61238258.696999997</v>
      </c>
      <c r="G132" s="24">
        <v>5006621417.5999994</v>
      </c>
      <c r="H132" s="69">
        <f t="shared" si="29"/>
        <v>9.8388920122323351E-2</v>
      </c>
      <c r="I132" s="69">
        <f t="shared" si="30"/>
        <v>0.17270320451531679</v>
      </c>
      <c r="J132" s="69">
        <f t="shared" si="31"/>
        <v>0.18310995735032087</v>
      </c>
      <c r="K132" s="69">
        <f t="shared" si="32"/>
        <v>0.11317523138493872</v>
      </c>
      <c r="L132" s="69">
        <f t="shared" si="33"/>
        <v>0.17620576167350951</v>
      </c>
      <c r="M132" s="69">
        <f t="shared" si="34"/>
        <v>0.26232367474840385</v>
      </c>
    </row>
    <row r="133" spans="1:13" s="70" customFormat="1" ht="15.75" x14ac:dyDescent="0.25">
      <c r="A133" s="20" t="s">
        <v>391</v>
      </c>
      <c r="B133" s="24">
        <v>44016775.056000002</v>
      </c>
      <c r="C133" s="24">
        <v>154927507.56</v>
      </c>
      <c r="D133" s="24">
        <v>78633608.134000003</v>
      </c>
      <c r="E133" s="24">
        <v>133570648.31999999</v>
      </c>
      <c r="F133" s="24">
        <v>60682556.191</v>
      </c>
      <c r="G133" s="24">
        <v>5058710668.6000004</v>
      </c>
      <c r="H133" s="69">
        <f t="shared" si="29"/>
        <v>0.1501629865463118</v>
      </c>
      <c r="I133" s="69">
        <f t="shared" si="30"/>
        <v>0.2675008964146085</v>
      </c>
      <c r="J133" s="69">
        <f t="shared" si="31"/>
        <v>0.26558310932669982</v>
      </c>
      <c r="K133" s="69">
        <f t="shared" si="32"/>
        <v>0.18360735699862726</v>
      </c>
      <c r="L133" s="69">
        <f t="shared" si="33"/>
        <v>0.23437875180481144</v>
      </c>
      <c r="M133" s="69">
        <f t="shared" si="34"/>
        <v>0.30517760566942242</v>
      </c>
    </row>
    <row r="134" spans="1:13" s="70" customFormat="1" ht="15.75" x14ac:dyDescent="0.25">
      <c r="A134" s="20" t="s">
        <v>392</v>
      </c>
      <c r="B134" s="24">
        <v>44513408.211000003</v>
      </c>
      <c r="C134" s="24">
        <v>154931824.71000001</v>
      </c>
      <c r="D134" s="24">
        <v>75006623.539000005</v>
      </c>
      <c r="E134" s="24">
        <v>131881125.59</v>
      </c>
      <c r="F134" s="24">
        <v>61110556.114</v>
      </c>
      <c r="G134" s="24">
        <v>4963853331.1999998</v>
      </c>
      <c r="H134" s="69">
        <f t="shared" si="29"/>
        <v>7.6658691010669647E-2</v>
      </c>
      <c r="I134" s="69">
        <f t="shared" si="30"/>
        <v>0.14410833989112076</v>
      </c>
      <c r="J134" s="69">
        <f t="shared" si="31"/>
        <v>7.0503305065360261E-2</v>
      </c>
      <c r="K134" s="69">
        <f t="shared" si="32"/>
        <v>0.10687547970893399</v>
      </c>
      <c r="L134" s="69">
        <f t="shared" si="33"/>
        <v>0.11218940901242122</v>
      </c>
      <c r="M134" s="69">
        <f t="shared" si="34"/>
        <v>0.13738173885054311</v>
      </c>
    </row>
    <row r="135" spans="1:13" s="70" customFormat="1" ht="15.75" x14ac:dyDescent="0.25">
      <c r="A135" s="20" t="s">
        <v>393</v>
      </c>
      <c r="B135" s="24">
        <v>44457817.908</v>
      </c>
      <c r="C135" s="24">
        <v>152938038.03</v>
      </c>
      <c r="D135" s="24">
        <v>79936474.349000007</v>
      </c>
      <c r="E135" s="24">
        <v>131338559.79000001</v>
      </c>
      <c r="F135" s="24">
        <v>61044638.582999997</v>
      </c>
      <c r="G135" s="24">
        <v>4950729433.4000006</v>
      </c>
      <c r="H135" s="69">
        <f t="shared" si="29"/>
        <v>5.8443432072102335E-2</v>
      </c>
      <c r="I135" s="69">
        <f t="shared" si="30"/>
        <v>8.5002499954022925E-2</v>
      </c>
      <c r="J135" s="69">
        <f t="shared" si="31"/>
        <v>0.12964432278458515</v>
      </c>
      <c r="K135" s="69">
        <f t="shared" si="32"/>
        <v>7.408284447171376E-2</v>
      </c>
      <c r="L135" s="69">
        <f t="shared" si="33"/>
        <v>0.10134794705275268</v>
      </c>
      <c r="M135" s="69">
        <f t="shared" si="34"/>
        <v>4.3231919898275913E-2</v>
      </c>
    </row>
    <row r="136" spans="1:13" s="70" customFormat="1" ht="15.75" x14ac:dyDescent="0.25">
      <c r="A136" s="20" t="s">
        <v>394</v>
      </c>
      <c r="B136" s="24">
        <v>44383681.956</v>
      </c>
      <c r="C136" s="24">
        <v>153780651.08000001</v>
      </c>
      <c r="D136" s="24">
        <v>80068541.795000002</v>
      </c>
      <c r="E136" s="24">
        <v>129165642.90000001</v>
      </c>
      <c r="F136" s="24">
        <v>60603246.254000001</v>
      </c>
      <c r="G136" s="24">
        <v>4999833733.3999996</v>
      </c>
      <c r="H136" s="69">
        <f t="shared" si="29"/>
        <v>7.6759645739806912E-2</v>
      </c>
      <c r="I136" s="69">
        <f t="shared" si="30"/>
        <v>0.12008474330960271</v>
      </c>
      <c r="J136" s="69">
        <f t="shared" si="31"/>
        <v>0.16188703738040935</v>
      </c>
      <c r="K136" s="69">
        <f t="shared" si="32"/>
        <v>7.9923210731060887E-2</v>
      </c>
      <c r="L136" s="69">
        <f t="shared" si="33"/>
        <v>8.6592863735124245E-2</v>
      </c>
      <c r="M136" s="69">
        <f t="shared" si="34"/>
        <v>0.15035908986104823</v>
      </c>
    </row>
    <row r="137" spans="1:13" s="70" customFormat="1" ht="15.75" x14ac:dyDescent="0.25">
      <c r="A137" s="20" t="s">
        <v>395</v>
      </c>
      <c r="B137" s="24">
        <v>44635821.649999999</v>
      </c>
      <c r="C137" s="24">
        <v>151346613.25999999</v>
      </c>
      <c r="D137" s="24">
        <v>78696086.031000003</v>
      </c>
      <c r="E137" s="24">
        <v>128791787.36</v>
      </c>
      <c r="F137" s="24">
        <v>60360981.384999998</v>
      </c>
      <c r="G137" s="24">
        <v>4813220241.6999998</v>
      </c>
      <c r="H137" s="69">
        <f t="shared" si="29"/>
        <v>7.3543750256497648E-2</v>
      </c>
      <c r="I137" s="69">
        <f t="shared" si="30"/>
        <v>7.1411236285437621E-2</v>
      </c>
      <c r="J137" s="69">
        <f t="shared" si="31"/>
        <v>0.10959219229936616</v>
      </c>
      <c r="K137" s="69">
        <f t="shared" si="32"/>
        <v>8.4560272124685559E-2</v>
      </c>
      <c r="L137" s="69">
        <f t="shared" si="33"/>
        <v>8.1612142771318272E-2</v>
      </c>
      <c r="M137" s="69">
        <f t="shared" si="34"/>
        <v>8.2353190027872794E-2</v>
      </c>
    </row>
    <row r="138" spans="1:13" s="70" customFormat="1" ht="15.75" x14ac:dyDescent="0.25">
      <c r="A138" s="20" t="s">
        <v>396</v>
      </c>
      <c r="B138" s="24">
        <v>46286228.567000002</v>
      </c>
      <c r="C138" s="24">
        <v>153409212.63999999</v>
      </c>
      <c r="D138" s="24">
        <v>79855714.013999999</v>
      </c>
      <c r="E138" s="24">
        <v>130477084.09</v>
      </c>
      <c r="F138" s="24">
        <v>61404659.545999996</v>
      </c>
      <c r="G138" s="24">
        <v>4969937302.6999998</v>
      </c>
      <c r="H138" s="69">
        <f t="shared" si="29"/>
        <v>8.8683388982431707E-2</v>
      </c>
      <c r="I138" s="69">
        <f t="shared" si="30"/>
        <v>9.7245758330694293E-2</v>
      </c>
      <c r="J138" s="69">
        <f t="shared" si="31"/>
        <v>0.11396218716667604</v>
      </c>
      <c r="K138" s="69">
        <f t="shared" si="32"/>
        <v>4.2662521964733663E-2</v>
      </c>
      <c r="L138" s="69">
        <f t="shared" si="33"/>
        <v>9.3225250554269154E-2</v>
      </c>
      <c r="M138" s="69">
        <f t="shared" si="34"/>
        <v>0.12421733969508196</v>
      </c>
    </row>
    <row r="139" spans="1:13" s="70" customFormat="1" ht="15.75" x14ac:dyDescent="0.25">
      <c r="A139" s="20" t="s">
        <v>397</v>
      </c>
      <c r="B139" s="24">
        <v>44030392.226999998</v>
      </c>
      <c r="C139" s="24">
        <v>151055574.78999999</v>
      </c>
      <c r="D139" s="24">
        <v>78488502.915999994</v>
      </c>
      <c r="E139" s="24">
        <v>126448789.39</v>
      </c>
      <c r="F139" s="24">
        <v>60279357.486000001</v>
      </c>
      <c r="G139" s="24">
        <v>4888310814.500001</v>
      </c>
      <c r="H139" s="69">
        <f t="shared" si="29"/>
        <v>4.7554801266690309E-2</v>
      </c>
      <c r="I139" s="69">
        <f t="shared" si="30"/>
        <v>7.6610835025764448E-2</v>
      </c>
      <c r="J139" s="69">
        <f t="shared" si="31"/>
        <v>0.10763090882861549</v>
      </c>
      <c r="K139" s="69">
        <f t="shared" si="32"/>
        <v>4.9298511670782738E-2</v>
      </c>
      <c r="L139" s="69">
        <f t="shared" si="33"/>
        <v>5.7860789618816764E-2</v>
      </c>
      <c r="M139" s="69">
        <f t="shared" si="34"/>
        <v>8.3427053681193547E-2</v>
      </c>
    </row>
    <row r="140" spans="1:13" s="70" customFormat="1" ht="15.75" x14ac:dyDescent="0.25">
      <c r="A140" s="20" t="s">
        <v>398</v>
      </c>
      <c r="B140" s="24">
        <v>43682706.083999999</v>
      </c>
      <c r="C140" s="24">
        <v>152275840.65000001</v>
      </c>
      <c r="D140" s="24">
        <v>79024018.913000003</v>
      </c>
      <c r="E140" s="24">
        <v>131695505.73999999</v>
      </c>
      <c r="F140" s="24">
        <v>61518365.152000003</v>
      </c>
      <c r="G140" s="24">
        <v>4891997794.7000008</v>
      </c>
      <c r="H140" s="69">
        <f t="shared" si="29"/>
        <v>1.8031723498149542E-2</v>
      </c>
      <c r="I140" s="69">
        <f t="shared" si="30"/>
        <v>7.2949739064707461E-2</v>
      </c>
      <c r="J140" s="69">
        <f t="shared" si="31"/>
        <v>0.10227352008989082</v>
      </c>
      <c r="K140" s="69">
        <f t="shared" si="32"/>
        <v>7.3947438133341217E-2</v>
      </c>
      <c r="L140" s="69">
        <f t="shared" si="33"/>
        <v>8.3335117231183253E-2</v>
      </c>
      <c r="M140" s="69">
        <f t="shared" si="34"/>
        <v>9.4660161052689235E-2</v>
      </c>
    </row>
    <row r="141" spans="1:13" s="70" customFormat="1" ht="15.75" x14ac:dyDescent="0.25">
      <c r="A141" s="20" t="s">
        <v>399</v>
      </c>
      <c r="B141" s="24">
        <v>42148022.799999997</v>
      </c>
      <c r="C141" s="24">
        <v>151058650.83000001</v>
      </c>
      <c r="D141" s="24">
        <v>78039117.803000003</v>
      </c>
      <c r="E141" s="24">
        <v>123647204.95</v>
      </c>
      <c r="F141" s="24">
        <v>60224189.818999998</v>
      </c>
      <c r="G141" s="24">
        <v>4947745345.3999996</v>
      </c>
      <c r="H141" s="69">
        <f t="shared" si="29"/>
        <v>-3.6781824023213956E-2</v>
      </c>
      <c r="I141" s="69">
        <f t="shared" si="30"/>
        <v>3.6936090566438713E-2</v>
      </c>
      <c r="J141" s="69">
        <f t="shared" si="31"/>
        <v>8.7498400134019119E-2</v>
      </c>
      <c r="K141" s="69">
        <f t="shared" si="32"/>
        <v>7.5959921506718415E-3</v>
      </c>
      <c r="L141" s="69">
        <f t="shared" si="33"/>
        <v>5.0049061853434086E-2</v>
      </c>
      <c r="M141" s="69">
        <f t="shared" si="34"/>
        <v>9.3598258783934477E-2</v>
      </c>
    </row>
    <row r="142" spans="1:13" s="70" customFormat="1" ht="15.75" x14ac:dyDescent="0.25">
      <c r="A142" s="20" t="s">
        <v>400</v>
      </c>
      <c r="B142" s="24">
        <v>43055721.704999998</v>
      </c>
      <c r="C142" s="24">
        <v>152767531.09</v>
      </c>
      <c r="D142" s="24">
        <v>78565720.865999997</v>
      </c>
      <c r="E142" s="24">
        <v>125467597.52</v>
      </c>
      <c r="F142" s="24">
        <v>58636356.039999999</v>
      </c>
      <c r="G142" s="24">
        <v>4698275638.3000002</v>
      </c>
      <c r="H142" s="69">
        <f t="shared" si="29"/>
        <v>0.13747241165692603</v>
      </c>
      <c r="I142" s="69">
        <f t="shared" si="30"/>
        <v>9.4752227432946368E-2</v>
      </c>
      <c r="J142" s="69">
        <f t="shared" si="31"/>
        <v>0.14497120121291482</v>
      </c>
      <c r="K142" s="69">
        <f t="shared" si="32"/>
        <v>5.5921934562677328E-2</v>
      </c>
      <c r="L142" s="69">
        <f t="shared" si="33"/>
        <v>6.0433720290242902E-2</v>
      </c>
      <c r="M142" s="69">
        <f t="shared" si="34"/>
        <v>0.13394208743424851</v>
      </c>
    </row>
    <row r="143" spans="1:13" s="70" customFormat="1" ht="15.75" x14ac:dyDescent="0.25">
      <c r="A143" s="20" t="s">
        <v>401</v>
      </c>
      <c r="B143" s="24">
        <v>43032019.101999998</v>
      </c>
      <c r="C143" s="24">
        <v>145623890.13</v>
      </c>
      <c r="D143" s="24">
        <v>78859446.651999995</v>
      </c>
      <c r="E143" s="24">
        <v>126168066.79000001</v>
      </c>
      <c r="F143" s="24">
        <v>56586113.755000003</v>
      </c>
      <c r="G143" s="24">
        <v>4878852988.9000006</v>
      </c>
      <c r="H143" s="69">
        <f t="shared" si="29"/>
        <v>0.16684386687299582</v>
      </c>
      <c r="I143" s="69">
        <f t="shared" si="30"/>
        <v>9.0654677244678655E-2</v>
      </c>
      <c r="J143" s="69">
        <f t="shared" si="31"/>
        <v>0.19301390092294604</v>
      </c>
      <c r="K143" s="69">
        <f t="shared" si="32"/>
        <v>7.3594170381975757E-2</v>
      </c>
      <c r="L143" s="69">
        <f t="shared" si="33"/>
        <v>0.13781677089814107</v>
      </c>
      <c r="M143" s="69">
        <f t="shared" si="34"/>
        <v>6.2897475291465083E-2</v>
      </c>
    </row>
    <row r="144" spans="1:13" s="70" customFormat="1" ht="15.75" x14ac:dyDescent="0.25">
      <c r="A144" s="20" t="s">
        <v>402</v>
      </c>
      <c r="B144" s="24">
        <v>44896311.662</v>
      </c>
      <c r="C144" s="24">
        <v>153399875.28999999</v>
      </c>
      <c r="D144" s="24">
        <v>78548222.101999998</v>
      </c>
      <c r="E144" s="24">
        <v>126937871.59999999</v>
      </c>
      <c r="F144" s="24">
        <v>59518278.109999999</v>
      </c>
      <c r="G144" s="24">
        <v>5045137960.3000002</v>
      </c>
      <c r="H144" s="69">
        <f t="shared" si="29"/>
        <v>2.293755014260843E-2</v>
      </c>
      <c r="I144" s="69">
        <f t="shared" si="30"/>
        <v>1.2554392244194659E-2</v>
      </c>
      <c r="J144" s="69">
        <f t="shared" si="31"/>
        <v>5.0145610681783855E-3</v>
      </c>
      <c r="K144" s="69">
        <f t="shared" si="32"/>
        <v>-3.8258182084202938E-2</v>
      </c>
      <c r="L144" s="69">
        <f t="shared" si="33"/>
        <v>-2.8086699778814214E-2</v>
      </c>
      <c r="M144" s="69">
        <f t="shared" si="34"/>
        <v>7.6931206670833637E-3</v>
      </c>
    </row>
    <row r="145" spans="1:13" s="70" customFormat="1" ht="15.75" x14ac:dyDescent="0.25">
      <c r="A145" s="20" t="s">
        <v>403</v>
      </c>
      <c r="B145" s="24">
        <v>44715461.193999998</v>
      </c>
      <c r="C145" s="24">
        <v>152488135.96000001</v>
      </c>
      <c r="D145" s="24">
        <v>79037300.067000002</v>
      </c>
      <c r="E145" s="24">
        <v>126991547.06</v>
      </c>
      <c r="F145" s="24">
        <v>59682896.046999998</v>
      </c>
      <c r="G145" s="24">
        <v>4899484501.6000004</v>
      </c>
      <c r="H145" s="69">
        <f t="shared" si="29"/>
        <v>1.5873178739494169E-2</v>
      </c>
      <c r="I145" s="69">
        <f t="shared" si="30"/>
        <v>-1.574524523384125E-2</v>
      </c>
      <c r="J145" s="69">
        <f t="shared" si="31"/>
        <v>5.1338345343642944E-3</v>
      </c>
      <c r="K145" s="69">
        <f t="shared" si="32"/>
        <v>-4.9255591275099611E-2</v>
      </c>
      <c r="L145" s="69">
        <f t="shared" si="33"/>
        <v>-1.6473599774761361E-2</v>
      </c>
      <c r="M145" s="69">
        <f t="shared" si="34"/>
        <v>-3.147564220036049E-2</v>
      </c>
    </row>
    <row r="146" spans="1:13" s="70" customFormat="1" ht="15.75" x14ac:dyDescent="0.25">
      <c r="A146" s="20" t="s">
        <v>404</v>
      </c>
      <c r="B146" s="24">
        <v>45415611.461000003</v>
      </c>
      <c r="C146" s="24">
        <v>156988028.91999999</v>
      </c>
      <c r="D146" s="24">
        <v>81124148.579999998</v>
      </c>
      <c r="E146" s="24">
        <v>129303814.8</v>
      </c>
      <c r="F146" s="24">
        <v>60157836.663000003</v>
      </c>
      <c r="G146" s="24">
        <v>4863424201.1999998</v>
      </c>
      <c r="H146" s="69">
        <f t="shared" si="29"/>
        <v>2.0268123387079819E-2</v>
      </c>
      <c r="I146" s="69">
        <f t="shared" si="30"/>
        <v>1.3271671032396107E-2</v>
      </c>
      <c r="J146" s="69">
        <f t="shared" si="31"/>
        <v>8.1559797686655777E-2</v>
      </c>
      <c r="K146" s="69">
        <f t="shared" si="32"/>
        <v>-1.9542681171925282E-2</v>
      </c>
      <c r="L146" s="69">
        <f t="shared" si="33"/>
        <v>-1.559009623840972E-2</v>
      </c>
      <c r="M146" s="69">
        <f t="shared" si="34"/>
        <v>-2.0232090535141072E-2</v>
      </c>
    </row>
    <row r="147" spans="1:13" s="70" customFormat="1" ht="15.75" x14ac:dyDescent="0.25">
      <c r="A147" s="20" t="s">
        <v>405</v>
      </c>
      <c r="B147" s="24">
        <v>45809268.957999997</v>
      </c>
      <c r="C147" s="24">
        <v>155894301.63999999</v>
      </c>
      <c r="D147" s="24">
        <v>80679538.665999994</v>
      </c>
      <c r="E147" s="24">
        <v>127896953.31</v>
      </c>
      <c r="F147" s="24">
        <v>60091471.431000002</v>
      </c>
      <c r="G147" s="24">
        <v>4977503117.3000002</v>
      </c>
      <c r="H147" s="69">
        <f t="shared" si="29"/>
        <v>3.039850162679282E-2</v>
      </c>
      <c r="I147" s="69">
        <f t="shared" si="30"/>
        <v>1.9329812570369774E-2</v>
      </c>
      <c r="J147" s="69">
        <f t="shared" si="31"/>
        <v>9.295685393326111E-3</v>
      </c>
      <c r="K147" s="69">
        <f t="shared" si="32"/>
        <v>-2.6204082681452131E-2</v>
      </c>
      <c r="L147" s="69">
        <f t="shared" si="33"/>
        <v>-1.5614264808923575E-2</v>
      </c>
      <c r="M147" s="69">
        <f t="shared" si="34"/>
        <v>5.4080281017523353E-3</v>
      </c>
    </row>
    <row r="148" spans="1:13" s="70" customFormat="1" ht="15.75" x14ac:dyDescent="0.25">
      <c r="A148" s="20" t="s">
        <v>406</v>
      </c>
      <c r="B148" s="24">
        <v>46790108.347000003</v>
      </c>
      <c r="C148" s="24">
        <v>157335150.81</v>
      </c>
      <c r="D148" s="24">
        <v>81993735.744000003</v>
      </c>
      <c r="E148" s="24">
        <v>133875371.45999999</v>
      </c>
      <c r="F148" s="24">
        <v>60646873.171999998</v>
      </c>
      <c r="G148" s="24">
        <v>4942631440.8999996</v>
      </c>
      <c r="H148" s="69">
        <f t="shared" si="29"/>
        <v>5.4218719244285014E-2</v>
      </c>
      <c r="I148" s="69">
        <f t="shared" si="30"/>
        <v>2.3114089484189151E-2</v>
      </c>
      <c r="J148" s="69">
        <f t="shared" si="31"/>
        <v>2.4044323848548252E-2</v>
      </c>
      <c r="K148" s="69">
        <f t="shared" si="32"/>
        <v>3.6462703659101189E-2</v>
      </c>
      <c r="L148" s="69">
        <f t="shared" si="33"/>
        <v>7.1987757581745422E-4</v>
      </c>
      <c r="M148" s="69">
        <f t="shared" si="34"/>
        <v>-1.1440838945878537E-2</v>
      </c>
    </row>
    <row r="149" spans="1:13" s="70" customFormat="1" ht="15.75" x14ac:dyDescent="0.25">
      <c r="A149" s="20" t="s">
        <v>407</v>
      </c>
      <c r="B149" s="24">
        <v>46322468.674999997</v>
      </c>
      <c r="C149" s="24">
        <v>157593426.78999999</v>
      </c>
      <c r="D149" s="24">
        <v>80701362.846000001</v>
      </c>
      <c r="E149" s="24">
        <v>131032483.08</v>
      </c>
      <c r="F149" s="24">
        <v>61047174.629000001</v>
      </c>
      <c r="G149" s="24">
        <v>5107549334.5</v>
      </c>
      <c r="H149" s="69">
        <f t="shared" si="29"/>
        <v>3.7786848379881867E-2</v>
      </c>
      <c r="I149" s="69">
        <f t="shared" si="30"/>
        <v>4.1274881514980002E-2</v>
      </c>
      <c r="J149" s="69">
        <f t="shared" si="31"/>
        <v>2.5481277610300439E-2</v>
      </c>
      <c r="K149" s="69">
        <f t="shared" si="32"/>
        <v>1.7397815232867181E-2</v>
      </c>
      <c r="L149" s="69">
        <f t="shared" si="33"/>
        <v>1.136815916930279E-2</v>
      </c>
      <c r="M149" s="69">
        <f t="shared" si="34"/>
        <v>6.1150140242916658E-2</v>
      </c>
    </row>
    <row r="150" spans="1:13" s="70" customFormat="1" ht="15.75" x14ac:dyDescent="0.25">
      <c r="A150" s="20" t="s">
        <v>408</v>
      </c>
      <c r="B150" s="24">
        <v>46828240.045999996</v>
      </c>
      <c r="C150" s="24">
        <v>159256461.08000001</v>
      </c>
      <c r="D150" s="24">
        <v>81226763.538000003</v>
      </c>
      <c r="E150" s="24">
        <v>129898409.51000001</v>
      </c>
      <c r="F150" s="24">
        <v>61224809.391999997</v>
      </c>
      <c r="G150" s="24">
        <v>5009077670</v>
      </c>
      <c r="H150" s="69">
        <f t="shared" si="29"/>
        <v>1.1709994436367289E-2</v>
      </c>
      <c r="I150" s="69">
        <f t="shared" si="30"/>
        <v>3.8115366993777357E-2</v>
      </c>
      <c r="J150" s="69">
        <f t="shared" si="31"/>
        <v>1.7169084779075881E-2</v>
      </c>
      <c r="K150" s="69">
        <f t="shared" si="32"/>
        <v>-4.4350667708119703E-3</v>
      </c>
      <c r="L150" s="69">
        <f t="shared" si="33"/>
        <v>-2.9289333306256383E-3</v>
      </c>
      <c r="M150" s="69">
        <f t="shared" si="34"/>
        <v>7.8754247621467058E-3</v>
      </c>
    </row>
    <row r="151" spans="1:13" s="70" customFormat="1" ht="15.75" x14ac:dyDescent="0.25">
      <c r="A151" s="20" t="s">
        <v>409</v>
      </c>
      <c r="B151" s="24">
        <v>47309501.068999998</v>
      </c>
      <c r="C151" s="24">
        <v>158601968.28999999</v>
      </c>
      <c r="D151" s="24">
        <v>83743817.655000001</v>
      </c>
      <c r="E151" s="24">
        <v>134069427.15000001</v>
      </c>
      <c r="F151" s="24">
        <v>60996752.061999999</v>
      </c>
      <c r="G151" s="24">
        <v>4948909733.5</v>
      </c>
      <c r="H151" s="69">
        <f t="shared" si="29"/>
        <v>7.4473759513530038E-2</v>
      </c>
      <c r="I151" s="69">
        <f t="shared" si="30"/>
        <v>4.9957729203249354E-2</v>
      </c>
      <c r="J151" s="69">
        <f t="shared" si="31"/>
        <v>6.6956490998743512E-2</v>
      </c>
      <c r="K151" s="69">
        <f t="shared" si="32"/>
        <v>6.0266593272759884E-2</v>
      </c>
      <c r="L151" s="69">
        <f t="shared" si="33"/>
        <v>1.1901164941358471E-2</v>
      </c>
      <c r="M151" s="69">
        <f t="shared" si="34"/>
        <v>1.239669924838799E-2</v>
      </c>
    </row>
    <row r="152" spans="1:13" s="70" customFormat="1" ht="15.75" x14ac:dyDescent="0.25">
      <c r="A152" s="20" t="s">
        <v>410</v>
      </c>
      <c r="B152" s="24">
        <v>46460112.414999999</v>
      </c>
      <c r="C152" s="24">
        <v>157117340.84</v>
      </c>
      <c r="D152" s="24">
        <v>83147945.781000003</v>
      </c>
      <c r="E152" s="24">
        <v>132657042.2</v>
      </c>
      <c r="F152" s="24">
        <v>61890207.092</v>
      </c>
      <c r="G152" s="24">
        <v>5058442484.7999992</v>
      </c>
      <c r="H152" s="69">
        <f t="shared" si="29"/>
        <v>6.3581370752516228E-2</v>
      </c>
      <c r="I152" s="69">
        <f t="shared" si="30"/>
        <v>3.1794276553218932E-2</v>
      </c>
      <c r="J152" s="69">
        <f t="shared" si="31"/>
        <v>5.2185739534965435E-2</v>
      </c>
      <c r="K152" s="69">
        <f t="shared" si="32"/>
        <v>7.3012093662354945E-3</v>
      </c>
      <c r="L152" s="69">
        <f t="shared" si="33"/>
        <v>6.0444054239940865E-3</v>
      </c>
      <c r="M152" s="69">
        <f t="shared" si="34"/>
        <v>3.4023868588069467E-2</v>
      </c>
    </row>
    <row r="153" spans="1:13" s="70" customFormat="1" ht="15.75" x14ac:dyDescent="0.25">
      <c r="A153" s="20" t="s">
        <v>411</v>
      </c>
      <c r="B153" s="24">
        <v>44848038.883000001</v>
      </c>
      <c r="C153" s="24">
        <v>156873118.41999999</v>
      </c>
      <c r="D153" s="24">
        <v>83571752.788000003</v>
      </c>
      <c r="E153" s="24">
        <v>135587759.22999999</v>
      </c>
      <c r="F153" s="24">
        <v>62566183.189999998</v>
      </c>
      <c r="G153" s="24">
        <v>5100953813.2999992</v>
      </c>
      <c r="H153" s="69">
        <f t="shared" si="29"/>
        <v>6.4060326051641137E-2</v>
      </c>
      <c r="I153" s="69">
        <f t="shared" si="30"/>
        <v>3.8491457179393992E-2</v>
      </c>
      <c r="J153" s="69">
        <f t="shared" si="31"/>
        <v>7.0895662851628391E-2</v>
      </c>
      <c r="K153" s="69">
        <f t="shared" si="32"/>
        <v>9.6569544655930262E-2</v>
      </c>
      <c r="L153" s="69">
        <f t="shared" si="33"/>
        <v>3.888791826073066E-2</v>
      </c>
      <c r="M153" s="69">
        <f t="shared" si="34"/>
        <v>3.0965309894625044E-2</v>
      </c>
    </row>
    <row r="154" spans="1:13" s="70" customFormat="1" ht="15.75" x14ac:dyDescent="0.25">
      <c r="A154" s="20" t="s">
        <v>412</v>
      </c>
      <c r="B154" s="24">
        <v>48055151.123000003</v>
      </c>
      <c r="C154" s="24">
        <v>164419741.08000001</v>
      </c>
      <c r="D154" s="24">
        <v>85820863.074000001</v>
      </c>
      <c r="E154" s="24">
        <v>136383749.69999999</v>
      </c>
      <c r="F154" s="24">
        <v>62842240.976000004</v>
      </c>
      <c r="G154" s="24">
        <v>5084211383.7999992</v>
      </c>
      <c r="H154" s="69">
        <f t="shared" si="29"/>
        <v>0.11611533194714579</v>
      </c>
      <c r="I154" s="69">
        <f t="shared" si="30"/>
        <v>7.6274126490499722E-2</v>
      </c>
      <c r="J154" s="69">
        <f t="shared" si="31"/>
        <v>9.2344881813968452E-2</v>
      </c>
      <c r="K154" s="69">
        <f t="shared" si="32"/>
        <v>8.7003755517514533E-2</v>
      </c>
      <c r="L154" s="69">
        <f t="shared" si="33"/>
        <v>7.1728279518783078E-2</v>
      </c>
      <c r="M154" s="69">
        <f t="shared" si="34"/>
        <v>8.2144125890332834E-2</v>
      </c>
    </row>
    <row r="155" spans="1:13" s="70" customFormat="1" ht="15.75" x14ac:dyDescent="0.25">
      <c r="A155" s="20" t="s">
        <v>413</v>
      </c>
      <c r="B155" s="24">
        <v>47464076.416000001</v>
      </c>
      <c r="C155" s="24">
        <v>160330202.31</v>
      </c>
      <c r="D155" s="24">
        <v>84432931.897</v>
      </c>
      <c r="E155" s="24">
        <v>136059132.93000001</v>
      </c>
      <c r="F155" s="24">
        <v>62444883.969999999</v>
      </c>
      <c r="G155" s="24">
        <v>5032460469.6999998</v>
      </c>
      <c r="H155" s="69">
        <f t="shared" si="29"/>
        <v>0.10299440757112915</v>
      </c>
      <c r="I155" s="69">
        <f t="shared" si="30"/>
        <v>0.10098832112554833</v>
      </c>
      <c r="J155" s="69">
        <f t="shared" si="31"/>
        <v>7.067619012843597E-2</v>
      </c>
      <c r="K155" s="69">
        <f t="shared" si="32"/>
        <v>7.8395955423991318E-2</v>
      </c>
      <c r="L155" s="69">
        <f t="shared" si="33"/>
        <v>0.10353724308346426</v>
      </c>
      <c r="M155" s="69">
        <f t="shared" si="34"/>
        <v>3.1484342969438806E-2</v>
      </c>
    </row>
    <row r="156" spans="1:13" s="70" customFormat="1" ht="15.75" x14ac:dyDescent="0.25">
      <c r="A156" s="20" t="s">
        <v>414</v>
      </c>
      <c r="B156" s="24">
        <v>46020726.229000002</v>
      </c>
      <c r="C156" s="24">
        <v>156732566.06999999</v>
      </c>
      <c r="D156" s="24">
        <v>81938859.208000004</v>
      </c>
      <c r="E156" s="24">
        <v>134948052.47</v>
      </c>
      <c r="F156" s="24">
        <v>59943485.785999998</v>
      </c>
      <c r="G156" s="24">
        <v>5175322491.3999996</v>
      </c>
      <c r="H156" s="69">
        <f t="shared" si="29"/>
        <v>2.5044698002479795E-2</v>
      </c>
      <c r="I156" s="69">
        <f t="shared" si="30"/>
        <v>2.1725511664853724E-2</v>
      </c>
      <c r="J156" s="69">
        <f t="shared" si="31"/>
        <v>4.3166312556343317E-2</v>
      </c>
      <c r="K156" s="69">
        <f t="shared" si="32"/>
        <v>6.3103160381019069E-2</v>
      </c>
      <c r="L156" s="69">
        <f t="shared" si="33"/>
        <v>7.1441528468639878E-3</v>
      </c>
      <c r="M156" s="69">
        <f t="shared" si="34"/>
        <v>2.580395860815236E-2</v>
      </c>
    </row>
    <row r="157" spans="1:13" s="70" customFormat="1" ht="15.75" x14ac:dyDescent="0.25">
      <c r="A157" s="20" t="s">
        <v>415</v>
      </c>
      <c r="B157" s="24">
        <v>46851174.416000001</v>
      </c>
      <c r="C157" s="24">
        <v>158196381.09</v>
      </c>
      <c r="D157" s="24">
        <v>82045143.039000005</v>
      </c>
      <c r="E157" s="24">
        <v>133238667.81999999</v>
      </c>
      <c r="F157" s="24">
        <v>60698584.713</v>
      </c>
      <c r="G157" s="24">
        <v>5022711755</v>
      </c>
      <c r="H157" s="69">
        <f t="shared" si="29"/>
        <v>4.7762298877654798E-2</v>
      </c>
      <c r="I157" s="69">
        <f t="shared" si="30"/>
        <v>3.7434027861009175E-2</v>
      </c>
      <c r="J157" s="69">
        <f t="shared" si="31"/>
        <v>3.8055993429055031E-2</v>
      </c>
      <c r="K157" s="69">
        <f t="shared" si="32"/>
        <v>4.9193201473861865E-2</v>
      </c>
      <c r="L157" s="69">
        <f t="shared" si="33"/>
        <v>1.7018086139790386E-2</v>
      </c>
      <c r="M157" s="69">
        <f t="shared" si="34"/>
        <v>2.5151065047712244E-2</v>
      </c>
    </row>
    <row r="158" spans="1:13" s="70" customFormat="1" ht="15.75" x14ac:dyDescent="0.25">
      <c r="A158" s="20" t="s">
        <v>416</v>
      </c>
      <c r="B158" s="24">
        <v>46891390.604000002</v>
      </c>
      <c r="C158" s="24">
        <v>160957816.02000001</v>
      </c>
      <c r="D158" s="24">
        <v>82816027.150999993</v>
      </c>
      <c r="E158" s="24">
        <v>132916047.53</v>
      </c>
      <c r="F158" s="24">
        <v>60789589.740000002</v>
      </c>
      <c r="G158" s="24">
        <v>5153022998.1000013</v>
      </c>
      <c r="H158" s="69">
        <f t="shared" si="29"/>
        <v>3.2494974646929575E-2</v>
      </c>
      <c r="I158" s="69">
        <f t="shared" si="30"/>
        <v>2.5287196274201264E-2</v>
      </c>
      <c r="J158" s="69">
        <f t="shared" si="31"/>
        <v>2.0855424686911331E-2</v>
      </c>
      <c r="K158" s="69">
        <f t="shared" si="32"/>
        <v>2.793601051590942E-2</v>
      </c>
      <c r="L158" s="69">
        <f t="shared" si="33"/>
        <v>1.0501592345134286E-2</v>
      </c>
      <c r="M158" s="69">
        <f t="shared" si="34"/>
        <v>5.9546275405823329E-2</v>
      </c>
    </row>
    <row r="159" spans="1:13" s="70" customFormat="1" ht="15.75" x14ac:dyDescent="0.25">
      <c r="A159" s="20" t="s">
        <v>417</v>
      </c>
      <c r="B159" s="24">
        <v>47925601.897</v>
      </c>
      <c r="C159" s="24">
        <v>159030337.72999999</v>
      </c>
      <c r="D159" s="24">
        <v>78867337.765000001</v>
      </c>
      <c r="E159" s="24">
        <v>133044799.38</v>
      </c>
      <c r="F159" s="24">
        <v>61924148.781999998</v>
      </c>
      <c r="G159" s="24">
        <v>5118361808.5</v>
      </c>
      <c r="H159" s="69">
        <f t="shared" si="29"/>
        <v>4.6198793107577255E-2</v>
      </c>
      <c r="I159" s="69">
        <f t="shared" si="30"/>
        <v>2.0116425404963917E-2</v>
      </c>
      <c r="J159" s="69">
        <f t="shared" si="31"/>
        <v>-2.2461716204181664E-2</v>
      </c>
      <c r="K159" s="69">
        <f t="shared" si="32"/>
        <v>4.0249950735906176E-2</v>
      </c>
      <c r="L159" s="69">
        <f t="shared" si="33"/>
        <v>3.0498127394073996E-2</v>
      </c>
      <c r="M159" s="69">
        <f t="shared" si="34"/>
        <v>2.8299066395443523E-2</v>
      </c>
    </row>
    <row r="160" spans="1:13" s="70" customFormat="1" ht="15.75" x14ac:dyDescent="0.25">
      <c r="A160" s="20" t="s">
        <v>418</v>
      </c>
      <c r="B160" s="24">
        <v>45795051.961999997</v>
      </c>
      <c r="C160" s="24">
        <v>159810905.40000001</v>
      </c>
      <c r="D160" s="24">
        <v>83283574.590000004</v>
      </c>
      <c r="E160" s="24">
        <v>134099485.23</v>
      </c>
      <c r="F160" s="24">
        <v>61405711.495999999</v>
      </c>
      <c r="G160" s="24">
        <v>5119436826.999999</v>
      </c>
      <c r="H160" s="69">
        <f t="shared" si="29"/>
        <v>-2.1266383433450727E-2</v>
      </c>
      <c r="I160" s="69">
        <f t="shared" si="30"/>
        <v>1.5735546553037962E-2</v>
      </c>
      <c r="J160" s="69">
        <f t="shared" si="31"/>
        <v>1.5730943764132449E-2</v>
      </c>
      <c r="K160" s="69">
        <f t="shared" si="32"/>
        <v>1.6740477920315063E-3</v>
      </c>
      <c r="L160" s="69">
        <f t="shared" si="33"/>
        <v>1.2512406399714409E-2</v>
      </c>
      <c r="M160" s="69">
        <f t="shared" si="34"/>
        <v>3.5771509208019178E-2</v>
      </c>
    </row>
    <row r="161" spans="1:13" s="70" customFormat="1" ht="15.75" x14ac:dyDescent="0.25">
      <c r="A161" s="20" t="s">
        <v>419</v>
      </c>
      <c r="B161" s="24">
        <v>47374012.153999999</v>
      </c>
      <c r="C161" s="24">
        <v>162495885.36000001</v>
      </c>
      <c r="D161" s="24">
        <v>87692662.343999997</v>
      </c>
      <c r="E161" s="24">
        <v>135053292.88999999</v>
      </c>
      <c r="F161" s="24">
        <v>62077747.229000002</v>
      </c>
      <c r="G161" s="24">
        <v>5069782423.2000008</v>
      </c>
      <c r="H161" s="69">
        <f t="shared" si="29"/>
        <v>2.270050601960933E-2</v>
      </c>
      <c r="I161" s="69">
        <f t="shared" si="30"/>
        <v>3.1108268091236822E-2</v>
      </c>
      <c r="J161" s="69">
        <f t="shared" si="31"/>
        <v>8.6631740176944513E-2</v>
      </c>
      <c r="K161" s="69">
        <f t="shared" si="32"/>
        <v>3.0685595781201367E-2</v>
      </c>
      <c r="L161" s="69">
        <f t="shared" si="33"/>
        <v>1.6881577341835503E-2</v>
      </c>
      <c r="M161" s="69">
        <f t="shared" si="34"/>
        <v>-7.3943311804929249E-3</v>
      </c>
    </row>
    <row r="162" spans="1:13" s="70" customFormat="1" ht="15.75" x14ac:dyDescent="0.25">
      <c r="A162" s="20" t="s">
        <v>420</v>
      </c>
      <c r="B162" s="24">
        <v>45573209.267999999</v>
      </c>
      <c r="C162" s="24">
        <v>162861227.90000001</v>
      </c>
      <c r="D162" s="24">
        <v>83178604.191</v>
      </c>
      <c r="E162" s="24">
        <v>133496417.81</v>
      </c>
      <c r="F162" s="24">
        <v>60159256.805</v>
      </c>
      <c r="G162" s="24">
        <v>5016968642.6000004</v>
      </c>
      <c r="H162" s="69">
        <f t="shared" si="29"/>
        <v>-2.6800724878132596E-2</v>
      </c>
      <c r="I162" s="69">
        <f t="shared" si="30"/>
        <v>2.2634980053896803E-2</v>
      </c>
      <c r="J162" s="69">
        <f t="shared" si="31"/>
        <v>2.402952632831265E-2</v>
      </c>
      <c r="K162" s="69">
        <f t="shared" si="32"/>
        <v>2.7698632443401938E-2</v>
      </c>
      <c r="L162" s="69">
        <f t="shared" si="33"/>
        <v>-1.7403934737920623E-2</v>
      </c>
      <c r="M162" s="69">
        <f t="shared" si="34"/>
        <v>1.5753344467506294E-3</v>
      </c>
    </row>
    <row r="163" spans="1:13" s="70" customFormat="1" ht="15.75" x14ac:dyDescent="0.25">
      <c r="A163" s="20" t="s">
        <v>421</v>
      </c>
      <c r="B163" s="24">
        <v>45522723.079000004</v>
      </c>
      <c r="C163" s="24">
        <v>162312080.19999999</v>
      </c>
      <c r="D163" s="24">
        <v>83093474.623999998</v>
      </c>
      <c r="E163" s="24">
        <v>133153128.59</v>
      </c>
      <c r="F163" s="24">
        <v>62478456.473999999</v>
      </c>
      <c r="G163" s="24">
        <v>5067885767.8999996</v>
      </c>
      <c r="H163" s="69">
        <f t="shared" si="29"/>
        <v>-3.7767846830470971E-2</v>
      </c>
      <c r="I163" s="69">
        <f t="shared" si="30"/>
        <v>2.3392596888937366E-2</v>
      </c>
      <c r="J163" s="69">
        <f t="shared" si="31"/>
        <v>-7.7658631909907194E-3</v>
      </c>
      <c r="K163" s="69">
        <f t="shared" si="32"/>
        <v>-6.8345079074204305E-3</v>
      </c>
      <c r="L163" s="69">
        <f t="shared" si="33"/>
        <v>2.4291529662004391E-2</v>
      </c>
      <c r="M163" s="69">
        <f t="shared" si="34"/>
        <v>2.4040857644792121E-2</v>
      </c>
    </row>
    <row r="164" spans="1:13" s="70" customFormat="1" ht="15.75" x14ac:dyDescent="0.25">
      <c r="A164" s="20" t="s">
        <v>422</v>
      </c>
      <c r="B164" s="24">
        <v>47087984.545999996</v>
      </c>
      <c r="C164" s="24">
        <v>162911648.63</v>
      </c>
      <c r="D164" s="24">
        <v>84038811.410999998</v>
      </c>
      <c r="E164" s="24">
        <v>135447095.36000001</v>
      </c>
      <c r="F164" s="24">
        <v>62036108.754000001</v>
      </c>
      <c r="G164" s="24">
        <v>5103305738.1999998</v>
      </c>
      <c r="H164" s="69">
        <f t="shared" si="29"/>
        <v>1.351421893669986E-2</v>
      </c>
      <c r="I164" s="69">
        <f t="shared" si="30"/>
        <v>3.6878856013103027E-2</v>
      </c>
      <c r="J164" s="69">
        <f t="shared" si="31"/>
        <v>1.0714222962842763E-2</v>
      </c>
      <c r="K164" s="69">
        <f t="shared" si="32"/>
        <v>2.1032077255224761E-2</v>
      </c>
      <c r="L164" s="69">
        <f t="shared" si="33"/>
        <v>2.3574272708946856E-3</v>
      </c>
      <c r="M164" s="69">
        <f t="shared" si="34"/>
        <v>8.8689855691369748E-3</v>
      </c>
    </row>
    <row r="165" spans="1:13" s="70" customFormat="1" ht="15.75" x14ac:dyDescent="0.25">
      <c r="A165" s="20" t="s">
        <v>423</v>
      </c>
      <c r="B165" s="24">
        <v>43749003.770000003</v>
      </c>
      <c r="C165" s="24">
        <v>161773037.84999999</v>
      </c>
      <c r="D165" s="24">
        <v>80353239.540000007</v>
      </c>
      <c r="E165" s="24">
        <v>130382754.53</v>
      </c>
      <c r="F165" s="24">
        <v>59837206.872000001</v>
      </c>
      <c r="G165" s="24">
        <v>5066568105.3999996</v>
      </c>
      <c r="H165" s="69">
        <f t="shared" si="29"/>
        <v>-2.450575633568218E-2</v>
      </c>
      <c r="I165" s="69">
        <f t="shared" si="30"/>
        <v>3.1234920803201865E-2</v>
      </c>
      <c r="J165" s="69">
        <f t="shared" si="31"/>
        <v>-3.8511974927276378E-2</v>
      </c>
      <c r="K165" s="69">
        <f t="shared" si="32"/>
        <v>-3.8388455783612767E-2</v>
      </c>
      <c r="L165" s="69">
        <f t="shared" si="33"/>
        <v>-4.3617433234063266E-2</v>
      </c>
      <c r="M165" s="69">
        <f t="shared" si="34"/>
        <v>-6.7410349433754645E-3</v>
      </c>
    </row>
    <row r="166" spans="1:13" s="70" customFormat="1" ht="15.75" x14ac:dyDescent="0.25">
      <c r="A166" s="20" t="s">
        <v>424</v>
      </c>
      <c r="B166" s="24">
        <v>46562729.033</v>
      </c>
      <c r="C166" s="24">
        <v>152332420.38</v>
      </c>
      <c r="D166" s="24">
        <v>78679949.399000004</v>
      </c>
      <c r="E166" s="24">
        <v>133933036.86</v>
      </c>
      <c r="F166" s="24">
        <v>64411076.18</v>
      </c>
      <c r="G166" s="24">
        <v>4933470863.1000004</v>
      </c>
      <c r="H166" s="69">
        <f t="shared" si="29"/>
        <v>-3.105644358874371E-2</v>
      </c>
      <c r="I166" s="69">
        <f t="shared" si="30"/>
        <v>-7.3515020888634139E-2</v>
      </c>
      <c r="J166" s="69">
        <f t="shared" si="31"/>
        <v>-8.320719949929499E-2</v>
      </c>
      <c r="K166" s="69">
        <f t="shared" si="32"/>
        <v>-1.7969243736081181E-2</v>
      </c>
      <c r="L166" s="69">
        <f t="shared" si="33"/>
        <v>2.4964660388211615E-2</v>
      </c>
      <c r="M166" s="69">
        <f t="shared" si="34"/>
        <v>-2.9648751658970879E-2</v>
      </c>
    </row>
    <row r="167" spans="1:13" s="70" customFormat="1" ht="15.75" x14ac:dyDescent="0.25">
      <c r="A167" s="20" t="s">
        <v>425</v>
      </c>
      <c r="B167" s="24">
        <v>50079898.145000003</v>
      </c>
      <c r="C167" s="24">
        <v>170003023.56999999</v>
      </c>
      <c r="D167" s="24">
        <v>86823571.611000001</v>
      </c>
      <c r="E167" s="24">
        <v>139635072.09</v>
      </c>
      <c r="F167" s="24">
        <v>63968711.997000001</v>
      </c>
      <c r="G167" s="24">
        <v>5267053922.500001</v>
      </c>
      <c r="H167" s="69">
        <f t="shared" si="29"/>
        <v>5.5111611275727182E-2</v>
      </c>
      <c r="I167" s="69">
        <f t="shared" si="30"/>
        <v>6.0330624677298772E-2</v>
      </c>
      <c r="J167" s="69">
        <f t="shared" si="31"/>
        <v>2.8314067275507504E-2</v>
      </c>
      <c r="K167" s="69">
        <f t="shared" si="32"/>
        <v>2.6282242749847255E-2</v>
      </c>
      <c r="L167" s="69">
        <f t="shared" si="33"/>
        <v>2.440276817124179E-2</v>
      </c>
      <c r="M167" s="69">
        <f t="shared" si="34"/>
        <v>4.6616054753428789E-2</v>
      </c>
    </row>
    <row r="168" spans="1:13" s="70" customFormat="1" ht="15.75" x14ac:dyDescent="0.25">
      <c r="A168" s="20" t="s">
        <v>426</v>
      </c>
      <c r="B168" s="24">
        <v>50619657.594999999</v>
      </c>
      <c r="C168" s="24">
        <v>165035952</v>
      </c>
      <c r="D168" s="24">
        <v>85333172.856999993</v>
      </c>
      <c r="E168" s="24">
        <v>134970629.56</v>
      </c>
      <c r="F168" s="24">
        <v>63010932.895999998</v>
      </c>
      <c r="G168" s="24">
        <v>5064208822.9000006</v>
      </c>
      <c r="H168" s="69">
        <f t="shared" si="29"/>
        <v>9.9931742561289172E-2</v>
      </c>
      <c r="I168" s="69">
        <f t="shared" si="30"/>
        <v>5.2978051327836638E-2</v>
      </c>
      <c r="J168" s="69">
        <f t="shared" si="31"/>
        <v>4.1424956141793458E-2</v>
      </c>
      <c r="K168" s="69">
        <f t="shared" si="32"/>
        <v>1.6730208096202528E-4</v>
      </c>
      <c r="L168" s="69">
        <f t="shared" si="33"/>
        <v>5.1172317888733991E-2</v>
      </c>
      <c r="M168" s="69">
        <f t="shared" si="34"/>
        <v>-2.1469902346112773E-2</v>
      </c>
    </row>
    <row r="169" spans="1:13" s="70" customFormat="1" ht="15.75" x14ac:dyDescent="0.25">
      <c r="A169" s="20" t="s">
        <v>427</v>
      </c>
      <c r="B169" s="24">
        <v>48101570.401000001</v>
      </c>
      <c r="C169" s="24">
        <v>167898481.90000001</v>
      </c>
      <c r="D169" s="24">
        <v>85559108.267000005</v>
      </c>
      <c r="E169" s="24">
        <v>136312373.53</v>
      </c>
      <c r="F169" s="24">
        <v>63477367.681999996</v>
      </c>
      <c r="G169" s="24">
        <v>5150089401.3999996</v>
      </c>
      <c r="H169" s="69">
        <f t="shared" si="29"/>
        <v>2.6688679645413126E-2</v>
      </c>
      <c r="I169" s="69">
        <f t="shared" si="30"/>
        <v>6.1329473804336586E-2</v>
      </c>
      <c r="J169" s="69">
        <f t="shared" si="31"/>
        <v>4.2829655697347535E-2</v>
      </c>
      <c r="K169" s="69">
        <f t="shared" si="32"/>
        <v>2.306917173738527E-2</v>
      </c>
      <c r="L169" s="69">
        <f t="shared" si="33"/>
        <v>4.5780029009553767E-2</v>
      </c>
      <c r="M169" s="69">
        <f t="shared" si="34"/>
        <v>2.5360333742663603E-2</v>
      </c>
    </row>
    <row r="170" spans="1:13" s="70" customFormat="1" ht="15.75" x14ac:dyDescent="0.25">
      <c r="A170" s="20" t="s">
        <v>428</v>
      </c>
      <c r="B170" s="24">
        <v>47270366.229000002</v>
      </c>
      <c r="C170" s="24">
        <v>164515345.58000001</v>
      </c>
      <c r="D170" s="24">
        <v>83351390.067000002</v>
      </c>
      <c r="E170" s="24">
        <v>133868806.52</v>
      </c>
      <c r="F170" s="24">
        <v>63297331.141000003</v>
      </c>
      <c r="G170" s="24">
        <v>5200284278.8999996</v>
      </c>
      <c r="H170" s="69">
        <f t="shared" si="29"/>
        <v>8.0819873353824585E-3</v>
      </c>
      <c r="I170" s="69">
        <f t="shared" si="30"/>
        <v>2.2102247955190675E-2</v>
      </c>
      <c r="J170" s="69">
        <f t="shared" si="31"/>
        <v>6.464484404979624E-3</v>
      </c>
      <c r="K170" s="69">
        <f t="shared" si="32"/>
        <v>7.168126104449132E-3</v>
      </c>
      <c r="L170" s="69">
        <f t="shared" si="33"/>
        <v>4.1252810090111336E-2</v>
      </c>
      <c r="M170" s="69">
        <f t="shared" si="34"/>
        <v>9.1715641124489929E-3</v>
      </c>
    </row>
    <row r="171" spans="1:13" s="70" customFormat="1" ht="15.75" x14ac:dyDescent="0.25">
      <c r="A171" s="20" t="s">
        <v>429</v>
      </c>
      <c r="B171" s="24">
        <v>46788783.516999997</v>
      </c>
      <c r="C171" s="24">
        <v>164347066.66999999</v>
      </c>
      <c r="D171" s="24">
        <v>84290457.959999993</v>
      </c>
      <c r="E171" s="24">
        <v>139038013.22999999</v>
      </c>
      <c r="F171" s="24">
        <v>61444899.284000002</v>
      </c>
      <c r="G171" s="24">
        <v>5182481365.3000002</v>
      </c>
      <c r="H171" s="69">
        <f t="shared" si="29"/>
        <v>-2.3720482059739433E-2</v>
      </c>
      <c r="I171" s="69">
        <f t="shared" si="30"/>
        <v>3.3432167823391555E-2</v>
      </c>
      <c r="J171" s="69">
        <f t="shared" si="31"/>
        <v>6.8762561900582914E-2</v>
      </c>
      <c r="K171" s="69">
        <f t="shared" si="32"/>
        <v>4.504658489417758E-2</v>
      </c>
      <c r="L171" s="69">
        <f t="shared" si="33"/>
        <v>-7.7392989233838827E-3</v>
      </c>
      <c r="M171" s="69">
        <f t="shared" si="34"/>
        <v>1.2527359182291028E-2</v>
      </c>
    </row>
    <row r="172" spans="1:13" s="70" customFormat="1" ht="15.75" x14ac:dyDescent="0.25">
      <c r="A172" s="20" t="s">
        <v>430</v>
      </c>
      <c r="B172" s="24">
        <v>47677145.107000001</v>
      </c>
      <c r="C172" s="24">
        <v>169754164.86000001</v>
      </c>
      <c r="D172" s="24">
        <v>88208141.577000007</v>
      </c>
      <c r="E172" s="24">
        <v>139055018.37</v>
      </c>
      <c r="F172" s="24">
        <v>63119134.348999999</v>
      </c>
      <c r="G172" s="24">
        <v>5102898373.8000002</v>
      </c>
      <c r="H172" s="69">
        <f t="shared" ref="H172:H187" si="35">(+B172-B160)/B160</f>
        <v>4.1098176863337423E-2</v>
      </c>
      <c r="I172" s="69">
        <f t="shared" ref="I172:I187" si="36">(+C172-C160)/C160</f>
        <v>6.2218904492859523E-2</v>
      </c>
      <c r="J172" s="69">
        <f t="shared" ref="J172:J187" si="37">(+D172-D160)/D160</f>
        <v>5.9130110724033506E-2</v>
      </c>
      <c r="K172" s="69">
        <f t="shared" ref="K172:K187" si="38">(+E172-E160)/E160</f>
        <v>3.6954154831396593E-2</v>
      </c>
      <c r="L172" s="69">
        <f t="shared" ref="L172:M187" si="39">(+F172-F160)/F160</f>
        <v>2.7903314060803829E-2</v>
      </c>
      <c r="M172" s="69">
        <f t="shared" si="34"/>
        <v>-3.2305219810067321E-3</v>
      </c>
    </row>
    <row r="173" spans="1:13" s="70" customFormat="1" ht="15.75" x14ac:dyDescent="0.25">
      <c r="A173" s="20" t="s">
        <v>431</v>
      </c>
      <c r="B173" s="24">
        <v>46864679.233999997</v>
      </c>
      <c r="C173" s="24">
        <v>165531665.19999999</v>
      </c>
      <c r="D173" s="24">
        <v>85491556.483999997</v>
      </c>
      <c r="E173" s="24">
        <v>142879989.34</v>
      </c>
      <c r="F173" s="24">
        <v>63442388.329999998</v>
      </c>
      <c r="G173" s="24">
        <v>5260361537.5</v>
      </c>
      <c r="H173" s="69">
        <f t="shared" si="35"/>
        <v>-1.0751314842076269E-2</v>
      </c>
      <c r="I173" s="69">
        <f t="shared" si="36"/>
        <v>1.8682195141583945E-2</v>
      </c>
      <c r="J173" s="69">
        <f t="shared" si="37"/>
        <v>-2.5100228470262664E-2</v>
      </c>
      <c r="K173" s="69">
        <f t="shared" si="38"/>
        <v>5.7952651745965277E-2</v>
      </c>
      <c r="L173" s="69">
        <f t="shared" si="39"/>
        <v>2.198277421321268E-2</v>
      </c>
      <c r="M173" s="69">
        <f t="shared" si="34"/>
        <v>3.7591182104360889E-2</v>
      </c>
    </row>
    <row r="174" spans="1:13" s="70" customFormat="1" ht="15.75" x14ac:dyDescent="0.25">
      <c r="A174" s="20" t="s">
        <v>432</v>
      </c>
      <c r="B174" s="24">
        <v>48130366.006999999</v>
      </c>
      <c r="C174" s="24">
        <v>164874785.47</v>
      </c>
      <c r="D174" s="24">
        <v>84536756.437000006</v>
      </c>
      <c r="E174" s="24">
        <v>140744271.22</v>
      </c>
      <c r="F174" s="24">
        <v>63910930.313000001</v>
      </c>
      <c r="G174" s="68">
        <v>5327306922.8999996</v>
      </c>
      <c r="H174" s="69">
        <f t="shared" si="35"/>
        <v>5.6110964754802796E-2</v>
      </c>
      <c r="I174" s="69">
        <f t="shared" si="36"/>
        <v>1.2363639866674447E-2</v>
      </c>
      <c r="J174" s="69">
        <f t="shared" si="37"/>
        <v>1.6328144229029513E-2</v>
      </c>
      <c r="K174" s="69">
        <f t="shared" si="38"/>
        <v>5.4292493603203422E-2</v>
      </c>
      <c r="L174" s="69">
        <f t="shared" si="39"/>
        <v>6.2362364617645834E-2</v>
      </c>
      <c r="M174" s="69">
        <f t="shared" si="34"/>
        <v>6.1857727725236317E-2</v>
      </c>
    </row>
    <row r="175" spans="1:13" s="70" customFormat="1" ht="15.75" x14ac:dyDescent="0.25">
      <c r="A175" s="20" t="s">
        <v>433</v>
      </c>
      <c r="B175" s="24">
        <v>48000835.412</v>
      </c>
      <c r="C175" s="24">
        <v>166170621.55000001</v>
      </c>
      <c r="D175" s="24">
        <v>84495846.401999995</v>
      </c>
      <c r="E175" s="24">
        <v>139119057.56999999</v>
      </c>
      <c r="F175" s="24">
        <v>62882409.865999997</v>
      </c>
      <c r="G175" s="68">
        <v>5292336980.6000004</v>
      </c>
      <c r="H175" s="69">
        <f t="shared" si="35"/>
        <v>5.4436821116774753E-2</v>
      </c>
      <c r="I175" s="69">
        <f t="shared" si="36"/>
        <v>2.3772360906505245E-2</v>
      </c>
      <c r="J175" s="69">
        <f t="shared" si="37"/>
        <v>1.6877038592329467E-2</v>
      </c>
      <c r="K175" s="69">
        <f t="shared" si="38"/>
        <v>4.4805022932431791E-2</v>
      </c>
      <c r="L175" s="69">
        <f t="shared" si="39"/>
        <v>6.4654829007835648E-3</v>
      </c>
      <c r="M175" s="69">
        <f t="shared" si="39"/>
        <v>4.4288925003336754E-2</v>
      </c>
    </row>
    <row r="176" spans="1:13" s="70" customFormat="1" ht="15.75" x14ac:dyDescent="0.25">
      <c r="A176" s="20" t="s">
        <v>434</v>
      </c>
      <c r="B176" s="24">
        <v>47752007.158</v>
      </c>
      <c r="C176" s="24">
        <v>169723159.90000001</v>
      </c>
      <c r="D176" s="24">
        <v>85362754.584000006</v>
      </c>
      <c r="E176" s="24">
        <v>139934662.09999999</v>
      </c>
      <c r="F176" s="24">
        <v>63436946.840000004</v>
      </c>
      <c r="G176" s="68">
        <v>5252381301.3000011</v>
      </c>
      <c r="H176" s="69">
        <f t="shared" si="35"/>
        <v>1.4101742055902252E-2</v>
      </c>
      <c r="I176" s="69">
        <f t="shared" si="36"/>
        <v>4.1811075679861968E-2</v>
      </c>
      <c r="J176" s="69">
        <f t="shared" si="37"/>
        <v>1.5753949285707228E-2</v>
      </c>
      <c r="K176" s="69">
        <f t="shared" si="38"/>
        <v>3.3131509598434986E-2</v>
      </c>
      <c r="L176" s="69">
        <f t="shared" si="39"/>
        <v>2.2581011513067843E-2</v>
      </c>
      <c r="M176" s="69">
        <f t="shared" si="39"/>
        <v>2.9211568098716768E-2</v>
      </c>
    </row>
    <row r="177" spans="1:13" s="70" customFormat="1" ht="15.75" x14ac:dyDescent="0.25">
      <c r="A177" s="20" t="s">
        <v>435</v>
      </c>
      <c r="B177" s="24">
        <v>50449323.928000003</v>
      </c>
      <c r="C177" s="24">
        <v>176106036.58000001</v>
      </c>
      <c r="D177" s="24">
        <v>90764499.335999995</v>
      </c>
      <c r="E177" s="24">
        <v>127539271.29000001</v>
      </c>
      <c r="F177" s="24">
        <v>70527596.788000003</v>
      </c>
      <c r="G177" s="68">
        <v>5260550824.9000006</v>
      </c>
      <c r="H177" s="69">
        <f t="shared" si="35"/>
        <v>0.1531536624976729</v>
      </c>
      <c r="I177" s="69">
        <f t="shared" si="36"/>
        <v>8.859942868409218E-2</v>
      </c>
      <c r="J177" s="69">
        <f t="shared" si="37"/>
        <v>0.12956863787448472</v>
      </c>
      <c r="K177" s="69">
        <f t="shared" si="38"/>
        <v>-2.1808737284697666E-2</v>
      </c>
      <c r="L177" s="69">
        <f>(+F177-F165)/F165</f>
        <v>0.17865790324852918</v>
      </c>
      <c r="M177" s="69">
        <f t="shared" si="39"/>
        <v>3.8286807847949821E-2</v>
      </c>
    </row>
    <row r="178" spans="1:13" s="70" customFormat="1" ht="15.75" x14ac:dyDescent="0.25">
      <c r="A178" s="20" t="s">
        <v>436</v>
      </c>
      <c r="B178" s="24">
        <v>47554310.684</v>
      </c>
      <c r="C178" s="24">
        <v>167756480.47</v>
      </c>
      <c r="D178" s="24">
        <v>85945832.748999998</v>
      </c>
      <c r="E178" s="24">
        <v>161921785.91999999</v>
      </c>
      <c r="F178" s="24">
        <v>60698539.818000004</v>
      </c>
      <c r="G178" s="25">
        <v>5351473467.4000006</v>
      </c>
      <c r="H178" s="69">
        <f t="shared" si="35"/>
        <v>2.1295608560598873E-2</v>
      </c>
      <c r="I178" s="69">
        <f t="shared" si="36"/>
        <v>0.10125264242190861</v>
      </c>
      <c r="J178" s="69">
        <f t="shared" si="37"/>
        <v>9.2347331251490875E-2</v>
      </c>
      <c r="K178" s="69">
        <f t="shared" si="38"/>
        <v>0.20897569200388239</v>
      </c>
      <c r="L178" s="69">
        <f t="shared" si="39"/>
        <v>-5.7638166945466425E-2</v>
      </c>
      <c r="M178" s="69">
        <f t="shared" si="39"/>
        <v>8.4727895613301282E-2</v>
      </c>
    </row>
    <row r="179" spans="1:13" s="70" customFormat="1" ht="15.75" x14ac:dyDescent="0.25">
      <c r="A179" s="20" t="s">
        <v>437</v>
      </c>
      <c r="B179" s="24">
        <v>46833826.364</v>
      </c>
      <c r="C179" s="24">
        <v>168396534.13999999</v>
      </c>
      <c r="D179" s="24">
        <v>86334078.709999993</v>
      </c>
      <c r="E179" s="24">
        <v>139460523.71000001</v>
      </c>
      <c r="F179" s="24">
        <v>62723163.541000001</v>
      </c>
      <c r="G179" s="25">
        <v>5294913002</v>
      </c>
      <c r="H179" s="69">
        <f t="shared" si="35"/>
        <v>-6.4817859085923329E-2</v>
      </c>
      <c r="I179" s="69">
        <f t="shared" si="36"/>
        <v>-9.4497697527039775E-3</v>
      </c>
      <c r="J179" s="69">
        <f t="shared" si="37"/>
        <v>-5.6377881250164134E-3</v>
      </c>
      <c r="K179" s="69">
        <f t="shared" si="38"/>
        <v>-1.2500325125158549E-3</v>
      </c>
      <c r="L179" s="69">
        <f t="shared" si="39"/>
        <v>-1.9471213615468979E-2</v>
      </c>
      <c r="M179" s="69">
        <f t="shared" si="39"/>
        <v>5.2893097184727065E-3</v>
      </c>
    </row>
    <row r="180" spans="1:13" s="70" customFormat="1" ht="15.75" x14ac:dyDescent="0.25">
      <c r="A180" s="20" t="s">
        <v>438</v>
      </c>
      <c r="B180" s="24">
        <v>48315421.126000002</v>
      </c>
      <c r="C180" s="24">
        <v>172855134.30000001</v>
      </c>
      <c r="D180" s="24">
        <v>88050475.716999993</v>
      </c>
      <c r="E180" s="24">
        <v>144396098.50999999</v>
      </c>
      <c r="F180" s="24">
        <v>67490412.736000001</v>
      </c>
      <c r="G180" s="25">
        <v>5314198231.5</v>
      </c>
      <c r="H180" s="69">
        <f t="shared" si="35"/>
        <v>-4.55205858450453E-2</v>
      </c>
      <c r="I180" s="69">
        <f t="shared" si="36"/>
        <v>4.7378660257008799E-2</v>
      </c>
      <c r="J180" s="69">
        <f t="shared" si="37"/>
        <v>3.1843452774850095E-2</v>
      </c>
      <c r="K180" s="69">
        <f t="shared" si="38"/>
        <v>6.983348140796794E-2</v>
      </c>
      <c r="L180" s="69">
        <f t="shared" si="39"/>
        <v>7.1090517694658129E-2</v>
      </c>
      <c r="M180" s="69">
        <f t="shared" si="39"/>
        <v>4.9363961349611941E-2</v>
      </c>
    </row>
    <row r="181" spans="1:13" s="70" customFormat="1" ht="15.75" x14ac:dyDescent="0.25">
      <c r="A181" s="20" t="s">
        <v>439</v>
      </c>
      <c r="B181" s="24">
        <v>48416671.327</v>
      </c>
      <c r="C181" s="24">
        <v>170129797.21000001</v>
      </c>
      <c r="D181" s="24">
        <v>87876160.466000006</v>
      </c>
      <c r="E181" s="24">
        <v>144568430.13</v>
      </c>
      <c r="F181" s="24">
        <v>65375282.199000001</v>
      </c>
      <c r="G181" s="25">
        <v>5455262880.8000002</v>
      </c>
      <c r="H181" s="69">
        <f t="shared" si="35"/>
        <v>6.5507409295195961E-3</v>
      </c>
      <c r="I181" s="69">
        <f t="shared" si="36"/>
        <v>1.3289669357040223E-2</v>
      </c>
      <c r="J181" s="69">
        <f t="shared" si="37"/>
        <v>2.7081303743480972E-2</v>
      </c>
      <c r="K181" s="69">
        <f t="shared" si="38"/>
        <v>6.0567183933474524E-2</v>
      </c>
      <c r="L181" s="69">
        <f t="shared" si="39"/>
        <v>2.9899074052785402E-2</v>
      </c>
      <c r="M181" s="69">
        <f t="shared" si="39"/>
        <v>5.9255957637753286E-2</v>
      </c>
    </row>
    <row r="182" spans="1:13" s="70" customFormat="1" ht="15.75" x14ac:dyDescent="0.25">
      <c r="A182" s="20" t="s">
        <v>440</v>
      </c>
      <c r="B182" s="24">
        <v>48793127.273999996</v>
      </c>
      <c r="C182" s="24">
        <v>172343864.38</v>
      </c>
      <c r="D182" s="24">
        <v>89232562.886000007</v>
      </c>
      <c r="E182" s="24">
        <v>144242214.22999999</v>
      </c>
      <c r="F182" s="24">
        <v>66058770.969999999</v>
      </c>
      <c r="G182" s="25">
        <v>5309820769.1999998</v>
      </c>
      <c r="H182" s="69">
        <f t="shared" si="35"/>
        <v>3.2213861801345473E-2</v>
      </c>
      <c r="I182" s="69">
        <f t="shared" si="36"/>
        <v>4.7585340883553956E-2</v>
      </c>
      <c r="J182" s="69">
        <f t="shared" si="37"/>
        <v>7.05587850937167E-2</v>
      </c>
      <c r="K182" s="69">
        <f t="shared" si="38"/>
        <v>7.7489356778946153E-2</v>
      </c>
      <c r="L182" s="69">
        <f t="shared" si="39"/>
        <v>4.362648123107532E-2</v>
      </c>
      <c r="M182" s="69">
        <f t="shared" si="39"/>
        <v>2.1063558149011445E-2</v>
      </c>
    </row>
    <row r="183" spans="1:13" s="70" customFormat="1" ht="15.75" x14ac:dyDescent="0.25">
      <c r="A183" s="20" t="s">
        <v>441</v>
      </c>
      <c r="B183" s="24">
        <v>47586826.887000002</v>
      </c>
      <c r="C183" s="24">
        <v>173804357.96000001</v>
      </c>
      <c r="D183" s="24">
        <v>87857223.344999999</v>
      </c>
      <c r="E183" s="24">
        <v>142985872.19999999</v>
      </c>
      <c r="F183" s="24">
        <v>65381824.799999997</v>
      </c>
      <c r="G183" s="25">
        <v>5328161521.9000006</v>
      </c>
      <c r="H183" s="69">
        <f t="shared" si="35"/>
        <v>1.7056296616689077E-2</v>
      </c>
      <c r="I183" s="69">
        <f t="shared" si="36"/>
        <v>5.7544630893776462E-2</v>
      </c>
      <c r="J183" s="69">
        <f t="shared" si="37"/>
        <v>4.2315173879973612E-2</v>
      </c>
      <c r="K183" s="69">
        <f t="shared" si="38"/>
        <v>2.8394097975705079E-2</v>
      </c>
      <c r="L183" s="69">
        <f t="shared" si="39"/>
        <v>6.4072454538551982E-2</v>
      </c>
      <c r="M183" s="69">
        <f t="shared" si="39"/>
        <v>2.8110116820761078E-2</v>
      </c>
    </row>
    <row r="184" spans="1:13" s="70" customFormat="1" ht="15.75" x14ac:dyDescent="0.25">
      <c r="A184" s="20" t="s">
        <v>442</v>
      </c>
      <c r="B184" s="24">
        <v>49339830.877999999</v>
      </c>
      <c r="C184" s="24">
        <v>175095813.88999999</v>
      </c>
      <c r="D184" s="24">
        <v>87591795.129999995</v>
      </c>
      <c r="E184" s="24">
        <v>144838705.09999999</v>
      </c>
      <c r="F184" s="24">
        <v>66683552.805</v>
      </c>
      <c r="G184" s="25">
        <v>5355443098</v>
      </c>
      <c r="H184" s="69">
        <f t="shared" si="35"/>
        <v>3.4873853442115618E-2</v>
      </c>
      <c r="I184" s="69">
        <f t="shared" si="36"/>
        <v>3.1466968921824962E-2</v>
      </c>
      <c r="J184" s="69">
        <f t="shared" si="37"/>
        <v>-6.9874099599069456E-3</v>
      </c>
      <c r="K184" s="69">
        <f t="shared" si="38"/>
        <v>4.15927939731787E-2</v>
      </c>
      <c r="L184" s="69">
        <f t="shared" si="39"/>
        <v>5.6471282326077586E-2</v>
      </c>
      <c r="M184" s="69">
        <f t="shared" si="39"/>
        <v>4.9490447526184242E-2</v>
      </c>
    </row>
    <row r="185" spans="1:13" s="70" customFormat="1" ht="15.75" x14ac:dyDescent="0.25">
      <c r="A185" s="20" t="s">
        <v>656</v>
      </c>
      <c r="B185" s="24">
        <v>49241676.115999997</v>
      </c>
      <c r="C185" s="24">
        <v>177173693.59</v>
      </c>
      <c r="D185" s="24">
        <v>88720046.467999995</v>
      </c>
      <c r="E185" s="24">
        <v>142329769.40000001</v>
      </c>
      <c r="F185" s="24">
        <v>66166682.589000002</v>
      </c>
      <c r="G185" s="25">
        <v>5368670308.8999996</v>
      </c>
      <c r="H185" s="69">
        <f t="shared" si="35"/>
        <v>5.0720434255645236E-2</v>
      </c>
      <c r="I185" s="69">
        <f t="shared" si="36"/>
        <v>7.0331125926473295E-2</v>
      </c>
      <c r="J185" s="69">
        <f t="shared" si="37"/>
        <v>3.7763846124432406E-2</v>
      </c>
      <c r="K185" s="69">
        <f t="shared" si="38"/>
        <v>-3.8509237195607816E-3</v>
      </c>
      <c r="L185" s="69">
        <f t="shared" si="39"/>
        <v>4.2941231102924388E-2</v>
      </c>
      <c r="M185" s="69">
        <f t="shared" si="39"/>
        <v>2.0589605985803332E-2</v>
      </c>
    </row>
    <row r="186" spans="1:13" s="70" customFormat="1" ht="15.75" x14ac:dyDescent="0.25">
      <c r="A186" s="20" t="s">
        <v>659</v>
      </c>
      <c r="B186" s="24">
        <v>49012904.740000002</v>
      </c>
      <c r="C186" s="24">
        <v>173329213.53</v>
      </c>
      <c r="D186" s="24">
        <v>88407486.316</v>
      </c>
      <c r="E186" s="24">
        <v>141657259.87</v>
      </c>
      <c r="F186" s="24">
        <v>66451242.050999999</v>
      </c>
      <c r="G186" s="25">
        <v>5374552070.6999998</v>
      </c>
      <c r="H186" s="69">
        <f t="shared" si="35"/>
        <v>1.8336422641615644E-2</v>
      </c>
      <c r="I186" s="69">
        <f t="shared" si="36"/>
        <v>5.1277871482285194E-2</v>
      </c>
      <c r="J186" s="69">
        <f t="shared" si="37"/>
        <v>4.5787537186674623E-2</v>
      </c>
      <c r="K186" s="69">
        <f t="shared" si="38"/>
        <v>6.4868618955928681E-3</v>
      </c>
      <c r="L186" s="69">
        <f t="shared" si="39"/>
        <v>3.9747688314956009E-2</v>
      </c>
      <c r="M186" s="69">
        <f t="shared" si="39"/>
        <v>8.8684861758033615E-3</v>
      </c>
    </row>
    <row r="187" spans="1:13" s="70" customFormat="1" ht="15.75" x14ac:dyDescent="0.25">
      <c r="A187" s="20" t="s">
        <v>660</v>
      </c>
      <c r="B187" s="24">
        <v>50540263.656999998</v>
      </c>
      <c r="C187" s="24">
        <v>178025828.03</v>
      </c>
      <c r="D187" s="24">
        <v>90575859.388999999</v>
      </c>
      <c r="E187" s="24">
        <v>147004853.91999999</v>
      </c>
      <c r="F187" s="24">
        <v>70009446.588</v>
      </c>
      <c r="G187" s="25">
        <v>5399317690.6000004</v>
      </c>
      <c r="H187" s="69">
        <f t="shared" si="35"/>
        <v>5.2903834343790423E-2</v>
      </c>
      <c r="I187" s="69">
        <f t="shared" si="36"/>
        <v>7.1343576676896586E-2</v>
      </c>
      <c r="J187" s="69">
        <f t="shared" si="37"/>
        <v>7.1956353429179817E-2</v>
      </c>
      <c r="K187" s="69">
        <f t="shared" si="38"/>
        <v>5.668379651028134E-2</v>
      </c>
      <c r="L187" s="69">
        <f t="shared" si="39"/>
        <v>0.11333911561575717</v>
      </c>
      <c r="M187" s="69">
        <f t="shared" si="39"/>
        <v>2.02142664747458E-2</v>
      </c>
    </row>
    <row r="188" spans="1:13" x14ac:dyDescent="0.2">
      <c r="B188" s="17"/>
      <c r="E188" s="20"/>
      <c r="F188" s="20"/>
      <c r="G188" s="20"/>
      <c r="I188" s="69"/>
    </row>
    <row r="189" spans="1:13" s="54" customFormat="1" ht="40.5" customHeight="1" x14ac:dyDescent="0.35">
      <c r="A189" s="72" t="s">
        <v>456</v>
      </c>
      <c r="B189" s="84" t="s">
        <v>457</v>
      </c>
      <c r="C189" s="84"/>
      <c r="D189" s="84"/>
      <c r="E189" s="84"/>
      <c r="F189" s="84"/>
      <c r="G189" s="84"/>
      <c r="H189" s="84"/>
      <c r="I189" s="84"/>
      <c r="J189" s="84"/>
      <c r="K189" s="84"/>
      <c r="L189" s="84"/>
    </row>
    <row r="190" spans="1:13" s="54" customFormat="1" ht="18.75" x14ac:dyDescent="0.35">
      <c r="A190" s="34"/>
      <c r="B190" s="42" t="s">
        <v>458</v>
      </c>
      <c r="C190" s="34"/>
      <c r="D190" s="34"/>
      <c r="E190" s="34"/>
      <c r="F190" s="34"/>
      <c r="G190" s="34"/>
      <c r="H190" s="34"/>
      <c r="I190" s="34"/>
      <c r="J190" s="34"/>
      <c r="K190" s="34"/>
      <c r="L190" s="34"/>
    </row>
    <row r="191" spans="1:13" s="54" customFormat="1" ht="18.75" x14ac:dyDescent="0.35">
      <c r="A191" s="34"/>
      <c r="B191" s="34"/>
      <c r="C191" s="34"/>
      <c r="D191" s="34"/>
      <c r="E191" s="34"/>
      <c r="F191" s="34"/>
      <c r="G191" s="34"/>
      <c r="H191" s="34"/>
      <c r="I191" s="34"/>
      <c r="J191" s="34"/>
      <c r="K191" s="34"/>
      <c r="L191" s="34"/>
    </row>
    <row r="192" spans="1:13" s="54" customFormat="1" ht="18.75" x14ac:dyDescent="0.35">
      <c r="A192" s="34"/>
      <c r="B192" s="34"/>
      <c r="C192" s="34"/>
      <c r="D192" s="34"/>
      <c r="E192" s="34"/>
      <c r="F192" s="34"/>
      <c r="G192" s="34"/>
      <c r="H192" s="34"/>
      <c r="I192" s="34"/>
      <c r="J192" s="34"/>
      <c r="K192" s="34"/>
      <c r="L192" s="34"/>
    </row>
    <row r="193" spans="1:12" s="54" customFormat="1" ht="18.75" x14ac:dyDescent="0.35">
      <c r="A193" s="34" t="s">
        <v>114</v>
      </c>
      <c r="B193" s="34"/>
      <c r="C193" s="34"/>
      <c r="D193" s="34"/>
      <c r="E193" s="34"/>
      <c r="F193" s="34"/>
      <c r="G193" s="34"/>
      <c r="H193" s="34"/>
      <c r="I193" s="34"/>
      <c r="J193" s="34"/>
      <c r="K193" s="34"/>
      <c r="L193" s="34"/>
    </row>
    <row r="194" spans="1:12" s="54" customFormat="1" ht="18.75" x14ac:dyDescent="0.35">
      <c r="A194" s="34" t="s">
        <v>115</v>
      </c>
      <c r="B194" s="34"/>
      <c r="C194" s="34"/>
      <c r="D194" s="34"/>
      <c r="E194" s="34"/>
      <c r="F194" s="34"/>
      <c r="G194" s="34"/>
      <c r="H194" s="34"/>
      <c r="I194" s="34"/>
      <c r="J194" s="34"/>
      <c r="K194" s="34"/>
      <c r="L194" s="34"/>
    </row>
    <row r="195" spans="1:12" s="54" customFormat="1" ht="18.75" x14ac:dyDescent="0.35">
      <c r="A195" s="34" t="s">
        <v>116</v>
      </c>
      <c r="B195" s="34"/>
      <c r="C195" s="34"/>
      <c r="D195" s="34"/>
      <c r="E195" s="34"/>
      <c r="F195" s="34"/>
      <c r="G195" s="34"/>
      <c r="H195" s="34"/>
      <c r="I195" s="34"/>
      <c r="J195" s="34"/>
      <c r="K195" s="34"/>
      <c r="L195" s="34"/>
    </row>
    <row r="196" spans="1:12" s="54" customFormat="1" ht="18.75" x14ac:dyDescent="0.35">
      <c r="A196" s="34" t="s">
        <v>117</v>
      </c>
      <c r="B196" s="34"/>
      <c r="C196" s="34"/>
      <c r="D196" s="34"/>
      <c r="E196" s="34"/>
      <c r="F196" s="34"/>
      <c r="G196" s="34"/>
      <c r="H196" s="34"/>
      <c r="I196" s="34"/>
      <c r="J196" s="34"/>
      <c r="K196" s="34"/>
      <c r="L196" s="34"/>
    </row>
    <row r="197" spans="1:12" s="54" customFormat="1" ht="18.75" x14ac:dyDescent="0.35">
      <c r="A197" s="42" t="s">
        <v>118</v>
      </c>
      <c r="B197" s="34"/>
      <c r="C197" s="34"/>
      <c r="D197" s="34"/>
      <c r="E197" s="34"/>
      <c r="F197" s="34"/>
      <c r="G197" s="34"/>
      <c r="H197" s="34"/>
      <c r="I197" s="34"/>
      <c r="J197" s="34"/>
      <c r="K197" s="34"/>
      <c r="L197" s="34"/>
    </row>
  </sheetData>
  <mergeCells count="3">
    <mergeCell ref="B5:F5"/>
    <mergeCell ref="H5:L5"/>
    <mergeCell ref="B189:L189"/>
  </mergeCells>
  <phoneticPr fontId="11" type="noConversion"/>
  <hyperlinks>
    <hyperlink ref="B3" r:id="rId1" xr:uid="{00000000-0004-0000-0200-000000000000}"/>
    <hyperlink ref="B190" r:id="rId2" xr:uid="{C4518089-59EB-4FC5-9911-D0995B1C08C2}"/>
    <hyperlink ref="A197" r:id="rId3" xr:uid="{4F41B9B5-4158-4A55-AC09-DF6907C73FE2}"/>
  </hyperlinks>
  <pageMargins left="0.7" right="0.7" top="0.75" bottom="0.75" header="0.3" footer="0.3"/>
  <pageSetup scale="61" fitToHeight="5" orientation="portrait" horizontalDpi="1200" verticalDpi="1200" r:id="rId4"/>
  <rowBreaks count="3" manualBreakCount="3">
    <brk id="48" max="16383" man="1"/>
    <brk id="104" max="10" man="1"/>
    <brk id="16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3"/>
  <sheetViews>
    <sheetView zoomScaleNormal="100" workbookViewId="0">
      <pane xSplit="1" ySplit="5" topLeftCell="B6" activePane="bottomRight" state="frozen"/>
      <selection pane="topRight" activeCell="B1" sqref="B1"/>
      <selection pane="bottomLeft" activeCell="A4" sqref="A4"/>
      <selection pane="bottomRight" activeCell="D12" sqref="D12"/>
    </sheetView>
  </sheetViews>
  <sheetFormatPr defaultColWidth="8.88671875" defaultRowHeight="12.75" x14ac:dyDescent="0.2"/>
  <cols>
    <col min="1" max="1" width="10.77734375" style="2" customWidth="1"/>
    <col min="2" max="2" width="15.77734375" style="2" customWidth="1"/>
    <col min="3" max="3" width="14.77734375" style="2" customWidth="1"/>
    <col min="4" max="4" width="10.77734375" style="2" customWidth="1"/>
    <col min="5" max="6" width="14.77734375" style="2" customWidth="1"/>
    <col min="7" max="7" width="10.77734375" style="2" customWidth="1"/>
    <col min="8" max="9" width="13.77734375" style="2" customWidth="1"/>
    <col min="10" max="10" width="10.77734375" style="2" customWidth="1"/>
    <col min="11" max="12" width="13.77734375" style="2" customWidth="1"/>
    <col min="13" max="13" width="10.77734375" style="2" customWidth="1"/>
    <col min="14" max="16384" width="8.88671875" style="2"/>
  </cols>
  <sheetData>
    <row r="1" spans="1:13" x14ac:dyDescent="0.2">
      <c r="A1" s="1"/>
      <c r="B1" s="3" t="s">
        <v>459</v>
      </c>
      <c r="C1" s="1"/>
      <c r="D1" s="1"/>
      <c r="E1" s="1"/>
      <c r="F1" s="1"/>
      <c r="G1" s="1"/>
      <c r="H1" s="1"/>
      <c r="I1" s="1"/>
      <c r="J1" s="1"/>
      <c r="K1" s="1"/>
      <c r="L1" s="1"/>
      <c r="M1" s="1"/>
    </row>
    <row r="2" spans="1:13" x14ac:dyDescent="0.2">
      <c r="A2" s="1"/>
      <c r="B2" s="4" t="s">
        <v>460</v>
      </c>
      <c r="C2" s="1"/>
      <c r="D2" s="1"/>
      <c r="E2" s="1"/>
      <c r="F2" s="1"/>
      <c r="G2" s="1"/>
      <c r="H2" s="1"/>
      <c r="I2" s="1"/>
      <c r="J2" s="1"/>
      <c r="K2" s="1"/>
      <c r="L2" s="1"/>
      <c r="M2" s="1"/>
    </row>
    <row r="3" spans="1:13" x14ac:dyDescent="0.2">
      <c r="A3" s="93"/>
      <c r="B3" s="94" t="s">
        <v>6</v>
      </c>
      <c r="C3" s="94"/>
      <c r="D3" s="94"/>
      <c r="E3" s="94"/>
      <c r="F3" s="94"/>
      <c r="G3" s="94"/>
      <c r="H3" s="94" t="s">
        <v>7</v>
      </c>
      <c r="I3" s="94"/>
      <c r="J3" s="94"/>
      <c r="K3" s="94"/>
      <c r="L3" s="94"/>
      <c r="M3" s="94"/>
    </row>
    <row r="4" spans="1:13" x14ac:dyDescent="0.2">
      <c r="A4" s="93"/>
      <c r="B4" s="93" t="s">
        <v>9</v>
      </c>
      <c r="C4" s="93"/>
      <c r="D4" s="93"/>
      <c r="E4" s="94" t="s">
        <v>8</v>
      </c>
      <c r="F4" s="94"/>
      <c r="G4" s="94"/>
      <c r="H4" s="94" t="s">
        <v>9</v>
      </c>
      <c r="I4" s="94"/>
      <c r="J4" s="94"/>
      <c r="K4" s="94" t="s">
        <v>8</v>
      </c>
      <c r="L4" s="94"/>
      <c r="M4" s="94"/>
    </row>
    <row r="5" spans="1:13" ht="33.75" customHeight="1" x14ac:dyDescent="0.2">
      <c r="A5" s="93"/>
      <c r="B5" s="74" t="s">
        <v>10</v>
      </c>
      <c r="C5" s="74" t="s">
        <v>11</v>
      </c>
      <c r="D5" s="74" t="s">
        <v>12</v>
      </c>
      <c r="E5" s="74" t="s">
        <v>10</v>
      </c>
      <c r="F5" s="74" t="s">
        <v>11</v>
      </c>
      <c r="G5" s="74" t="s">
        <v>12</v>
      </c>
      <c r="H5" s="74" t="s">
        <v>10</v>
      </c>
      <c r="I5" s="74" t="s">
        <v>11</v>
      </c>
      <c r="J5" s="74" t="s">
        <v>12</v>
      </c>
      <c r="K5" s="74" t="s">
        <v>10</v>
      </c>
      <c r="L5" s="74" t="s">
        <v>11</v>
      </c>
      <c r="M5" s="74" t="s">
        <v>12</v>
      </c>
    </row>
    <row r="6" spans="1:13" x14ac:dyDescent="0.2">
      <c r="A6" s="75">
        <v>1992</v>
      </c>
      <c r="B6" s="5">
        <v>484495395904</v>
      </c>
      <c r="C6" s="5">
        <v>139373900752</v>
      </c>
      <c r="D6" s="75"/>
      <c r="E6" s="5">
        <v>17433133267</v>
      </c>
      <c r="F6" s="5">
        <v>6882728404</v>
      </c>
      <c r="G6" s="75"/>
      <c r="H6" s="5">
        <v>156194573487</v>
      </c>
      <c r="I6" s="5">
        <v>75389927625</v>
      </c>
      <c r="J6" s="75"/>
      <c r="K6" s="5">
        <v>8006172847</v>
      </c>
      <c r="L6" s="5">
        <v>4291383058</v>
      </c>
      <c r="M6" s="75"/>
    </row>
    <row r="7" spans="1:13" x14ac:dyDescent="0.2">
      <c r="A7" s="75">
        <v>1993</v>
      </c>
      <c r="B7" s="5">
        <v>522243487981</v>
      </c>
      <c r="C7" s="5">
        <v>148712346911</v>
      </c>
      <c r="D7" s="75"/>
      <c r="E7" s="5">
        <v>19337779256</v>
      </c>
      <c r="F7" s="5">
        <v>7733263661</v>
      </c>
      <c r="G7" s="75"/>
      <c r="H7" s="5">
        <v>170344103221</v>
      </c>
      <c r="I7" s="5">
        <v>80107540535</v>
      </c>
      <c r="J7" s="75"/>
      <c r="K7" s="5">
        <v>8811401994</v>
      </c>
      <c r="L7" s="5">
        <v>4819053092</v>
      </c>
      <c r="M7" s="75"/>
    </row>
    <row r="8" spans="1:13" x14ac:dyDescent="0.2">
      <c r="A8" s="75">
        <v>1994</v>
      </c>
      <c r="B8" s="5">
        <v>560697290207</v>
      </c>
      <c r="C8" s="5">
        <v>157699376571</v>
      </c>
      <c r="D8" s="75"/>
      <c r="E8" s="5">
        <v>21872502906</v>
      </c>
      <c r="F8" s="5">
        <v>8618095473</v>
      </c>
      <c r="G8" s="75"/>
      <c r="H8" s="5">
        <v>186061444171</v>
      </c>
      <c r="I8" s="5">
        <v>85842773498</v>
      </c>
      <c r="J8" s="75"/>
      <c r="K8" s="5">
        <v>9938716131</v>
      </c>
      <c r="L8" s="5">
        <v>5294582236</v>
      </c>
      <c r="M8" s="75"/>
    </row>
    <row r="9" spans="1:13" x14ac:dyDescent="0.2">
      <c r="A9" s="75">
        <v>1995</v>
      </c>
      <c r="B9" s="5">
        <v>619618505147</v>
      </c>
      <c r="C9" s="5">
        <v>164209661239</v>
      </c>
      <c r="D9" s="75"/>
      <c r="E9" s="5">
        <v>25103194649</v>
      </c>
      <c r="F9" s="5">
        <v>9076397055</v>
      </c>
      <c r="G9" s="75"/>
      <c r="H9" s="5">
        <v>200077270722</v>
      </c>
      <c r="I9" s="5">
        <v>90504789859</v>
      </c>
      <c r="J9" s="75"/>
      <c r="K9" s="5">
        <v>10910789589</v>
      </c>
      <c r="L9" s="5">
        <v>5751928225</v>
      </c>
      <c r="M9" s="75"/>
    </row>
    <row r="10" spans="1:13" x14ac:dyDescent="0.2">
      <c r="A10" s="75">
        <v>1996</v>
      </c>
      <c r="B10" s="5">
        <v>661140878338</v>
      </c>
      <c r="C10" s="5">
        <v>174706825194</v>
      </c>
      <c r="D10" s="75"/>
      <c r="E10" s="5">
        <v>27517515405</v>
      </c>
      <c r="F10" s="5">
        <v>9839930129</v>
      </c>
      <c r="G10" s="75"/>
      <c r="H10" s="5">
        <v>217430285898</v>
      </c>
      <c r="I10" s="5">
        <v>95758051078</v>
      </c>
      <c r="J10" s="75"/>
      <c r="K10" s="5">
        <v>11856282020</v>
      </c>
      <c r="L10" s="5">
        <v>6293789993</v>
      </c>
      <c r="M10" s="75"/>
    </row>
    <row r="11" spans="1:13" x14ac:dyDescent="0.2">
      <c r="A11" s="75">
        <v>1997</v>
      </c>
      <c r="B11" s="5">
        <v>739555219844</v>
      </c>
      <c r="C11" s="5">
        <v>186921908518</v>
      </c>
      <c r="D11" s="75"/>
      <c r="E11" s="5">
        <v>30904522247</v>
      </c>
      <c r="F11" s="5">
        <v>10677015154</v>
      </c>
      <c r="G11" s="75"/>
      <c r="H11" s="5">
        <v>233362257584</v>
      </c>
      <c r="I11" s="5">
        <v>100923885667</v>
      </c>
      <c r="J11" s="75"/>
      <c r="K11" s="5">
        <v>13041622170</v>
      </c>
      <c r="L11" s="5">
        <v>6739658370</v>
      </c>
      <c r="M11" s="75"/>
    </row>
    <row r="12" spans="1:13" x14ac:dyDescent="0.2">
      <c r="A12" s="75">
        <v>1998</v>
      </c>
      <c r="B12" s="5">
        <v>774498943079</v>
      </c>
      <c r="C12" s="5">
        <v>202478178786</v>
      </c>
      <c r="D12" s="75"/>
      <c r="E12" s="5">
        <v>34785303054</v>
      </c>
      <c r="F12" s="5">
        <v>12133196379</v>
      </c>
      <c r="G12" s="75"/>
      <c r="H12" s="5">
        <v>244479915709</v>
      </c>
      <c r="I12" s="5">
        <v>108660581034</v>
      </c>
      <c r="J12" s="75"/>
      <c r="K12" s="5">
        <v>13938050757</v>
      </c>
      <c r="L12" s="5">
        <v>7533369255</v>
      </c>
      <c r="M12" s="75"/>
    </row>
    <row r="13" spans="1:13" x14ac:dyDescent="0.2">
      <c r="A13" s="75">
        <v>1999</v>
      </c>
      <c r="B13" s="5">
        <v>822089050274</v>
      </c>
      <c r="C13" s="5">
        <v>214101436155</v>
      </c>
      <c r="D13" s="75"/>
      <c r="E13" s="5">
        <v>40981525336</v>
      </c>
      <c r="F13" s="5">
        <v>13726013503</v>
      </c>
      <c r="G13" s="75"/>
      <c r="H13" s="5">
        <v>267713510669</v>
      </c>
      <c r="I13" s="5">
        <v>116118465087</v>
      </c>
      <c r="J13" s="75"/>
      <c r="K13" s="5">
        <v>15595121628</v>
      </c>
      <c r="L13" s="5">
        <v>8488181474</v>
      </c>
      <c r="M13" s="75"/>
    </row>
    <row r="14" spans="1:13" x14ac:dyDescent="0.2">
      <c r="A14" s="75">
        <v>2000</v>
      </c>
      <c r="B14" s="5">
        <v>935945401796</v>
      </c>
      <c r="C14" s="5">
        <v>230040138266</v>
      </c>
      <c r="D14" s="75"/>
      <c r="E14" s="5">
        <v>49084860533</v>
      </c>
      <c r="F14" s="5">
        <v>15632199973</v>
      </c>
      <c r="G14" s="75"/>
      <c r="H14" s="5">
        <v>298596288771</v>
      </c>
      <c r="I14" s="5">
        <v>122848782190</v>
      </c>
      <c r="J14" s="75"/>
      <c r="K14" s="5">
        <v>18067257543</v>
      </c>
      <c r="L14" s="5">
        <v>9474046426</v>
      </c>
      <c r="M14" s="75"/>
    </row>
    <row r="15" spans="1:13" x14ac:dyDescent="0.2">
      <c r="A15" s="75">
        <v>2001</v>
      </c>
      <c r="B15" s="5">
        <v>948880787400</v>
      </c>
      <c r="C15" s="5">
        <v>234831918049</v>
      </c>
      <c r="D15" s="75"/>
      <c r="E15" s="5">
        <v>46519130301</v>
      </c>
      <c r="F15" s="5">
        <v>15681625794</v>
      </c>
      <c r="G15" s="75"/>
      <c r="H15" s="5">
        <v>305763194841</v>
      </c>
      <c r="I15" s="5">
        <v>127145196062</v>
      </c>
      <c r="J15" s="75"/>
      <c r="K15" s="5">
        <v>18727357098</v>
      </c>
      <c r="L15" s="5">
        <v>9578701283</v>
      </c>
      <c r="M15" s="75"/>
    </row>
    <row r="16" spans="1:13" x14ac:dyDescent="0.2">
      <c r="A16" s="75">
        <v>2002</v>
      </c>
      <c r="B16" s="5">
        <v>946620833008</v>
      </c>
      <c r="C16" s="5">
        <v>229959772433</v>
      </c>
      <c r="D16" s="75"/>
      <c r="E16" s="5">
        <v>46280706871</v>
      </c>
      <c r="F16" s="5">
        <v>15630539398</v>
      </c>
      <c r="G16" s="75"/>
      <c r="H16" s="5">
        <v>296008400751</v>
      </c>
      <c r="I16" s="5">
        <v>128294659178</v>
      </c>
      <c r="J16" s="75"/>
      <c r="K16" s="5">
        <v>18767884229</v>
      </c>
      <c r="L16" s="5">
        <v>9485413026</v>
      </c>
      <c r="M16" s="75"/>
    </row>
    <row r="17" spans="1:13" x14ac:dyDescent="0.2">
      <c r="A17" s="75">
        <v>2003</v>
      </c>
      <c r="B17" s="5">
        <v>1005773648034</v>
      </c>
      <c r="C17" s="5">
        <v>234565385013</v>
      </c>
      <c r="D17" s="75"/>
      <c r="E17" s="5">
        <v>46881247178</v>
      </c>
      <c r="F17" s="5">
        <v>16007639514</v>
      </c>
      <c r="G17" s="75"/>
      <c r="H17" s="5">
        <v>307910286258</v>
      </c>
      <c r="I17" s="5">
        <v>130309010951</v>
      </c>
      <c r="J17" s="75"/>
      <c r="K17" s="5">
        <v>19688227806</v>
      </c>
      <c r="L17" s="5">
        <v>9743029099</v>
      </c>
      <c r="M17" s="75"/>
    </row>
    <row r="18" spans="1:13" x14ac:dyDescent="0.2">
      <c r="A18" s="75">
        <v>2004</v>
      </c>
      <c r="B18" s="5">
        <v>1157945058383</v>
      </c>
      <c r="C18" s="5">
        <v>248947922791</v>
      </c>
      <c r="D18" s="75"/>
      <c r="E18" s="5">
        <v>52698555746</v>
      </c>
      <c r="F18" s="5">
        <v>16875485352</v>
      </c>
      <c r="G18" s="75"/>
      <c r="H18" s="5">
        <v>330188528368</v>
      </c>
      <c r="I18" s="5">
        <v>136456473519</v>
      </c>
      <c r="J18" s="75"/>
      <c r="K18" s="5">
        <v>20927995264</v>
      </c>
      <c r="L18" s="5">
        <v>10270450647</v>
      </c>
      <c r="M18" s="75"/>
    </row>
    <row r="19" spans="1:13" x14ac:dyDescent="0.2">
      <c r="A19" s="75">
        <v>2005</v>
      </c>
      <c r="B19" s="76">
        <v>1388639937127</v>
      </c>
      <c r="C19" s="76">
        <v>273514256950</v>
      </c>
      <c r="D19" s="75"/>
      <c r="E19" s="5">
        <v>60334833386</v>
      </c>
      <c r="F19" s="76">
        <v>18505604522</v>
      </c>
      <c r="G19" s="75"/>
      <c r="H19" s="76">
        <v>362453791202</v>
      </c>
      <c r="I19" s="76">
        <v>143881591268</v>
      </c>
      <c r="J19" s="75"/>
      <c r="K19" s="76">
        <v>22399517830</v>
      </c>
      <c r="L19" s="76">
        <v>10856244776</v>
      </c>
      <c r="M19" s="75"/>
    </row>
    <row r="20" spans="1:13" x14ac:dyDescent="0.2">
      <c r="A20" s="75">
        <v>2006</v>
      </c>
      <c r="B20" s="76">
        <v>1466316085196</v>
      </c>
      <c r="C20" s="76">
        <v>305809087876</v>
      </c>
      <c r="D20" s="75"/>
      <c r="E20" s="5">
        <v>68177165141</v>
      </c>
      <c r="F20" s="76">
        <v>20786983278</v>
      </c>
      <c r="G20" s="75"/>
      <c r="H20" s="76">
        <v>373585170130</v>
      </c>
      <c r="I20" s="76">
        <v>151256066283</v>
      </c>
      <c r="J20" s="75"/>
      <c r="K20" s="76">
        <v>23556939101</v>
      </c>
      <c r="L20" s="76">
        <v>11656146174</v>
      </c>
      <c r="M20" s="75"/>
    </row>
    <row r="21" spans="1:13" x14ac:dyDescent="0.2">
      <c r="A21" s="75"/>
      <c r="B21" s="1"/>
      <c r="C21" s="1"/>
      <c r="D21" s="75"/>
      <c r="E21" s="1"/>
      <c r="F21" s="1"/>
      <c r="G21" s="75"/>
      <c r="H21" s="1"/>
      <c r="I21" s="1"/>
      <c r="J21" s="75"/>
      <c r="K21" s="1"/>
      <c r="L21" s="1"/>
      <c r="M21" s="75"/>
    </row>
    <row r="22" spans="1:13" x14ac:dyDescent="0.2">
      <c r="A22" s="77" t="s">
        <v>461</v>
      </c>
      <c r="B22" s="5">
        <v>190469429489</v>
      </c>
      <c r="C22" s="5">
        <v>53830704430</v>
      </c>
      <c r="D22" s="5">
        <v>469592</v>
      </c>
      <c r="E22" s="5">
        <v>10476643412</v>
      </c>
      <c r="F22" s="5">
        <v>3540092304</v>
      </c>
      <c r="G22" s="5">
        <v>28823</v>
      </c>
      <c r="H22" s="5">
        <v>66364232481</v>
      </c>
      <c r="I22" s="5">
        <v>28561933115</v>
      </c>
      <c r="J22" s="5">
        <v>231210</v>
      </c>
      <c r="K22" s="5">
        <v>4065096029</v>
      </c>
      <c r="L22" s="5">
        <v>2161929842</v>
      </c>
      <c r="M22" s="5">
        <v>13687</v>
      </c>
    </row>
    <row r="23" spans="1:13" x14ac:dyDescent="0.2">
      <c r="A23" s="77" t="s">
        <v>462</v>
      </c>
      <c r="B23" s="5">
        <v>208301574333</v>
      </c>
      <c r="C23" s="5">
        <v>56968729536</v>
      </c>
      <c r="D23" s="5">
        <v>476378</v>
      </c>
      <c r="E23" s="5">
        <v>11383907539</v>
      </c>
      <c r="F23" s="5">
        <v>3829701341</v>
      </c>
      <c r="G23" s="5">
        <v>29352</v>
      </c>
      <c r="H23" s="5">
        <v>70238176548</v>
      </c>
      <c r="I23" s="5">
        <v>30210086771</v>
      </c>
      <c r="J23" s="5">
        <v>235373</v>
      </c>
      <c r="K23" s="5">
        <v>4312871950</v>
      </c>
      <c r="L23" s="5">
        <v>2305973510</v>
      </c>
      <c r="M23" s="5">
        <v>13984</v>
      </c>
    </row>
    <row r="24" spans="1:13" x14ac:dyDescent="0.2">
      <c r="A24" s="77" t="s">
        <v>463</v>
      </c>
      <c r="B24" s="5">
        <v>212870309471</v>
      </c>
      <c r="C24" s="5">
        <v>57332726862</v>
      </c>
      <c r="D24" s="5">
        <v>479023</v>
      </c>
      <c r="E24" s="5">
        <v>12037962264</v>
      </c>
      <c r="F24" s="5">
        <v>3936336964</v>
      </c>
      <c r="G24" s="5">
        <v>29692</v>
      </c>
      <c r="H24" s="5">
        <v>71367905356</v>
      </c>
      <c r="I24" s="5">
        <v>29955900896</v>
      </c>
      <c r="J24" s="5">
        <v>237058</v>
      </c>
      <c r="K24" s="5">
        <v>4406446058</v>
      </c>
      <c r="L24" s="5">
        <v>2356874951</v>
      </c>
      <c r="M24" s="5">
        <v>14136</v>
      </c>
    </row>
    <row r="25" spans="1:13" x14ac:dyDescent="0.2">
      <c r="A25" s="77" t="s">
        <v>464</v>
      </c>
      <c r="B25" s="5">
        <v>324304088503</v>
      </c>
      <c r="C25" s="5">
        <v>61907977438</v>
      </c>
      <c r="D25" s="5">
        <v>735500</v>
      </c>
      <c r="E25" s="5">
        <v>15186347318</v>
      </c>
      <c r="F25" s="5">
        <v>4326069364</v>
      </c>
      <c r="G25" s="5">
        <v>47142</v>
      </c>
      <c r="H25" s="5">
        <v>90625974386</v>
      </c>
      <c r="I25" s="5">
        <v>34120861408</v>
      </c>
      <c r="J25" s="5">
        <v>375115</v>
      </c>
      <c r="K25" s="5">
        <v>5282843506</v>
      </c>
      <c r="L25" s="5">
        <v>2649268123</v>
      </c>
      <c r="M25" s="5">
        <v>23353</v>
      </c>
    </row>
    <row r="26" spans="1:13" x14ac:dyDescent="0.2">
      <c r="A26" s="77" t="s">
        <v>465</v>
      </c>
      <c r="B26" s="5">
        <v>208992907936</v>
      </c>
      <c r="C26" s="5">
        <v>56227450239</v>
      </c>
      <c r="D26" s="5">
        <v>471045</v>
      </c>
      <c r="E26" s="5">
        <v>11078057439</v>
      </c>
      <c r="F26" s="5">
        <v>3856177161</v>
      </c>
      <c r="G26" s="5">
        <v>29216</v>
      </c>
      <c r="H26" s="5">
        <v>67919312435</v>
      </c>
      <c r="I26" s="5">
        <v>29512478887</v>
      </c>
      <c r="J26" s="5">
        <v>229031</v>
      </c>
      <c r="K26" s="5">
        <v>4220038088</v>
      </c>
      <c r="L26" s="5">
        <v>2305538850</v>
      </c>
      <c r="M26" s="5">
        <v>13815</v>
      </c>
    </row>
    <row r="27" spans="1:13" x14ac:dyDescent="0.2">
      <c r="A27" s="77" t="s">
        <v>466</v>
      </c>
      <c r="B27" s="5">
        <v>212853138899</v>
      </c>
      <c r="C27" s="5">
        <v>58919643013</v>
      </c>
      <c r="D27" s="5">
        <v>475415</v>
      </c>
      <c r="E27" s="5">
        <v>10926100571</v>
      </c>
      <c r="F27" s="5">
        <v>3971510869</v>
      </c>
      <c r="G27" s="5">
        <v>29724</v>
      </c>
      <c r="H27" s="5">
        <v>73727796825</v>
      </c>
      <c r="I27" s="5">
        <v>31583643390</v>
      </c>
      <c r="J27" s="5">
        <v>233688</v>
      </c>
      <c r="K27" s="5">
        <v>4656431513</v>
      </c>
      <c r="L27" s="5">
        <v>2416258664</v>
      </c>
      <c r="M27" s="5">
        <v>14081</v>
      </c>
    </row>
    <row r="28" spans="1:13" x14ac:dyDescent="0.2">
      <c r="A28" s="77" t="s">
        <v>467</v>
      </c>
      <c r="B28" s="5">
        <v>207552206558</v>
      </c>
      <c r="C28" s="5">
        <v>57918017539</v>
      </c>
      <c r="D28" s="5">
        <v>476628</v>
      </c>
      <c r="E28" s="5">
        <v>10685593043</v>
      </c>
      <c r="F28" s="5">
        <v>3811000952</v>
      </c>
      <c r="G28" s="5">
        <v>29444</v>
      </c>
      <c r="H28" s="5">
        <v>70427038609</v>
      </c>
      <c r="I28" s="5">
        <v>30839129608</v>
      </c>
      <c r="J28" s="5">
        <v>230510</v>
      </c>
      <c r="K28" s="5">
        <v>4591209239</v>
      </c>
      <c r="L28" s="5">
        <v>2290118146</v>
      </c>
      <c r="M28" s="5">
        <v>14021</v>
      </c>
    </row>
    <row r="29" spans="1:13" x14ac:dyDescent="0.2">
      <c r="A29" s="77" t="s">
        <v>468</v>
      </c>
      <c r="B29" s="5">
        <v>319482534007</v>
      </c>
      <c r="C29" s="5">
        <v>61766807258</v>
      </c>
      <c r="D29" s="5">
        <v>734497</v>
      </c>
      <c r="E29" s="5">
        <v>13829379248</v>
      </c>
      <c r="F29" s="5">
        <v>4042936812</v>
      </c>
      <c r="G29" s="5">
        <v>48050</v>
      </c>
      <c r="H29" s="5">
        <v>93689046972</v>
      </c>
      <c r="I29" s="5">
        <v>35209944177</v>
      </c>
      <c r="J29" s="5">
        <v>371352</v>
      </c>
      <c r="K29" s="5">
        <v>5259678258</v>
      </c>
      <c r="L29" s="5">
        <v>2566785623</v>
      </c>
      <c r="M29" s="5">
        <v>23784</v>
      </c>
    </row>
    <row r="30" spans="1:13" x14ac:dyDescent="0.2">
      <c r="A30" s="77" t="s">
        <v>14</v>
      </c>
      <c r="B30" s="5">
        <v>190759650182</v>
      </c>
      <c r="C30" s="5">
        <v>54836139032</v>
      </c>
      <c r="D30" s="5">
        <v>480413</v>
      </c>
      <c r="E30" s="5">
        <v>9956872515</v>
      </c>
      <c r="F30" s="5">
        <v>3663261563</v>
      </c>
      <c r="G30" s="5">
        <v>30636</v>
      </c>
      <c r="H30" s="5">
        <v>67341548719</v>
      </c>
      <c r="I30" s="5">
        <v>30311833061</v>
      </c>
      <c r="J30" s="5">
        <v>235666</v>
      </c>
      <c r="K30" s="5">
        <v>4328393108</v>
      </c>
      <c r="L30" s="5">
        <v>2239431362</v>
      </c>
      <c r="M30" s="5">
        <v>14508</v>
      </c>
    </row>
    <row r="31" spans="1:13" x14ac:dyDescent="0.2">
      <c r="A31" s="77" t="s">
        <v>15</v>
      </c>
      <c r="B31" s="5">
        <v>204612168028</v>
      </c>
      <c r="C31" s="5">
        <v>57901498491</v>
      </c>
      <c r="D31" s="5">
        <v>491958</v>
      </c>
      <c r="E31" s="5">
        <v>10643989696</v>
      </c>
      <c r="F31" s="5">
        <v>3974177371</v>
      </c>
      <c r="G31" s="5">
        <v>31784</v>
      </c>
      <c r="H31" s="5">
        <v>70091836691</v>
      </c>
      <c r="I31" s="5">
        <v>32208972070</v>
      </c>
      <c r="J31" s="5">
        <v>241785</v>
      </c>
      <c r="K31" s="5">
        <v>4556034492</v>
      </c>
      <c r="L31" s="5">
        <v>2353297756</v>
      </c>
      <c r="M31" s="5">
        <v>15096</v>
      </c>
    </row>
    <row r="32" spans="1:13" x14ac:dyDescent="0.2">
      <c r="A32" s="77" t="s">
        <v>16</v>
      </c>
      <c r="B32" s="5">
        <v>218346840638</v>
      </c>
      <c r="C32" s="5">
        <v>56723736574</v>
      </c>
      <c r="D32" s="5">
        <v>494615</v>
      </c>
      <c r="E32" s="5">
        <v>10785899402</v>
      </c>
      <c r="F32" s="5">
        <v>3875323029</v>
      </c>
      <c r="G32" s="5">
        <v>31979</v>
      </c>
      <c r="H32" s="5">
        <v>69598578254</v>
      </c>
      <c r="I32" s="5">
        <v>30884966717</v>
      </c>
      <c r="J32" s="5">
        <v>242554</v>
      </c>
      <c r="K32" s="5">
        <v>4517550847</v>
      </c>
      <c r="L32" s="5">
        <v>2296409623</v>
      </c>
      <c r="M32" s="5">
        <v>15208</v>
      </c>
    </row>
    <row r="33" spans="1:13" x14ac:dyDescent="0.2">
      <c r="A33" s="77" t="s">
        <v>17</v>
      </c>
      <c r="B33" s="5">
        <v>332902174160</v>
      </c>
      <c r="C33" s="5">
        <v>60498398336</v>
      </c>
      <c r="D33" s="5">
        <v>779505</v>
      </c>
      <c r="E33" s="5">
        <v>14893945258</v>
      </c>
      <c r="F33" s="5">
        <v>4117777435</v>
      </c>
      <c r="G33" s="5">
        <v>52661</v>
      </c>
      <c r="H33" s="5">
        <v>88976437087</v>
      </c>
      <c r="I33" s="5">
        <v>34888887330</v>
      </c>
      <c r="J33" s="5">
        <v>395685</v>
      </c>
      <c r="K33" s="5">
        <v>5365905782</v>
      </c>
      <c r="L33" s="5">
        <v>2596274285</v>
      </c>
      <c r="M33" s="5">
        <v>26314</v>
      </c>
    </row>
    <row r="34" spans="1:13" x14ac:dyDescent="0.2">
      <c r="A34" s="77" t="s">
        <v>18</v>
      </c>
      <c r="B34" s="5">
        <v>205276405141</v>
      </c>
      <c r="C34" s="5">
        <v>53952937515</v>
      </c>
      <c r="D34" s="5">
        <v>494278</v>
      </c>
      <c r="E34" s="5">
        <v>9970416818</v>
      </c>
      <c r="F34" s="5">
        <v>3667510959</v>
      </c>
      <c r="G34" s="5">
        <v>32186</v>
      </c>
      <c r="H34" s="5">
        <v>69820137676</v>
      </c>
      <c r="I34" s="5">
        <v>29990228970</v>
      </c>
      <c r="J34" s="5">
        <v>242982</v>
      </c>
      <c r="K34" s="5">
        <v>4282443424</v>
      </c>
      <c r="L34" s="5">
        <v>2199026293</v>
      </c>
      <c r="M34" s="5">
        <v>15392</v>
      </c>
    </row>
    <row r="35" spans="1:13" x14ac:dyDescent="0.2">
      <c r="A35" s="77" t="s">
        <v>19</v>
      </c>
      <c r="B35" s="5">
        <v>215426538725</v>
      </c>
      <c r="C35" s="5">
        <v>58364836327</v>
      </c>
      <c r="D35" s="5">
        <v>501766</v>
      </c>
      <c r="E35" s="5">
        <v>10892864441</v>
      </c>
      <c r="F35" s="5">
        <v>4014860119</v>
      </c>
      <c r="G35" s="5">
        <v>32973</v>
      </c>
      <c r="H35" s="5">
        <v>71539329000</v>
      </c>
      <c r="I35" s="5">
        <v>32096799126</v>
      </c>
      <c r="J35" s="5">
        <v>247223</v>
      </c>
      <c r="K35" s="5">
        <v>4687064049</v>
      </c>
      <c r="L35" s="5">
        <v>2404151035</v>
      </c>
      <c r="M35" s="5">
        <v>15842</v>
      </c>
    </row>
    <row r="36" spans="1:13" x14ac:dyDescent="0.2">
      <c r="A36" s="77" t="s">
        <v>20</v>
      </c>
      <c r="B36" s="5">
        <v>222767340695</v>
      </c>
      <c r="C36" s="5">
        <v>58424783278</v>
      </c>
      <c r="D36" s="5">
        <v>504946</v>
      </c>
      <c r="E36" s="5">
        <v>11264913119</v>
      </c>
      <c r="F36" s="5">
        <v>4028925831</v>
      </c>
      <c r="G36" s="5">
        <v>33425</v>
      </c>
      <c r="H36" s="5">
        <v>73390263717</v>
      </c>
      <c r="I36" s="5">
        <v>31803319831</v>
      </c>
      <c r="J36" s="5">
        <v>248168</v>
      </c>
      <c r="K36" s="5">
        <v>4779199122</v>
      </c>
      <c r="L36" s="5">
        <v>2429662563</v>
      </c>
      <c r="M36" s="5">
        <v>16029</v>
      </c>
    </row>
    <row r="37" spans="1:13" x14ac:dyDescent="0.2">
      <c r="A37" s="77" t="s">
        <v>21</v>
      </c>
      <c r="B37" s="5">
        <v>362303363473</v>
      </c>
      <c r="C37" s="5">
        <v>63822827893</v>
      </c>
      <c r="D37" s="5">
        <v>803201</v>
      </c>
      <c r="E37" s="5">
        <v>14753052800</v>
      </c>
      <c r="F37" s="5">
        <v>4296342605</v>
      </c>
      <c r="G37" s="5">
        <v>55935</v>
      </c>
      <c r="H37" s="5">
        <v>93160555865</v>
      </c>
      <c r="I37" s="5">
        <v>36418663024</v>
      </c>
      <c r="J37" s="5">
        <v>405485</v>
      </c>
      <c r="K37" s="5">
        <v>5939521211</v>
      </c>
      <c r="L37" s="5">
        <v>2710189208</v>
      </c>
      <c r="M37" s="5">
        <v>27932</v>
      </c>
    </row>
    <row r="38" spans="1:13" x14ac:dyDescent="0.2">
      <c r="A38" s="77" t="s">
        <v>22</v>
      </c>
      <c r="B38" s="5">
        <v>222903467599</v>
      </c>
      <c r="C38" s="5">
        <v>57834056176</v>
      </c>
      <c r="D38" s="5">
        <v>506408</v>
      </c>
      <c r="E38" s="5">
        <v>10868007576</v>
      </c>
      <c r="F38" s="5">
        <v>3828366327</v>
      </c>
      <c r="G38" s="5">
        <v>33847</v>
      </c>
      <c r="H38" s="5">
        <v>72053295894</v>
      </c>
      <c r="I38" s="5">
        <v>31666243526</v>
      </c>
      <c r="J38" s="5">
        <v>246950</v>
      </c>
      <c r="K38" s="5">
        <v>4710673996</v>
      </c>
      <c r="L38" s="5">
        <v>2364058221</v>
      </c>
      <c r="M38" s="5">
        <v>16105</v>
      </c>
    </row>
    <row r="39" spans="1:13" x14ac:dyDescent="0.2">
      <c r="A39" s="77" t="s">
        <v>23</v>
      </c>
      <c r="B39" s="5">
        <v>242472052277</v>
      </c>
      <c r="C39" s="5">
        <v>61325831309</v>
      </c>
      <c r="D39" s="5">
        <v>514771</v>
      </c>
      <c r="E39" s="5">
        <v>12159456044</v>
      </c>
      <c r="F39" s="5">
        <v>4171600759</v>
      </c>
      <c r="G39" s="5">
        <v>34586</v>
      </c>
      <c r="H39" s="5">
        <v>76909890444</v>
      </c>
      <c r="I39" s="5">
        <v>33472491622</v>
      </c>
      <c r="J39" s="5">
        <v>250674</v>
      </c>
      <c r="K39" s="5">
        <v>4953578734</v>
      </c>
      <c r="L39" s="5">
        <v>2519652261</v>
      </c>
      <c r="M39" s="5">
        <v>16480</v>
      </c>
    </row>
    <row r="40" spans="1:13" x14ac:dyDescent="0.2">
      <c r="A40" s="77" t="s">
        <v>24</v>
      </c>
      <c r="B40" s="5">
        <v>262530732541</v>
      </c>
      <c r="C40" s="5">
        <v>62149587424</v>
      </c>
      <c r="D40" s="5">
        <v>523594</v>
      </c>
      <c r="E40" s="5">
        <v>12824437529</v>
      </c>
      <c r="F40" s="5">
        <v>4242103804</v>
      </c>
      <c r="G40" s="5">
        <v>35056</v>
      </c>
      <c r="H40" s="5">
        <v>79439215481</v>
      </c>
      <c r="I40" s="5">
        <v>33407649887</v>
      </c>
      <c r="J40" s="5">
        <v>252168</v>
      </c>
      <c r="K40" s="5">
        <v>5165881210</v>
      </c>
      <c r="L40" s="5">
        <v>2530573510</v>
      </c>
      <c r="M40" s="5">
        <v>16590</v>
      </c>
    </row>
    <row r="41" spans="1:13" x14ac:dyDescent="0.2">
      <c r="A41" s="77" t="s">
        <v>25</v>
      </c>
      <c r="B41" s="5">
        <v>430038805966</v>
      </c>
      <c r="C41" s="5">
        <v>67638447882</v>
      </c>
      <c r="D41" s="5">
        <v>828317</v>
      </c>
      <c r="E41" s="5">
        <v>16846654597</v>
      </c>
      <c r="F41" s="5">
        <v>4633414462</v>
      </c>
      <c r="G41" s="5">
        <v>58250</v>
      </c>
      <c r="H41" s="5">
        <v>101786126549</v>
      </c>
      <c r="I41" s="5">
        <v>37910088484</v>
      </c>
      <c r="J41" s="5">
        <v>405841</v>
      </c>
      <c r="K41" s="5">
        <v>6097861324</v>
      </c>
      <c r="L41" s="5">
        <v>2856166655</v>
      </c>
      <c r="M41" s="5">
        <v>28315</v>
      </c>
    </row>
    <row r="42" spans="1:13" x14ac:dyDescent="0.2">
      <c r="A42" s="77" t="s">
        <v>26</v>
      </c>
      <c r="B42" s="5">
        <v>271064879455</v>
      </c>
      <c r="C42" s="5">
        <v>62462249970</v>
      </c>
      <c r="D42" s="5">
        <v>520988</v>
      </c>
      <c r="E42" s="5">
        <v>12123382867</v>
      </c>
      <c r="F42" s="5">
        <v>4206170123</v>
      </c>
      <c r="G42" s="5">
        <v>35551</v>
      </c>
      <c r="H42" s="5">
        <v>79780552634</v>
      </c>
      <c r="I42" s="5">
        <v>33336962118</v>
      </c>
      <c r="J42" s="5">
        <v>241568</v>
      </c>
      <c r="K42" s="5">
        <v>4850948884</v>
      </c>
      <c r="L42" s="5">
        <v>2451550108</v>
      </c>
      <c r="M42" s="5">
        <v>16186</v>
      </c>
    </row>
    <row r="43" spans="1:13" x14ac:dyDescent="0.2">
      <c r="A43" s="77" t="s">
        <v>27</v>
      </c>
      <c r="B43" s="5">
        <v>302570134008</v>
      </c>
      <c r="C43" s="5">
        <v>67252021375</v>
      </c>
      <c r="D43" s="5">
        <v>528779</v>
      </c>
      <c r="E43" s="5">
        <v>13428772595</v>
      </c>
      <c r="F43" s="5">
        <v>4525974921</v>
      </c>
      <c r="G43" s="5">
        <v>36304</v>
      </c>
      <c r="H43" s="5">
        <v>85766585613</v>
      </c>
      <c r="I43" s="5">
        <v>35501027933</v>
      </c>
      <c r="J43" s="5">
        <v>236767</v>
      </c>
      <c r="K43" s="5">
        <v>5322725983</v>
      </c>
      <c r="L43" s="5">
        <v>2600568563</v>
      </c>
      <c r="M43" s="5">
        <v>15905</v>
      </c>
    </row>
    <row r="44" spans="1:13" x14ac:dyDescent="0.2">
      <c r="A44" s="77" t="s">
        <v>28</v>
      </c>
      <c r="B44" s="5">
        <v>309318240041</v>
      </c>
      <c r="C44" s="5">
        <v>67222446558</v>
      </c>
      <c r="D44" s="5">
        <v>532142</v>
      </c>
      <c r="E44" s="5">
        <v>14104433886</v>
      </c>
      <c r="F44" s="5">
        <v>4616052486</v>
      </c>
      <c r="G44" s="5">
        <v>36728</v>
      </c>
      <c r="H44" s="5">
        <v>88470858283</v>
      </c>
      <c r="I44" s="5">
        <v>34608778626</v>
      </c>
      <c r="J44" s="5">
        <v>230439</v>
      </c>
      <c r="K44" s="5">
        <v>5639780112</v>
      </c>
      <c r="L44" s="5">
        <v>2728140208</v>
      </c>
      <c r="M44" s="5">
        <v>15465</v>
      </c>
    </row>
    <row r="45" spans="1:13" x14ac:dyDescent="0.2">
      <c r="A45" s="77" t="s">
        <v>29</v>
      </c>
      <c r="B45" s="5">
        <v>505686683623</v>
      </c>
      <c r="C45" s="5">
        <v>76577539047</v>
      </c>
      <c r="D45" s="5">
        <v>846317</v>
      </c>
      <c r="E45" s="5">
        <v>20678244038</v>
      </c>
      <c r="F45" s="5">
        <v>5157406992</v>
      </c>
      <c r="G45" s="5">
        <v>60527</v>
      </c>
      <c r="H45" s="5">
        <v>108435794672</v>
      </c>
      <c r="I45" s="5">
        <v>40434822591</v>
      </c>
      <c r="J45" s="5">
        <v>360383</v>
      </c>
      <c r="K45" s="5">
        <v>6586062851</v>
      </c>
      <c r="L45" s="5">
        <v>3075985897</v>
      </c>
      <c r="M45" s="5">
        <v>25345</v>
      </c>
    </row>
    <row r="46" spans="1:13" x14ac:dyDescent="0.2">
      <c r="A46" s="77" t="s">
        <v>30</v>
      </c>
      <c r="B46" s="5">
        <v>303154524825</v>
      </c>
      <c r="C46" s="5">
        <v>71302686980</v>
      </c>
      <c r="D46" s="5">
        <v>529649</v>
      </c>
      <c r="E46" s="5">
        <v>14655073614</v>
      </c>
      <c r="F46" s="5">
        <v>4750413555</v>
      </c>
      <c r="G46" s="5">
        <v>36784</v>
      </c>
      <c r="H46" s="5">
        <v>85675742082</v>
      </c>
      <c r="I46" s="5">
        <v>35602578313</v>
      </c>
      <c r="J46" s="5">
        <v>212720</v>
      </c>
      <c r="K46" s="5">
        <v>5404851737</v>
      </c>
      <c r="L46" s="5">
        <v>2726223205</v>
      </c>
      <c r="M46" s="5">
        <v>14257</v>
      </c>
    </row>
    <row r="47" spans="1:13" x14ac:dyDescent="0.2">
      <c r="A47" s="77" t="s">
        <v>31</v>
      </c>
      <c r="B47" s="5">
        <v>324931803566</v>
      </c>
      <c r="C47" s="5">
        <v>75328724386</v>
      </c>
      <c r="D47" s="5">
        <v>541602</v>
      </c>
      <c r="E47" s="5">
        <v>15973042050</v>
      </c>
      <c r="F47" s="5">
        <v>5163028750</v>
      </c>
      <c r="G47" s="5">
        <v>38098</v>
      </c>
      <c r="H47" s="5">
        <v>90969858017</v>
      </c>
      <c r="I47" s="5">
        <v>37615565628</v>
      </c>
      <c r="J47" s="5">
        <v>208616</v>
      </c>
      <c r="K47" s="5">
        <v>5890280330</v>
      </c>
      <c r="L47" s="5">
        <v>2932440836</v>
      </c>
      <c r="M47" s="5">
        <v>13948</v>
      </c>
    </row>
    <row r="48" spans="1:13" x14ac:dyDescent="0.2">
      <c r="A48" s="77" t="s">
        <v>32</v>
      </c>
      <c r="B48" s="5">
        <v>328973594875</v>
      </c>
      <c r="C48" s="5">
        <v>75953505994</v>
      </c>
      <c r="D48" s="5">
        <v>547772</v>
      </c>
      <c r="E48" s="5">
        <v>16589238362</v>
      </c>
      <c r="F48" s="5">
        <v>5231266027</v>
      </c>
      <c r="G48" s="5">
        <v>39078</v>
      </c>
      <c r="H48" s="5">
        <v>90312121067</v>
      </c>
      <c r="I48" s="5">
        <v>36526871136</v>
      </c>
      <c r="J48" s="5">
        <v>202465</v>
      </c>
      <c r="K48" s="5">
        <v>5893576343</v>
      </c>
      <c r="L48" s="5">
        <v>2894235289</v>
      </c>
      <c r="M48" s="5">
        <v>13697</v>
      </c>
    </row>
    <row r="49" spans="1:13" x14ac:dyDescent="0.2">
      <c r="A49" s="77" t="s">
        <v>33</v>
      </c>
      <c r="B49" s="5">
        <v>509256161930</v>
      </c>
      <c r="C49" s="5">
        <v>83224170516</v>
      </c>
      <c r="D49" s="5">
        <v>799810</v>
      </c>
      <c r="E49" s="5">
        <v>20959811115</v>
      </c>
      <c r="F49" s="5">
        <v>5642274946</v>
      </c>
      <c r="G49" s="5">
        <v>58665</v>
      </c>
      <c r="H49" s="5">
        <v>106627448964</v>
      </c>
      <c r="I49" s="5">
        <v>41511051206</v>
      </c>
      <c r="J49" s="5">
        <v>292383</v>
      </c>
      <c r="K49" s="5">
        <v>6368230691</v>
      </c>
      <c r="L49" s="5">
        <v>3103246844</v>
      </c>
      <c r="M49" s="5">
        <v>20688</v>
      </c>
    </row>
    <row r="51" spans="1:13" ht="14.25" customHeight="1" x14ac:dyDescent="0.2">
      <c r="A51" s="78" t="s">
        <v>107</v>
      </c>
      <c r="B51" s="91" t="s">
        <v>108</v>
      </c>
      <c r="C51" s="91"/>
      <c r="D51" s="91"/>
      <c r="E51" s="91"/>
      <c r="F51" s="91"/>
      <c r="G51" s="92"/>
      <c r="H51" s="92"/>
      <c r="I51" s="92"/>
      <c r="J51" s="92"/>
      <c r="K51" s="92"/>
      <c r="L51" s="92"/>
      <c r="M51" s="92"/>
    </row>
    <row r="52" spans="1:13" ht="14.25" customHeight="1" x14ac:dyDescent="0.2">
      <c r="A52" s="79" t="s">
        <v>109</v>
      </c>
      <c r="B52" s="91" t="s">
        <v>110</v>
      </c>
      <c r="C52" s="91"/>
      <c r="D52" s="91"/>
      <c r="E52" s="91"/>
      <c r="F52" s="91"/>
      <c r="G52" s="92"/>
      <c r="H52" s="92"/>
      <c r="I52" s="92"/>
      <c r="J52" s="92"/>
      <c r="K52" s="92"/>
      <c r="L52" s="92"/>
      <c r="M52" s="92"/>
    </row>
    <row r="53" spans="1:13" ht="14.25" customHeight="1" x14ac:dyDescent="0.2">
      <c r="A53" s="79" t="s">
        <v>111</v>
      </c>
      <c r="B53" s="91" t="s">
        <v>112</v>
      </c>
      <c r="C53" s="91"/>
      <c r="D53" s="91"/>
      <c r="E53" s="91"/>
      <c r="F53" s="91"/>
      <c r="G53" s="92"/>
      <c r="H53" s="92"/>
      <c r="I53" s="92"/>
      <c r="J53" s="92"/>
      <c r="K53" s="92"/>
      <c r="L53" s="92"/>
      <c r="M53" s="92"/>
    </row>
  </sheetData>
  <mergeCells count="10">
    <mergeCell ref="B53:M53"/>
    <mergeCell ref="B51:M51"/>
    <mergeCell ref="B52:M52"/>
    <mergeCell ref="A3:A5"/>
    <mergeCell ref="E4:G4"/>
    <mergeCell ref="B4:D4"/>
    <mergeCell ref="B3:G3"/>
    <mergeCell ref="K4:M4"/>
    <mergeCell ref="H3:M3"/>
    <mergeCell ref="H4:J4"/>
  </mergeCells>
  <phoneticPr fontId="0" type="noConversion"/>
  <pageMargins left="0.75" right="0.75" top="1" bottom="1" header="0.5" footer="0.5"/>
  <pageSetup scale="60" orientation="landscape" r:id="rId1"/>
  <headerFooter alignWithMargins="0"/>
  <rowBreaks count="1" manualBreakCount="1">
    <brk id="40" max="16383"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E617F-8494-4A86-ADBE-CCD1EA2ACFC3}">
  <dimension ref="A1:K236"/>
  <sheetViews>
    <sheetView zoomScaleNormal="100" workbookViewId="0">
      <pane xSplit="1" ySplit="6" topLeftCell="B217" activePane="bottomRight" state="frozen"/>
      <selection pane="topRight" activeCell="B1" sqref="B1"/>
      <selection pane="bottomLeft" activeCell="A7" sqref="A7"/>
      <selection pane="bottomRight" activeCell="C25" sqref="C25"/>
    </sheetView>
  </sheetViews>
  <sheetFormatPr defaultRowHeight="15" x14ac:dyDescent="0.2"/>
  <cols>
    <col min="1" max="1" width="12" style="8" customWidth="1"/>
    <col min="2" max="6" width="9.77734375" style="8" customWidth="1"/>
    <col min="7" max="11" width="8.88671875" style="8"/>
  </cols>
  <sheetData>
    <row r="1" spans="1:11" x14ac:dyDescent="0.2">
      <c r="A1" s="14" t="s">
        <v>469</v>
      </c>
    </row>
    <row r="2" spans="1:11" x14ac:dyDescent="0.2">
      <c r="A2" s="8" t="s">
        <v>447</v>
      </c>
      <c r="B2" s="8" t="s">
        <v>448</v>
      </c>
    </row>
    <row r="3" spans="1:11" x14ac:dyDescent="0.2">
      <c r="B3" s="11" t="s">
        <v>449</v>
      </c>
    </row>
    <row r="4" spans="1:11" x14ac:dyDescent="0.2">
      <c r="A4" s="7" t="s">
        <v>470</v>
      </c>
      <c r="B4" s="9" t="s">
        <v>471</v>
      </c>
    </row>
    <row r="5" spans="1:11" x14ac:dyDescent="0.2">
      <c r="B5" s="95" t="s">
        <v>472</v>
      </c>
      <c r="C5" s="95"/>
      <c r="D5" s="95"/>
      <c r="E5" s="95"/>
      <c r="F5" s="95"/>
      <c r="G5" s="95" t="s">
        <v>451</v>
      </c>
      <c r="H5" s="95"/>
      <c r="I5" s="95"/>
      <c r="J5" s="95"/>
      <c r="K5" s="95"/>
    </row>
    <row r="6" spans="1:11" ht="22.5" x14ac:dyDescent="0.2">
      <c r="B6" s="10" t="s">
        <v>8</v>
      </c>
      <c r="C6" s="10" t="s">
        <v>452</v>
      </c>
      <c r="D6" s="10" t="s">
        <v>453</v>
      </c>
      <c r="E6" s="10" t="s">
        <v>454</v>
      </c>
      <c r="F6" s="10" t="s">
        <v>455</v>
      </c>
      <c r="G6" s="10" t="s">
        <v>8</v>
      </c>
      <c r="H6" s="10" t="s">
        <v>452</v>
      </c>
      <c r="I6" s="10" t="s">
        <v>453</v>
      </c>
      <c r="J6" s="10" t="s">
        <v>454</v>
      </c>
      <c r="K6" s="10" t="s">
        <v>455</v>
      </c>
    </row>
    <row r="7" spans="1:11" x14ac:dyDescent="0.2">
      <c r="A7" s="8">
        <v>1978</v>
      </c>
      <c r="B7" s="12">
        <f>SUM(B55:B58)</f>
        <v>9922.7834748999994</v>
      </c>
      <c r="C7" s="12">
        <f>SUM(C55:C58)</f>
        <v>51632.950356000001</v>
      </c>
      <c r="D7" s="12">
        <f>SUM(D55:D58)</f>
        <v>19891.619044899999</v>
      </c>
      <c r="E7" s="12">
        <f>SUM(E55:E58)</f>
        <v>73526.395120000001</v>
      </c>
      <c r="F7" s="12">
        <f>SUM(F55:F58)</f>
        <v>17470.076151099998</v>
      </c>
    </row>
    <row r="8" spans="1:11" x14ac:dyDescent="0.2">
      <c r="A8" s="8">
        <v>1979</v>
      </c>
      <c r="B8" s="12">
        <f>SUM(B59:B62)</f>
        <v>9371.4572713000016</v>
      </c>
      <c r="C8" s="12">
        <f>SUM(C59:C62)</f>
        <v>50940.885728000001</v>
      </c>
      <c r="D8" s="12">
        <f>SUM(D59:D62)</f>
        <v>19425.2768</v>
      </c>
      <c r="E8" s="12">
        <f>SUM(E59:E62)</f>
        <v>73899.525392999989</v>
      </c>
      <c r="F8" s="12">
        <f>SUM(F59:F62)</f>
        <v>16812.361232499999</v>
      </c>
      <c r="G8" s="13">
        <f>(+B8-B7)/B7</f>
        <v>-5.5561648099507081E-2</v>
      </c>
      <c r="H8" s="13">
        <f>(+C8-C7)/C7</f>
        <v>-1.340354605398951E-2</v>
      </c>
      <c r="I8" s="13">
        <f>(+D8-D7)/D7</f>
        <v>-2.3444157252728217E-2</v>
      </c>
      <c r="J8" s="13">
        <f>(+E8-E7)/E7</f>
        <v>5.0747799125880491E-3</v>
      </c>
      <c r="K8" s="13">
        <f>(+F8-F7)/F7</f>
        <v>-3.7648085383908639E-2</v>
      </c>
    </row>
    <row r="9" spans="1:11" x14ac:dyDescent="0.2">
      <c r="A9" s="8">
        <v>1980</v>
      </c>
      <c r="B9" s="12">
        <f>SUM(B63:B66)</f>
        <v>9398.9261789999982</v>
      </c>
      <c r="C9" s="12">
        <f>SUM(C63:C66)</f>
        <v>51339.426617000005</v>
      </c>
      <c r="D9" s="12">
        <f>SUM(D63:D66)</f>
        <v>20442.047244199999</v>
      </c>
      <c r="E9" s="12">
        <f>SUM(E63:E66)</f>
        <v>76039.302947000004</v>
      </c>
      <c r="F9" s="12">
        <f>SUM(F63:F66)</f>
        <v>16332.390576</v>
      </c>
      <c r="G9" s="13">
        <f t="shared" ref="G9:K42" si="0">(+B9-B8)/B8</f>
        <v>2.9311244670687346E-3</v>
      </c>
      <c r="H9" s="13">
        <f t="shared" si="0"/>
        <v>7.8235955913295557E-3</v>
      </c>
      <c r="I9" s="13">
        <f t="shared" si="0"/>
        <v>5.2342648944904584E-2</v>
      </c>
      <c r="J9" s="13">
        <f t="shared" si="0"/>
        <v>2.8955227284892707E-2</v>
      </c>
      <c r="K9" s="13">
        <f t="shared" si="0"/>
        <v>-2.8548676171207155E-2</v>
      </c>
    </row>
    <row r="10" spans="1:11" x14ac:dyDescent="0.2">
      <c r="A10" s="8">
        <v>1981</v>
      </c>
      <c r="B10" s="12">
        <f>SUM(B67:B70)</f>
        <v>10172.6942855</v>
      </c>
      <c r="C10" s="12">
        <f>SUM(C67:C70)</f>
        <v>50085.592408999997</v>
      </c>
      <c r="D10" s="12">
        <f>SUM(D67:D70)</f>
        <v>20130.610250400001</v>
      </c>
      <c r="E10" s="12">
        <f>SUM(E67:E70)</f>
        <v>76671.297021999999</v>
      </c>
      <c r="F10" s="12">
        <f>SUM(F67:F70)</f>
        <v>16968.616509699998</v>
      </c>
      <c r="G10" s="13">
        <f t="shared" si="0"/>
        <v>8.2325160530447625E-2</v>
      </c>
      <c r="H10" s="13">
        <f t="shared" si="0"/>
        <v>-2.4422442762242029E-2</v>
      </c>
      <c r="I10" s="13">
        <f t="shared" si="0"/>
        <v>-1.5235117602438859E-2</v>
      </c>
      <c r="J10" s="13">
        <f t="shared" si="0"/>
        <v>8.3114133153022185E-3</v>
      </c>
      <c r="K10" s="13">
        <f t="shared" si="0"/>
        <v>3.8954856653680224E-2</v>
      </c>
    </row>
    <row r="11" spans="1:11" x14ac:dyDescent="0.2">
      <c r="A11" s="8">
        <v>1982</v>
      </c>
      <c r="B11" s="12">
        <f>SUM(B71:B74)</f>
        <v>10901.568002600001</v>
      </c>
      <c r="C11" s="12">
        <f>SUM(C71:C74)</f>
        <v>49994.387144</v>
      </c>
      <c r="D11" s="12">
        <f>SUM(D71:D74)</f>
        <v>19924.446263400001</v>
      </c>
      <c r="E11" s="12">
        <f>SUM(E71:E74)</f>
        <v>71776.394914000004</v>
      </c>
      <c r="F11" s="12">
        <f>SUM(F71:F74)</f>
        <v>17196.535155199999</v>
      </c>
      <c r="G11" s="13">
        <f t="shared" si="0"/>
        <v>7.1650016863175223E-2</v>
      </c>
      <c r="H11" s="13">
        <f t="shared" si="0"/>
        <v>-1.8209880449294234E-3</v>
      </c>
      <c r="I11" s="13">
        <f t="shared" si="0"/>
        <v>-1.0241318292668418E-2</v>
      </c>
      <c r="J11" s="13">
        <f t="shared" si="0"/>
        <v>-6.3842693395358308E-2</v>
      </c>
      <c r="K11" s="13">
        <f t="shared" si="0"/>
        <v>1.3431775381906565E-2</v>
      </c>
    </row>
    <row r="12" spans="1:11" x14ac:dyDescent="0.2">
      <c r="A12" s="8">
        <v>1983</v>
      </c>
      <c r="B12" s="12">
        <f>SUM(B75:B78)</f>
        <v>12152.882577699998</v>
      </c>
      <c r="C12" s="12">
        <f>SUM(C75:C78)</f>
        <v>54483.351130999996</v>
      </c>
      <c r="D12" s="12">
        <f>SUM(D75:D78)</f>
        <v>21336.9215319</v>
      </c>
      <c r="E12" s="12">
        <f>SUM(E75:E78)</f>
        <v>70745.101775000003</v>
      </c>
      <c r="F12" s="12">
        <f>SUM(F75:F78)</f>
        <v>18131.011157699999</v>
      </c>
      <c r="G12" s="13">
        <f t="shared" si="0"/>
        <v>0.11478299037363814</v>
      </c>
      <c r="H12" s="13">
        <f t="shared" si="0"/>
        <v>8.9789359234874258E-2</v>
      </c>
      <c r="I12" s="13">
        <f t="shared" si="0"/>
        <v>7.0891569573736657E-2</v>
      </c>
      <c r="J12" s="13">
        <f t="shared" si="0"/>
        <v>-1.4368137884824963E-2</v>
      </c>
      <c r="K12" s="13">
        <f t="shared" si="0"/>
        <v>5.4340946828316555E-2</v>
      </c>
    </row>
    <row r="13" spans="1:11" x14ac:dyDescent="0.2">
      <c r="A13" s="8">
        <v>1984</v>
      </c>
      <c r="B13" s="12">
        <f>SUM(B79:B82)</f>
        <v>13952.462436400001</v>
      </c>
      <c r="C13" s="12">
        <f>SUM(C79:C82)</f>
        <v>58775.916559999998</v>
      </c>
      <c r="D13" s="12">
        <f>SUM(D79:D82)</f>
        <v>23443.348258999999</v>
      </c>
      <c r="E13" s="12">
        <f>SUM(E79:E82)</f>
        <v>74632.780104000005</v>
      </c>
      <c r="F13" s="12">
        <f>SUM(F79:F82)</f>
        <v>19561.239539300001</v>
      </c>
      <c r="G13" s="13">
        <f t="shared" si="0"/>
        <v>0.14807843712751345</v>
      </c>
      <c r="H13" s="13">
        <f t="shared" si="0"/>
        <v>7.878673649641961E-2</v>
      </c>
      <c r="I13" s="13">
        <f t="shared" si="0"/>
        <v>9.8722148082644554E-2</v>
      </c>
      <c r="J13" s="13">
        <f t="shared" si="0"/>
        <v>5.4953321593408676E-2</v>
      </c>
      <c r="K13" s="13">
        <f t="shared" si="0"/>
        <v>7.8882990538153341E-2</v>
      </c>
    </row>
    <row r="14" spans="1:11" x14ac:dyDescent="0.2">
      <c r="A14" s="8">
        <v>1985</v>
      </c>
      <c r="B14" s="12">
        <f>SUM(B83:B86)</f>
        <v>15097.1665087</v>
      </c>
      <c r="C14" s="12">
        <f>SUM(C83:C86)</f>
        <v>62799.237371000003</v>
      </c>
      <c r="D14" s="12">
        <f>SUM(D83:D86)</f>
        <v>25163.950086299999</v>
      </c>
      <c r="E14" s="12">
        <f>SUM(E83:E86)</f>
        <v>70826.869161999988</v>
      </c>
      <c r="F14" s="12">
        <f>SUM(F83:F86)</f>
        <v>21240.4783627</v>
      </c>
      <c r="G14" s="13">
        <f t="shared" si="0"/>
        <v>8.2043157436756692E-2</v>
      </c>
      <c r="H14" s="13">
        <f t="shared" si="0"/>
        <v>6.8451859987464309E-2</v>
      </c>
      <c r="I14" s="13">
        <f t="shared" si="0"/>
        <v>7.3394030933250101E-2</v>
      </c>
      <c r="J14" s="13">
        <f t="shared" si="0"/>
        <v>-5.0995165082910208E-2</v>
      </c>
      <c r="K14" s="13">
        <f t="shared" si="0"/>
        <v>8.584521548474891E-2</v>
      </c>
    </row>
    <row r="15" spans="1:11" x14ac:dyDescent="0.2">
      <c r="A15" s="8">
        <v>1986</v>
      </c>
      <c r="B15" s="12">
        <f>SUM(B87:B90)</f>
        <v>14295.5929008</v>
      </c>
      <c r="C15" s="12">
        <f>SUM(C87:C90)</f>
        <v>61903.38609</v>
      </c>
      <c r="D15" s="12">
        <f>SUM(D87:D90)</f>
        <v>25107.721984300002</v>
      </c>
      <c r="E15" s="12">
        <f>SUM(E87:E90)</f>
        <v>65372.979052999995</v>
      </c>
      <c r="F15" s="12">
        <f>SUM(F87:F90)</f>
        <v>20683.2214303</v>
      </c>
      <c r="G15" s="13">
        <f t="shared" si="0"/>
        <v>-5.3094307957594518E-2</v>
      </c>
      <c r="H15" s="13">
        <f t="shared" si="0"/>
        <v>-1.4265321021457136E-2</v>
      </c>
      <c r="I15" s="13">
        <f t="shared" si="0"/>
        <v>-2.2344704153029436E-3</v>
      </c>
      <c r="J15" s="13">
        <f t="shared" si="0"/>
        <v>-7.7003122875945393E-2</v>
      </c>
      <c r="K15" s="13">
        <f t="shared" si="0"/>
        <v>-2.623561121761683E-2</v>
      </c>
    </row>
    <row r="16" spans="1:11" x14ac:dyDescent="0.2">
      <c r="A16" s="8">
        <v>1987</v>
      </c>
      <c r="B16" s="12">
        <f>SUM(B91:B94)</f>
        <v>14118.9867287</v>
      </c>
      <c r="C16" s="12">
        <f>SUM(C91:C94)</f>
        <v>60838.447118000004</v>
      </c>
      <c r="D16" s="12">
        <f>SUM(D91:D94)</f>
        <v>23868.109388200002</v>
      </c>
      <c r="E16" s="12">
        <f>SUM(E91:E94)</f>
        <v>64781.786433999994</v>
      </c>
      <c r="F16" s="12">
        <f>SUM(F91:F94)</f>
        <v>19833.9814267</v>
      </c>
      <c r="G16" s="13">
        <f t="shared" si="0"/>
        <v>-1.2353889294799199E-2</v>
      </c>
      <c r="H16" s="13">
        <f t="shared" si="0"/>
        <v>-1.7203242653830025E-2</v>
      </c>
      <c r="I16" s="13">
        <f t="shared" si="0"/>
        <v>-4.937176685623397E-2</v>
      </c>
      <c r="J16" s="13">
        <f t="shared" si="0"/>
        <v>-9.0433788939112327E-3</v>
      </c>
      <c r="K16" s="13">
        <f t="shared" si="0"/>
        <v>-4.1059368167663722E-2</v>
      </c>
    </row>
    <row r="17" spans="1:11" x14ac:dyDescent="0.2">
      <c r="A17" s="8">
        <v>1988</v>
      </c>
      <c r="B17" s="12">
        <f>SUM(B95:B98)</f>
        <v>13410.324825800002</v>
      </c>
      <c r="C17" s="12">
        <f>SUM(C95:C98)</f>
        <v>60435.521980999998</v>
      </c>
      <c r="D17" s="12">
        <f>SUM(D95:D98)</f>
        <v>24196.1090472</v>
      </c>
      <c r="E17" s="12">
        <f>SUM(E95:E98)</f>
        <v>67764.593892000004</v>
      </c>
      <c r="F17" s="12">
        <f>SUM(F95:F98)</f>
        <v>20175.213436999999</v>
      </c>
      <c r="G17" s="13">
        <f t="shared" si="0"/>
        <v>-5.01921218935268E-2</v>
      </c>
      <c r="H17" s="13">
        <f t="shared" si="0"/>
        <v>-6.6228701764610614E-3</v>
      </c>
      <c r="I17" s="13">
        <f t="shared" si="0"/>
        <v>1.3742171768416436E-2</v>
      </c>
      <c r="J17" s="13">
        <f t="shared" si="0"/>
        <v>4.6043921018431765E-2</v>
      </c>
      <c r="K17" s="13">
        <f t="shared" si="0"/>
        <v>1.720441312104087E-2</v>
      </c>
    </row>
    <row r="18" spans="1:11" x14ac:dyDescent="0.2">
      <c r="A18" s="8">
        <v>1989</v>
      </c>
      <c r="B18" s="12">
        <f>SUM(B99:B102)</f>
        <v>13977.0072869</v>
      </c>
      <c r="C18" s="12">
        <f>SUM(C99:C102)</f>
        <v>61987.304973000006</v>
      </c>
      <c r="D18" s="12">
        <f>SUM(D99:D102)</f>
        <v>28784.6827146</v>
      </c>
      <c r="E18" s="12">
        <f>SUM(E99:E102)</f>
        <v>69848.819220000005</v>
      </c>
      <c r="F18" s="12">
        <f>SUM(F99:F102)</f>
        <v>20223.1408945</v>
      </c>
      <c r="G18" s="13">
        <f t="shared" si="0"/>
        <v>4.2257176351892849E-2</v>
      </c>
      <c r="H18" s="13">
        <f t="shared" si="0"/>
        <v>2.5676670625726778E-2</v>
      </c>
      <c r="I18" s="13">
        <f t="shared" si="0"/>
        <v>0.18964097320147411</v>
      </c>
      <c r="J18" s="13">
        <f t="shared" si="0"/>
        <v>3.0756848204856652E-2</v>
      </c>
      <c r="K18" s="13">
        <f t="shared" si="0"/>
        <v>2.3755613614528607E-3</v>
      </c>
    </row>
    <row r="19" spans="1:11" x14ac:dyDescent="0.2">
      <c r="A19" s="8">
        <v>1990</v>
      </c>
      <c r="B19" s="12">
        <f>SUM(B103:B106)</f>
        <v>14155.029906600001</v>
      </c>
      <c r="C19" s="12">
        <f>SUM(C103:C106)</f>
        <v>63888.929666000004</v>
      </c>
      <c r="D19" s="12">
        <f>SUM(D103:D106)</f>
        <v>30914.769056599998</v>
      </c>
      <c r="E19" s="12">
        <f>SUM(E103:E106)</f>
        <v>73048.216616000005</v>
      </c>
      <c r="F19" s="12">
        <f>SUM(F103:F106)</f>
        <v>21186.3434992</v>
      </c>
      <c r="G19" s="13">
        <f t="shared" si="0"/>
        <v>1.2736819552698769E-2</v>
      </c>
      <c r="H19" s="13">
        <f t="shared" si="0"/>
        <v>3.067764752521979E-2</v>
      </c>
      <c r="I19" s="13">
        <f t="shared" si="0"/>
        <v>7.4000688599551195E-2</v>
      </c>
      <c r="J19" s="13">
        <f t="shared" si="0"/>
        <v>4.5804602450371962E-2</v>
      </c>
      <c r="K19" s="13">
        <f t="shared" si="0"/>
        <v>4.762873431604079E-2</v>
      </c>
    </row>
    <row r="20" spans="1:11" x14ac:dyDescent="0.2">
      <c r="A20" s="8">
        <v>1991</v>
      </c>
      <c r="B20" s="12">
        <f>SUM(B107:B110)</f>
        <v>14610.2064166</v>
      </c>
      <c r="C20" s="12">
        <f>SUM(C107:C110)</f>
        <v>64449.191462000003</v>
      </c>
      <c r="D20" s="12">
        <f>SUM(D107:D110)</f>
        <v>29227.211395099999</v>
      </c>
      <c r="E20" s="12">
        <f>SUM(E107:E110)</f>
        <v>69688.147803999993</v>
      </c>
      <c r="F20" s="12">
        <f>SUM(F107:F110)</f>
        <v>23423.847375399997</v>
      </c>
      <c r="G20" s="13">
        <f t="shared" si="0"/>
        <v>3.2156520544528576E-2</v>
      </c>
      <c r="H20" s="13">
        <f t="shared" si="0"/>
        <v>8.7693094708104855E-3</v>
      </c>
      <c r="I20" s="13">
        <f t="shared" si="0"/>
        <v>-5.4587425783784796E-2</v>
      </c>
      <c r="J20" s="13">
        <f t="shared" si="0"/>
        <v>-4.599795816594987E-2</v>
      </c>
      <c r="K20" s="13">
        <f t="shared" si="0"/>
        <v>0.10561066737563682</v>
      </c>
    </row>
    <row r="21" spans="1:11" x14ac:dyDescent="0.2">
      <c r="A21" s="8">
        <v>1992</v>
      </c>
      <c r="B21" s="12">
        <f>SUM(B111:B114)</f>
        <v>15938.154855299999</v>
      </c>
      <c r="C21" s="12">
        <f>SUM(C111:C114)</f>
        <v>68083.77259800001</v>
      </c>
      <c r="D21" s="12">
        <f>SUM(D111:D114)</f>
        <v>30473.767782500003</v>
      </c>
      <c r="E21" s="12">
        <f>SUM(E111:E114)</f>
        <v>70995.028663000005</v>
      </c>
      <c r="F21" s="12">
        <f>SUM(F111:F114)</f>
        <v>24990.764666000003</v>
      </c>
      <c r="G21" s="13">
        <f t="shared" si="0"/>
        <v>9.0891832793764976E-2</v>
      </c>
      <c r="H21" s="13">
        <f t="shared" si="0"/>
        <v>5.6394518744940336E-2</v>
      </c>
      <c r="I21" s="13">
        <f t="shared" si="0"/>
        <v>4.2650541324273969E-2</v>
      </c>
      <c r="J21" s="13">
        <f t="shared" si="0"/>
        <v>1.875327297657061E-2</v>
      </c>
      <c r="K21" s="13">
        <f t="shared" si="0"/>
        <v>6.6894104349638175E-2</v>
      </c>
    </row>
    <row r="22" spans="1:11" x14ac:dyDescent="0.2">
      <c r="A22" s="8">
        <v>1993</v>
      </c>
      <c r="B22" s="12">
        <f>SUM(B115:B118)</f>
        <v>17029.488685299999</v>
      </c>
      <c r="C22" s="12">
        <f>SUM(C115:C118)</f>
        <v>72102.481176999994</v>
      </c>
      <c r="D22" s="12">
        <f>SUM(D115:D118)</f>
        <v>30186.1774023</v>
      </c>
      <c r="E22" s="12">
        <f>SUM(E115:E118)</f>
        <v>72888.735882000008</v>
      </c>
      <c r="F22" s="12">
        <f>SUM(F115:F118)</f>
        <v>29375.587982699999</v>
      </c>
      <c r="G22" s="13">
        <f t="shared" si="0"/>
        <v>6.8473034671080041E-2</v>
      </c>
      <c r="H22" s="13">
        <f t="shared" si="0"/>
        <v>5.9025938570243609E-2</v>
      </c>
      <c r="I22" s="13">
        <f t="shared" si="0"/>
        <v>-9.4373095658081326E-3</v>
      </c>
      <c r="J22" s="13">
        <f t="shared" si="0"/>
        <v>2.6673800330288957E-2</v>
      </c>
      <c r="K22" s="13">
        <f t="shared" si="0"/>
        <v>0.1754577491046346</v>
      </c>
    </row>
    <row r="23" spans="1:11" x14ac:dyDescent="0.2">
      <c r="A23" s="8">
        <v>1994</v>
      </c>
      <c r="B23" s="12">
        <f>SUM(B119:B122)</f>
        <v>18649.293269900001</v>
      </c>
      <c r="C23" s="12">
        <f>SUM(C119:C122)</f>
        <v>78347.621886999987</v>
      </c>
      <c r="D23" s="12">
        <f>SUM(D119:D122)</f>
        <v>31337.468694499999</v>
      </c>
      <c r="E23" s="12">
        <f>SUM(E119:E122)</f>
        <v>77707.856358000005</v>
      </c>
      <c r="F23" s="12">
        <f>SUM(F119:F122)</f>
        <v>30033.511212099998</v>
      </c>
      <c r="G23" s="13">
        <f t="shared" si="0"/>
        <v>9.5117628869164556E-2</v>
      </c>
      <c r="H23" s="13">
        <f t="shared" si="0"/>
        <v>8.6614782293957082E-2</v>
      </c>
      <c r="I23" s="13">
        <f t="shared" si="0"/>
        <v>3.813968482515704E-2</v>
      </c>
      <c r="J23" s="13">
        <f t="shared" si="0"/>
        <v>6.6116120929874511E-2</v>
      </c>
      <c r="K23" s="13">
        <f t="shared" si="0"/>
        <v>2.2396938225967306E-2</v>
      </c>
    </row>
    <row r="24" spans="1:11" x14ac:dyDescent="0.2">
      <c r="A24" s="8">
        <v>1995</v>
      </c>
      <c r="B24" s="12">
        <f>SUM(B123:B126)</f>
        <v>20054.615762499998</v>
      </c>
      <c r="C24" s="12">
        <f>SUM(C123:C126)</f>
        <v>83667.120163</v>
      </c>
      <c r="D24" s="12">
        <f>SUM(D123:D126)</f>
        <v>32290.526921599998</v>
      </c>
      <c r="E24" s="12">
        <f>SUM(E123:E126)</f>
        <v>81315.507519999999</v>
      </c>
      <c r="F24" s="12">
        <f>SUM(F123:F126)</f>
        <v>30551.2243347</v>
      </c>
      <c r="G24" s="13">
        <f t="shared" si="0"/>
        <v>7.5355268012659224E-2</v>
      </c>
      <c r="H24" s="13">
        <f t="shared" si="0"/>
        <v>6.7896103900540516E-2</v>
      </c>
      <c r="I24" s="13">
        <f t="shared" si="0"/>
        <v>3.0412738067362426E-2</v>
      </c>
      <c r="J24" s="13">
        <f t="shared" si="0"/>
        <v>4.6425822704200585E-2</v>
      </c>
      <c r="K24" s="13">
        <f t="shared" si="0"/>
        <v>1.7237848713187554E-2</v>
      </c>
    </row>
    <row r="25" spans="1:11" x14ac:dyDescent="0.2">
      <c r="A25" s="8">
        <v>1996</v>
      </c>
      <c r="B25" s="12">
        <f>SUM(B127:B130)</f>
        <v>21276.633275700002</v>
      </c>
      <c r="C25" s="12">
        <f>SUM(C127:C130)</f>
        <v>89504.622147000002</v>
      </c>
      <c r="D25" s="12">
        <f>SUM(D127:D130)</f>
        <v>34904.185536500001</v>
      </c>
      <c r="E25" s="12">
        <f>SUM(E127:E130)</f>
        <v>87520.083811999997</v>
      </c>
      <c r="F25" s="12">
        <f>SUM(F127:F130)</f>
        <v>30895.374701799996</v>
      </c>
      <c r="G25" s="13">
        <f t="shared" si="0"/>
        <v>6.09344765151296E-2</v>
      </c>
      <c r="H25" s="13">
        <f t="shared" si="0"/>
        <v>6.9770561872183487E-2</v>
      </c>
      <c r="I25" s="13">
        <f t="shared" si="0"/>
        <v>8.0941962367038892E-2</v>
      </c>
      <c r="J25" s="13">
        <f t="shared" si="0"/>
        <v>7.6302497287789151E-2</v>
      </c>
      <c r="K25" s="13">
        <f t="shared" si="0"/>
        <v>1.126469968370827E-2</v>
      </c>
    </row>
    <row r="26" spans="1:11" x14ac:dyDescent="0.2">
      <c r="A26" s="8">
        <v>1997</v>
      </c>
      <c r="B26" s="12">
        <f>SUM(B131:B134)</f>
        <v>22924.617250300002</v>
      </c>
      <c r="C26" s="12">
        <f>SUM(C131:C134)</f>
        <v>92640.192611999999</v>
      </c>
      <c r="D26" s="12">
        <f>SUM(D131:D134)</f>
        <v>35794.350358600001</v>
      </c>
      <c r="E26" s="12">
        <f>SUM(E131:E134)</f>
        <v>102546.63745900001</v>
      </c>
      <c r="F26" s="12">
        <f>SUM(F131:F134)</f>
        <v>28963.4582911</v>
      </c>
      <c r="G26" s="13">
        <f t="shared" si="0"/>
        <v>7.7455110178646494E-2</v>
      </c>
      <c r="H26" s="13">
        <f t="shared" si="0"/>
        <v>3.5032497649676905E-2</v>
      </c>
      <c r="I26" s="13">
        <f t="shared" si="0"/>
        <v>2.5503096789613856E-2</v>
      </c>
      <c r="J26" s="13">
        <f t="shared" si="0"/>
        <v>0.17169263319352188</v>
      </c>
      <c r="K26" s="13">
        <f t="shared" si="0"/>
        <v>-6.2530926695232497E-2</v>
      </c>
    </row>
    <row r="27" spans="1:11" x14ac:dyDescent="0.2">
      <c r="A27" s="8">
        <v>1998</v>
      </c>
      <c r="B27" s="12">
        <f>SUM(B135:B138)</f>
        <v>24260.238415799999</v>
      </c>
      <c r="C27" s="12">
        <f>SUM(C135:C138)</f>
        <v>101278.01543</v>
      </c>
      <c r="D27" s="12">
        <f>SUM(D135:D138)</f>
        <v>37100.266543099999</v>
      </c>
      <c r="E27" s="12">
        <f>SUM(E135:E138)</f>
        <v>103890.60488100001</v>
      </c>
      <c r="F27" s="12">
        <f>SUM(F135:F138)</f>
        <v>29887.4618921</v>
      </c>
      <c r="G27" s="13">
        <f t="shared" si="0"/>
        <v>5.8261437951925607E-2</v>
      </c>
      <c r="H27" s="13">
        <f t="shared" si="0"/>
        <v>9.3240553311210561E-2</v>
      </c>
      <c r="I27" s="13">
        <f t="shared" si="0"/>
        <v>3.6483863274982917E-2</v>
      </c>
      <c r="J27" s="13">
        <f t="shared" si="0"/>
        <v>1.3105914102130788E-2</v>
      </c>
      <c r="K27" s="13">
        <f t="shared" si="0"/>
        <v>3.1902392031822102E-2</v>
      </c>
    </row>
    <row r="28" spans="1:11" x14ac:dyDescent="0.2">
      <c r="A28" s="8">
        <v>1999</v>
      </c>
      <c r="B28" s="12">
        <f>SUM(B139:B142)</f>
        <v>26544.432411099999</v>
      </c>
      <c r="C28" s="12">
        <f>SUM(C139:C142)</f>
        <v>106865.854028</v>
      </c>
      <c r="D28" s="12">
        <f>SUM(D139:D142)</f>
        <v>37345.099839300005</v>
      </c>
      <c r="E28" s="12">
        <f>SUM(E139:E142)</f>
        <v>101255.71376100001</v>
      </c>
      <c r="F28" s="12">
        <f>SUM(F139:F142)</f>
        <v>36372.056259799996</v>
      </c>
      <c r="G28" s="13">
        <f t="shared" si="0"/>
        <v>9.4153814820400528E-2</v>
      </c>
      <c r="H28" s="13">
        <f t="shared" si="0"/>
        <v>5.5173263163535533E-2</v>
      </c>
      <c r="I28" s="13">
        <f t="shared" si="0"/>
        <v>6.5992328091653719E-3</v>
      </c>
      <c r="J28" s="13">
        <f t="shared" si="0"/>
        <v>-2.5362169399418728E-2</v>
      </c>
      <c r="K28" s="13">
        <f t="shared" si="0"/>
        <v>0.21696704762387453</v>
      </c>
    </row>
    <row r="29" spans="1:11" x14ac:dyDescent="0.2">
      <c r="A29" s="8">
        <v>2000</v>
      </c>
      <c r="B29" s="12">
        <f>SUM(B143:B146)</f>
        <v>29597.196803999999</v>
      </c>
      <c r="C29" s="12">
        <f>SUM(C143:C146)</f>
        <v>108016.10398299999</v>
      </c>
      <c r="D29" s="12">
        <f>SUM(D143:D146)</f>
        <v>40755.383865299998</v>
      </c>
      <c r="E29" s="12">
        <f>SUM(E143:E146)</f>
        <v>104169.186688</v>
      </c>
      <c r="F29" s="12">
        <f>SUM(F143:F146)</f>
        <v>37085.248447999998</v>
      </c>
      <c r="G29" s="13">
        <f t="shared" si="0"/>
        <v>0.11500582666907716</v>
      </c>
      <c r="H29" s="13">
        <f t="shared" si="0"/>
        <v>1.0763493778832425E-2</v>
      </c>
      <c r="I29" s="13">
        <f t="shared" si="0"/>
        <v>9.131811243442417E-2</v>
      </c>
      <c r="J29" s="13">
        <f t="shared" si="0"/>
        <v>2.8773417506856372E-2</v>
      </c>
      <c r="K29" s="13">
        <f t="shared" si="0"/>
        <v>1.9608244942375005E-2</v>
      </c>
    </row>
    <row r="30" spans="1:11" x14ac:dyDescent="0.2">
      <c r="A30" s="8">
        <v>2001</v>
      </c>
      <c r="B30" s="12">
        <f>SUM(B147:B150)</f>
        <v>29767.276381</v>
      </c>
      <c r="C30" s="12">
        <f>SUM(C147:C150)</f>
        <v>102923.477132</v>
      </c>
      <c r="D30" s="12">
        <f>SUM(D147:D150)</f>
        <v>41921.1944927</v>
      </c>
      <c r="E30" s="12">
        <f>SUM(E147:E150)</f>
        <v>102958.680792</v>
      </c>
      <c r="F30" s="12">
        <f>SUM(F147:F150)</f>
        <v>37563.5332337</v>
      </c>
      <c r="G30" s="13">
        <f t="shared" si="0"/>
        <v>5.7464758614239617E-3</v>
      </c>
      <c r="H30" s="13">
        <f t="shared" si="0"/>
        <v>-4.7146922201540355E-2</v>
      </c>
      <c r="I30" s="13">
        <f t="shared" si="0"/>
        <v>2.8605070467575645E-2</v>
      </c>
      <c r="J30" s="13">
        <f t="shared" si="0"/>
        <v>-1.1620575474258255E-2</v>
      </c>
      <c r="K30" s="13">
        <f t="shared" si="0"/>
        <v>1.2896901213177537E-2</v>
      </c>
    </row>
    <row r="31" spans="1:11" x14ac:dyDescent="0.2">
      <c r="A31" s="8">
        <v>2002</v>
      </c>
      <c r="B31" s="12">
        <f>SUM(B151:B154)</f>
        <v>30060.8798695</v>
      </c>
      <c r="C31" s="12">
        <f>SUM(C151:C154)</f>
        <v>105557.27245399999</v>
      </c>
      <c r="D31" s="12">
        <f>SUM(D151:D154)</f>
        <v>39307.882936300004</v>
      </c>
      <c r="E31" s="12">
        <f>SUM(E151:E154)</f>
        <v>101268.97143599999</v>
      </c>
      <c r="F31" s="12">
        <f>SUM(F151:F154)</f>
        <v>34271.380100599999</v>
      </c>
      <c r="G31" s="13">
        <f t="shared" si="0"/>
        <v>9.8632970226125039E-3</v>
      </c>
      <c r="H31" s="13">
        <f t="shared" si="0"/>
        <v>2.5589840096658725E-2</v>
      </c>
      <c r="I31" s="13">
        <f t="shared" si="0"/>
        <v>-6.2338671119093914E-2</v>
      </c>
      <c r="J31" s="13">
        <f t="shared" si="0"/>
        <v>-1.6411528809441574E-2</v>
      </c>
      <c r="K31" s="13">
        <f t="shared" si="0"/>
        <v>-8.764226497592767E-2</v>
      </c>
    </row>
    <row r="32" spans="1:11" x14ac:dyDescent="0.2">
      <c r="A32" s="8">
        <v>2003</v>
      </c>
      <c r="B32" s="12">
        <f>SUM(B155:B158)</f>
        <v>29516.6042294</v>
      </c>
      <c r="C32" s="12">
        <f>SUM(C155:C158)</f>
        <v>104777.46370600001</v>
      </c>
      <c r="D32" s="12">
        <f>SUM(D155:D158)</f>
        <v>40180.083381899996</v>
      </c>
      <c r="E32" s="12">
        <f>SUM(E155:E158)</f>
        <v>107472.91167</v>
      </c>
      <c r="F32" s="12">
        <f>SUM(F155:F158)</f>
        <v>33804.4161656</v>
      </c>
      <c r="G32" s="13">
        <f t="shared" si="0"/>
        <v>-1.8105778755073194E-2</v>
      </c>
      <c r="H32" s="13">
        <f t="shared" si="0"/>
        <v>-7.3875416621797261E-3</v>
      </c>
      <c r="I32" s="13">
        <f t="shared" si="0"/>
        <v>2.2188944823444905E-2</v>
      </c>
      <c r="J32" s="13">
        <f t="shared" si="0"/>
        <v>6.1262004995486473E-2</v>
      </c>
      <c r="K32" s="13">
        <f t="shared" si="0"/>
        <v>-1.3625477982773868E-2</v>
      </c>
    </row>
    <row r="33" spans="1:11" x14ac:dyDescent="0.2">
      <c r="A33" s="8">
        <v>2004</v>
      </c>
      <c r="B33" s="12">
        <f>SUM(B159:B162)</f>
        <v>32563.498870700001</v>
      </c>
      <c r="C33" s="12">
        <f>SUM(C159:C162)</f>
        <v>116534.40233500001</v>
      </c>
      <c r="D33" s="12">
        <f>SUM(D159:D162)</f>
        <v>43526.214749000006</v>
      </c>
      <c r="E33" s="12">
        <f>SUM(E159:E162)</f>
        <v>114092.38742500001</v>
      </c>
      <c r="F33" s="12">
        <f>SUM(F159:F162)</f>
        <v>38913.756547699995</v>
      </c>
      <c r="G33" s="13">
        <f t="shared" si="0"/>
        <v>0.10322646255713736</v>
      </c>
      <c r="H33" s="13">
        <f t="shared" si="0"/>
        <v>0.11220865836177654</v>
      </c>
      <c r="I33" s="13">
        <f t="shared" si="0"/>
        <v>8.3278357968947087E-2</v>
      </c>
      <c r="J33" s="13">
        <f t="shared" si="0"/>
        <v>6.1592038888137503E-2</v>
      </c>
      <c r="K33" s="13">
        <f t="shared" si="0"/>
        <v>0.15114416876985898</v>
      </c>
    </row>
    <row r="34" spans="1:11" x14ac:dyDescent="0.2">
      <c r="A34" s="8">
        <v>2005</v>
      </c>
      <c r="B34" s="12">
        <f>SUM(B163:B166)</f>
        <v>34664.229821699999</v>
      </c>
      <c r="C34" s="12">
        <f>SUM(C163:C166)</f>
        <v>117187.200366</v>
      </c>
      <c r="D34" s="12">
        <f>SUM(D163:D166)</f>
        <v>44318.708794000006</v>
      </c>
      <c r="E34" s="12">
        <f>SUM(E163:E166)</f>
        <v>123998.82237600001</v>
      </c>
      <c r="F34" s="12">
        <f>SUM(F163:F166)</f>
        <v>38993.668151999998</v>
      </c>
      <c r="G34" s="13">
        <f t="shared" si="0"/>
        <v>6.4511831463239785E-2</v>
      </c>
      <c r="H34" s="13">
        <f t="shared" si="0"/>
        <v>5.6017623802060443E-3</v>
      </c>
      <c r="I34" s="13">
        <f t="shared" si="0"/>
        <v>1.8207281510005568E-2</v>
      </c>
      <c r="J34" s="13">
        <f t="shared" si="0"/>
        <v>8.6828185250414858E-2</v>
      </c>
      <c r="K34" s="13">
        <f t="shared" si="0"/>
        <v>2.0535566696586707E-3</v>
      </c>
    </row>
    <row r="35" spans="1:11" x14ac:dyDescent="0.2">
      <c r="A35" s="8">
        <v>2006</v>
      </c>
      <c r="B35" s="12">
        <f>SUM(B167:B170)</f>
        <v>36587.511189500001</v>
      </c>
      <c r="C35" s="12">
        <f>SUM(C167:C170)</f>
        <v>118005.372844</v>
      </c>
      <c r="D35" s="12">
        <f>SUM(D167:D170)</f>
        <v>44697.757888000007</v>
      </c>
      <c r="E35" s="12">
        <f>SUM(E167:E170)</f>
        <v>124419.88096699999</v>
      </c>
      <c r="F35" s="12">
        <f>SUM(F167:F170)</f>
        <v>41132.662366999997</v>
      </c>
      <c r="G35" s="13">
        <f t="shared" si="0"/>
        <v>5.5483170337049213E-2</v>
      </c>
      <c r="H35" s="13">
        <f t="shared" si="0"/>
        <v>6.9817563304240592E-3</v>
      </c>
      <c r="I35" s="13">
        <f t="shared" si="0"/>
        <v>8.552800934744708E-3</v>
      </c>
      <c r="J35" s="13">
        <f t="shared" si="0"/>
        <v>3.3956660469178375E-3</v>
      </c>
      <c r="K35" s="13">
        <f t="shared" si="0"/>
        <v>5.4854911486194431E-2</v>
      </c>
    </row>
    <row r="36" spans="1:11" x14ac:dyDescent="0.2">
      <c r="A36" s="8">
        <v>2007</v>
      </c>
      <c r="B36" s="12">
        <f>SUM(B171:B174)</f>
        <v>38397.852353900002</v>
      </c>
      <c r="C36" s="12">
        <f>SUM(C171:C174)</f>
        <v>114351.22169599999</v>
      </c>
      <c r="D36" s="12">
        <f>SUM(D171:D174)</f>
        <v>47745.518582000004</v>
      </c>
      <c r="E36" s="12">
        <f>SUM(E171:E174)</f>
        <v>135282.616366</v>
      </c>
      <c r="F36" s="12">
        <f>SUM(F171:F174)</f>
        <v>43287.089225000003</v>
      </c>
      <c r="G36" s="13">
        <f t="shared" si="0"/>
        <v>4.9479757041237013E-2</v>
      </c>
      <c r="H36" s="13">
        <f t="shared" si="0"/>
        <v>-3.0965972649658047E-2</v>
      </c>
      <c r="I36" s="13">
        <f t="shared" si="0"/>
        <v>6.8185986009339145E-2</v>
      </c>
      <c r="J36" s="13">
        <f t="shared" si="0"/>
        <v>8.7307071141477358E-2</v>
      </c>
      <c r="K36" s="13">
        <f t="shared" si="0"/>
        <v>5.2377520297068457E-2</v>
      </c>
    </row>
    <row r="37" spans="1:11" x14ac:dyDescent="0.2">
      <c r="A37" s="8">
        <v>2008</v>
      </c>
      <c r="B37" s="12">
        <f>SUM(B175:B178)</f>
        <v>36795.186832300002</v>
      </c>
      <c r="C37" s="12">
        <f>SUM(C175:C178)</f>
        <v>131442.31061300001</v>
      </c>
      <c r="D37" s="12">
        <f>SUM(D175:D178)</f>
        <v>47382.812101000003</v>
      </c>
      <c r="E37" s="12">
        <f>SUM(E175:E178)</f>
        <v>155083.504755</v>
      </c>
      <c r="F37" s="12">
        <f>SUM(F175:F178)</f>
        <v>42056.704175399995</v>
      </c>
      <c r="G37" s="13">
        <f t="shared" si="0"/>
        <v>-4.1738415649624737E-2</v>
      </c>
      <c r="H37" s="13">
        <f t="shared" si="0"/>
        <v>0.14946135829170473</v>
      </c>
      <c r="I37" s="13">
        <f t="shared" si="0"/>
        <v>-7.596660205440536E-3</v>
      </c>
      <c r="J37" s="13">
        <f t="shared" si="0"/>
        <v>0.1463668350073134</v>
      </c>
      <c r="K37" s="13">
        <f t="shared" si="0"/>
        <v>-2.8423834257014738E-2</v>
      </c>
    </row>
    <row r="38" spans="1:11" x14ac:dyDescent="0.2">
      <c r="A38" s="8">
        <v>2009</v>
      </c>
      <c r="B38" s="12">
        <f>SUM(B179:B182)</f>
        <v>35279.356110399996</v>
      </c>
      <c r="C38" s="12">
        <f>SUM(C179:C182)</f>
        <v>110449.458346</v>
      </c>
      <c r="D38" s="12">
        <f>SUM(D179:D182)</f>
        <v>43900.598768999997</v>
      </c>
      <c r="E38" s="12">
        <f>SUM(E179:E182)</f>
        <v>136278.55181500001</v>
      </c>
      <c r="F38" s="12">
        <f>SUM(F179:F182)</f>
        <v>38773.468646000008</v>
      </c>
      <c r="G38" s="13">
        <f t="shared" si="0"/>
        <v>-4.1196440415118649E-2</v>
      </c>
      <c r="H38" s="13">
        <f t="shared" si="0"/>
        <v>-0.15971152796308008</v>
      </c>
      <c r="I38" s="13">
        <f t="shared" si="0"/>
        <v>-7.3491065168893074E-2</v>
      </c>
      <c r="J38" s="13">
        <f t="shared" si="0"/>
        <v>-0.12125695101943912</v>
      </c>
      <c r="K38" s="13">
        <f t="shared" si="0"/>
        <v>-7.806687646533253E-2</v>
      </c>
    </row>
    <row r="39" spans="1:11" x14ac:dyDescent="0.2">
      <c r="A39" s="8">
        <v>2010</v>
      </c>
      <c r="B39" s="12">
        <f>SUM(B183:B186)</f>
        <v>37144.365293800001</v>
      </c>
      <c r="C39" s="12">
        <f>SUM(C183:C186)</f>
        <v>105983.232405</v>
      </c>
      <c r="D39" s="12">
        <f>SUM(D183:D186)</f>
        <v>46674.337776</v>
      </c>
      <c r="E39" s="12">
        <f>SUM(E183:E186)</f>
        <v>137941.137778</v>
      </c>
      <c r="F39" s="12">
        <f>SUM(F183:F186)</f>
        <v>41849.795354999995</v>
      </c>
      <c r="G39" s="13">
        <f t="shared" si="0"/>
        <v>5.2864036904863444E-2</v>
      </c>
      <c r="H39" s="13">
        <f t="shared" si="0"/>
        <v>-4.0436829730833575E-2</v>
      </c>
      <c r="I39" s="13">
        <f t="shared" si="0"/>
        <v>6.3182259121227616E-2</v>
      </c>
      <c r="J39" s="13">
        <f t="shared" si="0"/>
        <v>1.2199909236318959E-2</v>
      </c>
      <c r="K39" s="13">
        <f t="shared" si="0"/>
        <v>7.9341024066913082E-2</v>
      </c>
    </row>
    <row r="40" spans="1:11" x14ac:dyDescent="0.2">
      <c r="A40" s="8">
        <v>2011</v>
      </c>
      <c r="B40" s="12">
        <f>SUM(B187:B190)</f>
        <v>39081.461646299998</v>
      </c>
      <c r="C40" s="12">
        <f>SUM(C187:C190)</f>
        <v>106249.17147100001</v>
      </c>
      <c r="D40" s="12">
        <f>SUM(D187:D190)</f>
        <v>49088.429700000001</v>
      </c>
      <c r="E40" s="12">
        <f>SUM(E187:E190)</f>
        <v>148697.672387</v>
      </c>
      <c r="F40" s="12">
        <f>SUM(F187:F190)</f>
        <v>44964.164004999999</v>
      </c>
      <c r="G40" s="13">
        <f t="shared" si="0"/>
        <v>5.2150476584488306E-2</v>
      </c>
      <c r="H40" s="13">
        <f t="shared" si="0"/>
        <v>2.5092560395191341E-3</v>
      </c>
      <c r="I40" s="13">
        <f t="shared" si="0"/>
        <v>5.1722039112493401E-2</v>
      </c>
      <c r="J40" s="13">
        <f t="shared" si="0"/>
        <v>7.7979164028002798E-2</v>
      </c>
      <c r="K40" s="13">
        <f t="shared" si="0"/>
        <v>7.4417774891888819E-2</v>
      </c>
    </row>
    <row r="41" spans="1:11" x14ac:dyDescent="0.2">
      <c r="A41" s="8">
        <v>2012</v>
      </c>
      <c r="B41" s="12">
        <f>SUM(B191:B194)</f>
        <v>41702.984119999994</v>
      </c>
      <c r="C41" s="12">
        <f>SUM(C191:C194)</f>
        <v>102151.59333</v>
      </c>
      <c r="D41" s="12">
        <f>SUM(D191:D194)</f>
        <v>50925.800496999997</v>
      </c>
      <c r="E41" s="12">
        <f>SUM(E191:E194)</f>
        <v>157709.074727</v>
      </c>
      <c r="F41" s="12">
        <f>SUM(F191:F194)</f>
        <v>48536.076071999996</v>
      </c>
      <c r="G41" s="13">
        <f t="shared" si="0"/>
        <v>6.7078414247287638E-2</v>
      </c>
      <c r="H41" s="13">
        <f t="shared" si="0"/>
        <v>-3.856574205963019E-2</v>
      </c>
      <c r="I41" s="13">
        <f t="shared" si="0"/>
        <v>3.7429814076941147E-2</v>
      </c>
      <c r="J41" s="13">
        <f t="shared" si="0"/>
        <v>6.0602174837995841E-2</v>
      </c>
      <c r="K41" s="13">
        <f t="shared" si="0"/>
        <v>7.943908545931827E-2</v>
      </c>
    </row>
    <row r="42" spans="1:11" x14ac:dyDescent="0.2">
      <c r="A42" s="8">
        <v>2013</v>
      </c>
      <c r="B42" s="12">
        <f>SUM(B195:B198)</f>
        <v>45632.057127</v>
      </c>
      <c r="C42" s="12">
        <f>SUM(C195:C198)</f>
        <v>104979.31443899999</v>
      </c>
      <c r="D42" s="12">
        <f>SUM(D195:D198)</f>
        <v>53474.358521000002</v>
      </c>
      <c r="E42" s="12">
        <f>SUM(E195:E198)</f>
        <v>164669.51480400001</v>
      </c>
      <c r="F42" s="12">
        <f>SUM(F195:F198)</f>
        <v>49915.829937000002</v>
      </c>
      <c r="G42" s="13">
        <f t="shared" si="0"/>
        <v>9.4215632044319209E-2</v>
      </c>
      <c r="H42" s="13">
        <f t="shared" si="0"/>
        <v>2.7681615301535806E-2</v>
      </c>
      <c r="I42" s="13">
        <f t="shared" si="0"/>
        <v>5.0044535365725652E-2</v>
      </c>
      <c r="J42" s="13">
        <f t="shared" si="0"/>
        <v>4.4134683365867025E-2</v>
      </c>
      <c r="K42" s="13">
        <f t="shared" si="0"/>
        <v>2.8427387969172338E-2</v>
      </c>
    </row>
    <row r="43" spans="1:11" x14ac:dyDescent="0.2">
      <c r="A43" s="8">
        <v>2014</v>
      </c>
      <c r="B43" s="12">
        <f>SUM(B199:B202)</f>
        <v>48473.780706000005</v>
      </c>
      <c r="C43" s="12">
        <f>SUM(C199:C202)</f>
        <v>112173.468039</v>
      </c>
      <c r="D43" s="12">
        <f>SUM(D199:D202)</f>
        <v>55112.460399999996</v>
      </c>
      <c r="E43" s="12">
        <f>SUM(E199:E202)</f>
        <v>177643.32031400001</v>
      </c>
      <c r="F43" s="12">
        <f>SUM(F199:F202)</f>
        <v>52157.025025000003</v>
      </c>
      <c r="G43" s="13">
        <f t="shared" ref="G43:K50" si="1">(+B43-B42)/B42</f>
        <v>6.2274719964763268E-2</v>
      </c>
      <c r="H43" s="13">
        <f t="shared" si="1"/>
        <v>6.8529249199662939E-2</v>
      </c>
      <c r="I43" s="13">
        <f t="shared" si="1"/>
        <v>3.0633408689824539E-2</v>
      </c>
      <c r="J43" s="13">
        <f t="shared" si="1"/>
        <v>7.8786929842127998E-2</v>
      </c>
      <c r="K43" s="13">
        <f t="shared" si="1"/>
        <v>4.4899485610650325E-2</v>
      </c>
    </row>
    <row r="44" spans="1:11" x14ac:dyDescent="0.2">
      <c r="A44" s="8">
        <v>2015</v>
      </c>
      <c r="B44" s="12">
        <f>SUM(B203:B206)</f>
        <v>49126.425611999999</v>
      </c>
      <c r="C44" s="12">
        <f>SUM(C203:C206)</f>
        <v>112886.611447</v>
      </c>
      <c r="D44" s="12">
        <f>SUM(D203:D206)</f>
        <v>59519.281858999995</v>
      </c>
      <c r="E44" s="12">
        <f>SUM(E203:E206)</f>
        <v>169085.10245500001</v>
      </c>
      <c r="F44" s="12">
        <f>SUM(F203:F206)</f>
        <v>53835.795195999992</v>
      </c>
      <c r="G44" s="13">
        <f t="shared" si="1"/>
        <v>1.3463874624477368E-2</v>
      </c>
      <c r="H44" s="13">
        <f t="shared" si="1"/>
        <v>6.3575052146204562E-3</v>
      </c>
      <c r="I44" s="13">
        <f t="shared" si="1"/>
        <v>7.9960528472432332E-2</v>
      </c>
      <c r="J44" s="13">
        <f t="shared" si="1"/>
        <v>-4.8176412396889468E-2</v>
      </c>
      <c r="K44" s="13">
        <f t="shared" si="1"/>
        <v>3.218684674203174E-2</v>
      </c>
    </row>
    <row r="45" spans="1:11" x14ac:dyDescent="0.2">
      <c r="A45" s="8">
        <v>2016</v>
      </c>
      <c r="B45" s="12">
        <f>SUM(B207:B210)</f>
        <v>49280.820799000001</v>
      </c>
      <c r="C45" s="12">
        <f>SUM(C207:C210)</f>
        <v>115452.67628699999</v>
      </c>
      <c r="D45" s="12">
        <f>SUM(D207:D210)</f>
        <v>57766.188001000002</v>
      </c>
      <c r="E45" s="12">
        <f>SUM(E207:E210)</f>
        <v>164336.57223200001</v>
      </c>
      <c r="F45" s="12">
        <f>SUM(F207:F210)</f>
        <v>51647.070810999998</v>
      </c>
      <c r="G45" s="13">
        <f t="shared" si="1"/>
        <v>3.1428133652428429E-3</v>
      </c>
      <c r="H45" s="13">
        <f t="shared" si="1"/>
        <v>2.2731347917239533E-2</v>
      </c>
      <c r="I45" s="13">
        <f t="shared" si="1"/>
        <v>-2.945421724262463E-2</v>
      </c>
      <c r="J45" s="13">
        <f t="shared" si="1"/>
        <v>-2.8083670022104837E-2</v>
      </c>
      <c r="K45" s="13">
        <f t="shared" si="1"/>
        <v>-4.0655559689078705E-2</v>
      </c>
    </row>
    <row r="46" spans="1:11" x14ac:dyDescent="0.2">
      <c r="A46" s="8">
        <v>2017</v>
      </c>
      <c r="B46" s="12">
        <f>SUM(B211:B214)</f>
        <v>49693.137666999995</v>
      </c>
      <c r="C46" s="12">
        <f>SUM(C211:C214)</f>
        <v>113586.78415399999</v>
      </c>
      <c r="D46" s="12">
        <f>SUM(D211:D214)</f>
        <v>55533.382175999999</v>
      </c>
      <c r="E46" s="12">
        <f>SUM(E211:E214)</f>
        <v>166099.12767399999</v>
      </c>
      <c r="F46" s="12">
        <f>SUM(F211:F214)</f>
        <v>51366.575088000005</v>
      </c>
      <c r="G46" s="13">
        <f t="shared" si="1"/>
        <v>8.3666802077363347E-3</v>
      </c>
      <c r="H46" s="13">
        <f t="shared" si="1"/>
        <v>-1.6161532092696072E-2</v>
      </c>
      <c r="I46" s="13">
        <f t="shared" si="1"/>
        <v>-3.8652469589327075E-2</v>
      </c>
      <c r="J46" s="13">
        <f t="shared" si="1"/>
        <v>1.0725278117105412E-2</v>
      </c>
      <c r="K46" s="13">
        <f t="shared" si="1"/>
        <v>-5.4310093214473571E-3</v>
      </c>
    </row>
    <row r="47" spans="1:11" x14ac:dyDescent="0.2">
      <c r="A47" s="8">
        <v>2018</v>
      </c>
      <c r="B47" s="12">
        <f>SUM(B215:B218)</f>
        <v>50974.535263999998</v>
      </c>
      <c r="C47" s="12">
        <f>SUM(C215:C218)</f>
        <v>118388.45133700001</v>
      </c>
      <c r="D47" s="12">
        <f>SUM(D215:D218)</f>
        <v>54611.586797000004</v>
      </c>
      <c r="E47" s="12">
        <f>SUM(E215:E218)</f>
        <v>170328.791371</v>
      </c>
      <c r="F47" s="12">
        <f>SUM(F215:F218)</f>
        <v>53558.127225999997</v>
      </c>
      <c r="G47" s="13">
        <f t="shared" si="1"/>
        <v>2.5786208260521006E-2</v>
      </c>
      <c r="H47" s="13">
        <f t="shared" si="1"/>
        <v>4.2273114946981445E-2</v>
      </c>
      <c r="I47" s="13">
        <f t="shared" si="1"/>
        <v>-1.6598941805463636E-2</v>
      </c>
      <c r="J47" s="13">
        <f t="shared" si="1"/>
        <v>2.5464695427549155E-2</v>
      </c>
      <c r="K47" s="13">
        <f t="shared" si="1"/>
        <v>4.2664945720937722E-2</v>
      </c>
    </row>
    <row r="48" spans="1:11" x14ac:dyDescent="0.2">
      <c r="A48" s="8">
        <v>2019</v>
      </c>
      <c r="B48" s="12">
        <f>SUM(B219:B222)</f>
        <v>51346.807602000001</v>
      </c>
      <c r="C48" s="12">
        <f>SUM(C219:C222)</f>
        <v>117132.39799999999</v>
      </c>
      <c r="D48" s="12">
        <f>SUM(D219:D222)</f>
        <v>57572.822966</v>
      </c>
      <c r="E48" s="12">
        <f>SUM(E219:E222)</f>
        <v>175284.644432</v>
      </c>
      <c r="F48" s="12">
        <f>SUM(F219:F222)</f>
        <v>54627.200272999995</v>
      </c>
      <c r="G48" s="13">
        <f t="shared" si="1"/>
        <v>7.3031041101597697E-3</v>
      </c>
      <c r="H48" s="13">
        <f t="shared" si="1"/>
        <v>-1.0609593442730205E-2</v>
      </c>
      <c r="I48" s="13">
        <f t="shared" si="1"/>
        <v>5.4223587752675717E-2</v>
      </c>
      <c r="J48" s="13">
        <f t="shared" si="1"/>
        <v>2.9095803599084188E-2</v>
      </c>
      <c r="K48" s="13">
        <f t="shared" si="1"/>
        <v>1.9960986359527009E-2</v>
      </c>
    </row>
    <row r="49" spans="1:11" x14ac:dyDescent="0.2">
      <c r="A49" s="8">
        <v>2020</v>
      </c>
      <c r="B49" s="12">
        <f>SUM(B223:B226)</f>
        <v>47755.483390000001</v>
      </c>
      <c r="C49" s="12">
        <f t="shared" ref="C49:F49" si="2">SUM(C223:C226)</f>
        <v>109550.485392</v>
      </c>
      <c r="D49" s="12">
        <f t="shared" si="2"/>
        <v>53555.201053000004</v>
      </c>
      <c r="E49" s="12">
        <f t="shared" si="2"/>
        <v>154632.21903899999</v>
      </c>
      <c r="F49" s="12">
        <f t="shared" si="2"/>
        <v>51457.478127000009</v>
      </c>
      <c r="G49" s="13">
        <f t="shared" si="1"/>
        <v>-6.9942502362310727E-2</v>
      </c>
      <c r="H49" s="13">
        <f t="shared" si="1"/>
        <v>-6.4729423604902081E-2</v>
      </c>
      <c r="I49" s="13">
        <f t="shared" si="1"/>
        <v>-6.9783305838114415E-2</v>
      </c>
      <c r="J49" s="13">
        <f t="shared" si="1"/>
        <v>-0.11782221688570058</v>
      </c>
      <c r="K49" s="13">
        <f t="shared" si="1"/>
        <v>-5.8024612833153931E-2</v>
      </c>
    </row>
    <row r="50" spans="1:11" x14ac:dyDescent="0.2">
      <c r="A50" s="8">
        <v>2021</v>
      </c>
      <c r="B50" s="12">
        <f>SUM(B227:B230)</f>
        <v>58577.226190000001</v>
      </c>
      <c r="C50" s="12">
        <f t="shared" ref="C50:F50" si="3">SUM(C227:C230)</f>
        <v>138767.268427</v>
      </c>
      <c r="D50" s="12">
        <f t="shared" si="3"/>
        <v>67320.69000799999</v>
      </c>
      <c r="E50" s="12">
        <f t="shared" si="3"/>
        <v>195563.53864400001</v>
      </c>
      <c r="F50" s="12">
        <f t="shared" si="3"/>
        <v>63731.142747999998</v>
      </c>
      <c r="G50" s="13">
        <f t="shared" si="1"/>
        <v>0.2266073345258206</v>
      </c>
      <c r="H50" s="13">
        <f t="shared" si="1"/>
        <v>0.26669697473685111</v>
      </c>
      <c r="I50" s="13">
        <f t="shared" si="1"/>
        <v>0.25703365283564528</v>
      </c>
      <c r="J50" s="13">
        <f t="shared" si="1"/>
        <v>0.26470110730724677</v>
      </c>
      <c r="K50" s="13">
        <f t="shared" si="1"/>
        <v>0.23852052350307335</v>
      </c>
    </row>
    <row r="51" spans="1:11" x14ac:dyDescent="0.2">
      <c r="B51" s="12"/>
      <c r="C51" s="12"/>
      <c r="D51" s="12"/>
      <c r="E51" s="12"/>
      <c r="F51" s="12"/>
    </row>
    <row r="52" spans="1:11" x14ac:dyDescent="0.2">
      <c r="A52" s="8" t="s">
        <v>473</v>
      </c>
      <c r="B52" s="12">
        <f>+(SUM(B227:B229))</f>
        <v>44084.155018000005</v>
      </c>
      <c r="C52" s="12">
        <f>+(SUM(C227:C229))</f>
        <v>106044.174505</v>
      </c>
      <c r="D52" s="12">
        <f>+(SUM(D227:D229))</f>
        <v>51416.588420999993</v>
      </c>
      <c r="E52" s="12">
        <f>+(SUM(E227:E229))</f>
        <v>147532.81791300001</v>
      </c>
      <c r="F52" s="12">
        <f>+(SUM(F227:F229))</f>
        <v>48092.239291999998</v>
      </c>
    </row>
    <row r="53" spans="1:11" x14ac:dyDescent="0.2">
      <c r="A53" s="8" t="s">
        <v>474</v>
      </c>
      <c r="B53" s="12">
        <f>+(SUM(B231:B233))</f>
        <v>44400.151012999995</v>
      </c>
      <c r="C53" s="12">
        <f>+(SUM(C231:C233))</f>
        <v>101280.192155</v>
      </c>
      <c r="D53" s="12">
        <f>+(SUM(D231:D233))</f>
        <v>50075.970044000002</v>
      </c>
      <c r="E53" s="12">
        <f>+(SUM(E231:E233))</f>
        <v>145757.237547</v>
      </c>
      <c r="F53" s="12">
        <f>+(SUM(F231:F233))</f>
        <v>47400.370183999999</v>
      </c>
      <c r="G53" s="13">
        <f t="shared" ref="G53:K53" si="4">(+B53-B52)/B52</f>
        <v>7.1680175081265786E-3</v>
      </c>
      <c r="H53" s="13">
        <f t="shared" si="4"/>
        <v>-4.4924507850031714E-2</v>
      </c>
      <c r="I53" s="13">
        <f t="shared" si="4"/>
        <v>-2.6073654790609271E-2</v>
      </c>
      <c r="J53" s="13">
        <f t="shared" si="4"/>
        <v>-1.2035155236084947E-2</v>
      </c>
      <c r="K53" s="13">
        <f t="shared" si="4"/>
        <v>-1.4386294299984682E-2</v>
      </c>
    </row>
    <row r="54" spans="1:11" x14ac:dyDescent="0.2">
      <c r="B54" s="12"/>
      <c r="C54" s="12"/>
      <c r="D54" s="12"/>
      <c r="E54" s="12"/>
      <c r="F54" s="12"/>
    </row>
    <row r="55" spans="1:11" x14ac:dyDescent="0.2">
      <c r="A55" s="8" t="s">
        <v>475</v>
      </c>
      <c r="B55" s="12">
        <v>2394.2079991999999</v>
      </c>
      <c r="C55" s="12">
        <v>13784.346477999999</v>
      </c>
      <c r="D55" s="12">
        <v>5048.9590086999997</v>
      </c>
      <c r="E55" s="12">
        <v>18177.369730999999</v>
      </c>
      <c r="F55" s="12">
        <v>4328.5730501999997</v>
      </c>
    </row>
    <row r="56" spans="1:11" x14ac:dyDescent="0.2">
      <c r="A56" s="8" t="s">
        <v>476</v>
      </c>
      <c r="B56" s="12">
        <v>2617.1536241999997</v>
      </c>
      <c r="C56" s="12">
        <v>12630.055845000001</v>
      </c>
      <c r="D56" s="12">
        <v>4936.8222704</v>
      </c>
      <c r="E56" s="12">
        <v>18319.243739000001</v>
      </c>
      <c r="F56" s="12">
        <v>4371.4465282000001</v>
      </c>
    </row>
    <row r="57" spans="1:11" x14ac:dyDescent="0.2">
      <c r="A57" s="8" t="s">
        <v>477</v>
      </c>
      <c r="B57" s="12">
        <v>2513.4458088000001</v>
      </c>
      <c r="C57" s="12">
        <v>12346.554743999999</v>
      </c>
      <c r="D57" s="12">
        <v>4985.0614121000008</v>
      </c>
      <c r="E57" s="12">
        <v>19429.935278000001</v>
      </c>
      <c r="F57" s="12">
        <v>4538.6243400000003</v>
      </c>
    </row>
    <row r="58" spans="1:11" x14ac:dyDescent="0.2">
      <c r="A58" s="8" t="s">
        <v>478</v>
      </c>
      <c r="B58" s="12">
        <v>2397.9760426999997</v>
      </c>
      <c r="C58" s="12">
        <v>12871.993289</v>
      </c>
      <c r="D58" s="12">
        <v>4920.7763537000001</v>
      </c>
      <c r="E58" s="12">
        <v>17599.846372</v>
      </c>
      <c r="F58" s="12">
        <v>4231.4322327</v>
      </c>
    </row>
    <row r="59" spans="1:11" x14ac:dyDescent="0.2">
      <c r="A59" s="8" t="s">
        <v>479</v>
      </c>
      <c r="B59" s="12">
        <v>2369.7700913000003</v>
      </c>
      <c r="C59" s="12">
        <v>12182.371782</v>
      </c>
      <c r="D59" s="12">
        <v>4945.9636156999995</v>
      </c>
      <c r="E59" s="12">
        <v>18483.927788000001</v>
      </c>
      <c r="F59" s="12">
        <v>4166.3705546000001</v>
      </c>
      <c r="G59" s="13">
        <f>(+B59-B55)/B55</f>
        <v>-1.0207094750399819E-2</v>
      </c>
      <c r="H59" s="13">
        <f>(+C59-C55)/C55</f>
        <v>-0.11621694931687711</v>
      </c>
      <c r="I59" s="13">
        <f>(+D59-D55)/D55</f>
        <v>-2.0399332381690158E-2</v>
      </c>
      <c r="J59" s="13">
        <f>(+E59-E55)/E55</f>
        <v>1.6864819362572166E-2</v>
      </c>
      <c r="K59" s="13">
        <f>(+F59-F55)/F55</f>
        <v>-3.7472509697509919E-2</v>
      </c>
    </row>
    <row r="60" spans="1:11" x14ac:dyDescent="0.2">
      <c r="A60" s="8" t="s">
        <v>480</v>
      </c>
      <c r="B60" s="12">
        <v>2357.6122704999998</v>
      </c>
      <c r="C60" s="12">
        <v>12723.317778000001</v>
      </c>
      <c r="D60" s="12">
        <v>4868.0498023999999</v>
      </c>
      <c r="E60" s="12">
        <v>18430.056100999998</v>
      </c>
      <c r="F60" s="12">
        <v>4253.6923422999998</v>
      </c>
      <c r="G60" s="13">
        <f t="shared" ref="G60:K110" si="5">(+B60-B56)/B56</f>
        <v>-9.9169323229673007E-2</v>
      </c>
      <c r="H60" s="13">
        <f t="shared" si="5"/>
        <v>7.3841267326557707E-3</v>
      </c>
      <c r="I60" s="13">
        <f t="shared" si="5"/>
        <v>-1.3930513239729797E-2</v>
      </c>
      <c r="J60" s="13">
        <f t="shared" si="5"/>
        <v>6.0489594209660255E-3</v>
      </c>
      <c r="K60" s="13">
        <f t="shared" si="5"/>
        <v>-2.6937121417446933E-2</v>
      </c>
    </row>
    <row r="61" spans="1:11" x14ac:dyDescent="0.2">
      <c r="A61" s="8" t="s">
        <v>481</v>
      </c>
      <c r="B61" s="12">
        <v>2330.4238393999999</v>
      </c>
      <c r="C61" s="12">
        <v>13001.075440000001</v>
      </c>
      <c r="D61" s="12">
        <v>4796.7879456999999</v>
      </c>
      <c r="E61" s="12">
        <v>18766.492628</v>
      </c>
      <c r="F61" s="12">
        <v>4173.4085671000003</v>
      </c>
      <c r="G61" s="13">
        <f t="shared" si="5"/>
        <v>-7.2817153550400512E-2</v>
      </c>
      <c r="H61" s="13">
        <f t="shared" si="5"/>
        <v>5.3012415979289768E-2</v>
      </c>
      <c r="I61" s="13">
        <f t="shared" si="5"/>
        <v>-3.7767531999307713E-2</v>
      </c>
      <c r="J61" s="13">
        <f t="shared" si="5"/>
        <v>-3.4145386513520677E-2</v>
      </c>
      <c r="K61" s="13">
        <f t="shared" si="5"/>
        <v>-8.0468385471180029E-2</v>
      </c>
    </row>
    <row r="62" spans="1:11" x14ac:dyDescent="0.2">
      <c r="A62" s="8" t="s">
        <v>482</v>
      </c>
      <c r="B62" s="12">
        <v>2313.6510700999997</v>
      </c>
      <c r="C62" s="12">
        <v>13034.120728</v>
      </c>
      <c r="D62" s="12">
        <v>4814.4754361999994</v>
      </c>
      <c r="E62" s="12">
        <v>18219.048876000001</v>
      </c>
      <c r="F62" s="12">
        <v>4218.8897685000002</v>
      </c>
      <c r="G62" s="13">
        <f t="shared" si="5"/>
        <v>-3.5165060492036548E-2</v>
      </c>
      <c r="H62" s="13">
        <f t="shared" si="5"/>
        <v>1.2595363853906673E-2</v>
      </c>
      <c r="I62" s="13">
        <f t="shared" si="5"/>
        <v>-2.1602468768992421E-2</v>
      </c>
      <c r="J62" s="13">
        <f t="shared" si="5"/>
        <v>3.5182267555761412E-2</v>
      </c>
      <c r="K62" s="13">
        <f t="shared" si="5"/>
        <v>-2.9641179416919775E-3</v>
      </c>
    </row>
    <row r="63" spans="1:11" x14ac:dyDescent="0.2">
      <c r="A63" s="8" t="s">
        <v>483</v>
      </c>
      <c r="B63" s="12">
        <v>2361.8679109999998</v>
      </c>
      <c r="C63" s="12">
        <v>13117.233941</v>
      </c>
      <c r="D63" s="12">
        <v>5436.2230313999999</v>
      </c>
      <c r="E63" s="12">
        <v>19366.702198999999</v>
      </c>
      <c r="F63" s="12">
        <v>4177.4841859999997</v>
      </c>
      <c r="G63" s="13">
        <f t="shared" si="5"/>
        <v>-3.3345767713970761E-3</v>
      </c>
      <c r="H63" s="13">
        <f t="shared" si="5"/>
        <v>7.6738928652735822E-2</v>
      </c>
      <c r="I63" s="13">
        <f t="shared" si="5"/>
        <v>9.9123134295563187E-2</v>
      </c>
      <c r="J63" s="13">
        <f t="shared" si="5"/>
        <v>4.775902725464589E-2</v>
      </c>
      <c r="K63" s="13">
        <f t="shared" si="5"/>
        <v>2.6674611041807733E-3</v>
      </c>
    </row>
    <row r="64" spans="1:11" x14ac:dyDescent="0.2">
      <c r="A64" s="8" t="s">
        <v>484</v>
      </c>
      <c r="B64" s="12">
        <v>2271.8012319999998</v>
      </c>
      <c r="C64" s="12">
        <v>12667.330902</v>
      </c>
      <c r="D64" s="12">
        <v>4733.7729896999999</v>
      </c>
      <c r="E64" s="12">
        <v>19551.103626</v>
      </c>
      <c r="F64" s="12">
        <v>4007.9249536999996</v>
      </c>
      <c r="G64" s="13">
        <f t="shared" si="5"/>
        <v>-3.6397434630674567E-2</v>
      </c>
      <c r="H64" s="13">
        <f t="shared" si="5"/>
        <v>-4.4003362155119827E-3</v>
      </c>
      <c r="I64" s="13">
        <f t="shared" si="5"/>
        <v>-2.7583286562475193E-2</v>
      </c>
      <c r="J64" s="13">
        <f t="shared" si="5"/>
        <v>6.0827135786047593E-2</v>
      </c>
      <c r="K64" s="13">
        <f t="shared" si="5"/>
        <v>-5.7777424604975584E-2</v>
      </c>
    </row>
    <row r="65" spans="1:11" x14ac:dyDescent="0.2">
      <c r="A65" s="8" t="s">
        <v>485</v>
      </c>
      <c r="B65" s="12">
        <v>2309.8926231999999</v>
      </c>
      <c r="C65" s="12">
        <v>13258.124838</v>
      </c>
      <c r="D65" s="12">
        <v>5385.4637531999997</v>
      </c>
      <c r="E65" s="12">
        <v>17774.110895000002</v>
      </c>
      <c r="F65" s="12">
        <v>4064.4940741</v>
      </c>
      <c r="G65" s="13">
        <f t="shared" si="5"/>
        <v>-8.8100781724263794E-3</v>
      </c>
      <c r="H65" s="13">
        <f t="shared" si="5"/>
        <v>1.9771395003919705E-2</v>
      </c>
      <c r="I65" s="13">
        <f t="shared" si="5"/>
        <v>0.12272291670256309</v>
      </c>
      <c r="J65" s="13">
        <f t="shared" si="5"/>
        <v>-5.2880511700910168E-2</v>
      </c>
      <c r="K65" s="13">
        <f t="shared" si="5"/>
        <v>-2.6097251502908148E-2</v>
      </c>
    </row>
    <row r="66" spans="1:11" x14ac:dyDescent="0.2">
      <c r="A66" s="8" t="s">
        <v>486</v>
      </c>
      <c r="B66" s="12">
        <v>2455.3644128000001</v>
      </c>
      <c r="C66" s="12">
        <v>12296.736935999999</v>
      </c>
      <c r="D66" s="12">
        <v>4886.5874698999996</v>
      </c>
      <c r="E66" s="12">
        <v>19347.386226999999</v>
      </c>
      <c r="F66" s="12">
        <v>4082.4873622</v>
      </c>
      <c r="G66" s="13">
        <f t="shared" si="5"/>
        <v>6.1250957212781121E-2</v>
      </c>
      <c r="H66" s="13">
        <f t="shared" si="5"/>
        <v>-5.6573343717458972E-2</v>
      </c>
      <c r="I66" s="13">
        <f t="shared" si="5"/>
        <v>1.497817044776892E-2</v>
      </c>
      <c r="J66" s="13">
        <f t="shared" si="5"/>
        <v>6.1931737418321545E-2</v>
      </c>
      <c r="K66" s="13">
        <f t="shared" si="5"/>
        <v>-3.2331351086353981E-2</v>
      </c>
    </row>
    <row r="67" spans="1:11" x14ac:dyDescent="0.2">
      <c r="A67" s="8" t="s">
        <v>487</v>
      </c>
      <c r="B67" s="12">
        <v>2457.7452641</v>
      </c>
      <c r="C67" s="12">
        <v>12448.668941</v>
      </c>
      <c r="D67" s="12">
        <v>4845.4942572</v>
      </c>
      <c r="E67" s="12">
        <v>18985.434570000001</v>
      </c>
      <c r="F67" s="12">
        <v>4164.7984674999998</v>
      </c>
      <c r="G67" s="13">
        <f t="shared" si="5"/>
        <v>4.0593867528945046E-2</v>
      </c>
      <c r="H67" s="13">
        <f t="shared" si="5"/>
        <v>-5.0968443728848525E-2</v>
      </c>
      <c r="I67" s="13">
        <f t="shared" si="5"/>
        <v>-0.1086652940447641</v>
      </c>
      <c r="J67" s="13">
        <f t="shared" si="5"/>
        <v>-1.968676055852632E-2</v>
      </c>
      <c r="K67" s="13">
        <f t="shared" si="5"/>
        <v>-3.0366885750312436E-3</v>
      </c>
    </row>
    <row r="68" spans="1:11" x14ac:dyDescent="0.2">
      <c r="A68" s="8" t="s">
        <v>488</v>
      </c>
      <c r="B68" s="12">
        <v>2542.1389804</v>
      </c>
      <c r="C68" s="12">
        <v>12676.953573000001</v>
      </c>
      <c r="D68" s="12">
        <v>5178.5361567999998</v>
      </c>
      <c r="E68" s="12">
        <v>18675.006106000001</v>
      </c>
      <c r="F68" s="12">
        <v>4219.8374760999995</v>
      </c>
      <c r="G68" s="13">
        <f t="shared" si="5"/>
        <v>0.1189970956050614</v>
      </c>
      <c r="H68" s="13">
        <f t="shared" si="5"/>
        <v>7.5964471714255939E-4</v>
      </c>
      <c r="I68" s="13">
        <f t="shared" si="5"/>
        <v>9.3955322333314203E-2</v>
      </c>
      <c r="J68" s="13">
        <f t="shared" si="5"/>
        <v>-4.4810642752408238E-2</v>
      </c>
      <c r="K68" s="13">
        <f t="shared" si="5"/>
        <v>5.2873375836133975E-2</v>
      </c>
    </row>
    <row r="69" spans="1:11" x14ac:dyDescent="0.2">
      <c r="A69" s="8" t="s">
        <v>489</v>
      </c>
      <c r="B69" s="12">
        <v>2597.7437853000001</v>
      </c>
      <c r="C69" s="12">
        <v>12586.192648</v>
      </c>
      <c r="D69" s="12">
        <v>5173.7329932000002</v>
      </c>
      <c r="E69" s="12">
        <v>19315.317931000001</v>
      </c>
      <c r="F69" s="12">
        <v>4249.5021145999999</v>
      </c>
      <c r="G69" s="13">
        <f t="shared" si="5"/>
        <v>0.12461668529908843</v>
      </c>
      <c r="H69" s="13">
        <f t="shared" si="5"/>
        <v>-5.0680786175291523E-2</v>
      </c>
      <c r="I69" s="13">
        <f t="shared" si="5"/>
        <v>-3.9315232578473996E-2</v>
      </c>
      <c r="J69" s="13">
        <f t="shared" si="5"/>
        <v>8.671078092764424E-2</v>
      </c>
      <c r="K69" s="13">
        <f t="shared" si="5"/>
        <v>4.5518098225045676E-2</v>
      </c>
    </row>
    <row r="70" spans="1:11" x14ac:dyDescent="0.2">
      <c r="A70" s="8" t="s">
        <v>490</v>
      </c>
      <c r="B70" s="12">
        <v>2575.0662556999996</v>
      </c>
      <c r="C70" s="12">
        <v>12373.777247</v>
      </c>
      <c r="D70" s="12">
        <v>4932.8468432</v>
      </c>
      <c r="E70" s="12">
        <v>19695.538414999999</v>
      </c>
      <c r="F70" s="12">
        <v>4334.4784515000001</v>
      </c>
      <c r="G70" s="13">
        <f t="shared" si="5"/>
        <v>4.8751151672633511E-2</v>
      </c>
      <c r="H70" s="13">
        <f t="shared" si="5"/>
        <v>6.2651019860770537E-3</v>
      </c>
      <c r="I70" s="13">
        <f t="shared" si="5"/>
        <v>9.4666008917153373E-3</v>
      </c>
      <c r="J70" s="13">
        <f t="shared" si="5"/>
        <v>1.7994791850184943E-2</v>
      </c>
      <c r="K70" s="13">
        <f t="shared" si="5"/>
        <v>6.1724891455439891E-2</v>
      </c>
    </row>
    <row r="71" spans="1:11" x14ac:dyDescent="0.2">
      <c r="A71" s="8" t="s">
        <v>491</v>
      </c>
      <c r="B71" s="12">
        <v>2657.5439223000003</v>
      </c>
      <c r="C71" s="12">
        <v>12447.146004</v>
      </c>
      <c r="D71" s="12">
        <v>5052.2161588999998</v>
      </c>
      <c r="E71" s="12">
        <v>18778.40972</v>
      </c>
      <c r="F71" s="12">
        <v>4370.3223639999997</v>
      </c>
      <c r="G71" s="13">
        <f t="shared" si="5"/>
        <v>8.1293477041105983E-2</v>
      </c>
      <c r="H71" s="13">
        <f t="shared" si="5"/>
        <v>-1.2233733640260109E-4</v>
      </c>
      <c r="I71" s="13">
        <f t="shared" si="5"/>
        <v>4.2662706986563499E-2</v>
      </c>
      <c r="J71" s="13">
        <f t="shared" si="5"/>
        <v>-1.0904404070219901E-2</v>
      </c>
      <c r="K71" s="13">
        <f t="shared" si="5"/>
        <v>4.9347861151939371E-2</v>
      </c>
    </row>
    <row r="72" spans="1:11" x14ac:dyDescent="0.2">
      <c r="A72" s="8" t="s">
        <v>492</v>
      </c>
      <c r="B72" s="12">
        <v>2690.7760352</v>
      </c>
      <c r="C72" s="12">
        <v>12330.024422</v>
      </c>
      <c r="D72" s="12">
        <v>4940.1952326000001</v>
      </c>
      <c r="E72" s="12">
        <v>18204.406109</v>
      </c>
      <c r="F72" s="12">
        <v>4322.8652678999997</v>
      </c>
      <c r="G72" s="13">
        <f t="shared" si="5"/>
        <v>5.8469287456743325E-2</v>
      </c>
      <c r="H72" s="13">
        <f t="shared" si="5"/>
        <v>-2.7366918163911798E-2</v>
      </c>
      <c r="I72" s="13">
        <f t="shared" si="5"/>
        <v>-4.6024767807603575E-2</v>
      </c>
      <c r="J72" s="13">
        <f t="shared" si="5"/>
        <v>-2.5199456124879359E-2</v>
      </c>
      <c r="K72" s="13">
        <f t="shared" si="5"/>
        <v>2.4415108966523304E-2</v>
      </c>
    </row>
    <row r="73" spans="1:11" x14ac:dyDescent="0.2">
      <c r="A73" s="8" t="s">
        <v>493</v>
      </c>
      <c r="B73" s="12">
        <v>2727.7547531</v>
      </c>
      <c r="C73" s="12">
        <v>12313.714984</v>
      </c>
      <c r="D73" s="12">
        <v>4872.067454</v>
      </c>
      <c r="E73" s="12">
        <v>17285.312883999999</v>
      </c>
      <c r="F73" s="12">
        <v>4260.4981938999999</v>
      </c>
      <c r="G73" s="13">
        <f t="shared" si="5"/>
        <v>5.004764847699774E-2</v>
      </c>
      <c r="H73" s="13">
        <f t="shared" si="5"/>
        <v>-2.1648934798665892E-2</v>
      </c>
      <c r="I73" s="13">
        <f t="shared" si="5"/>
        <v>-5.8307133282001357E-2</v>
      </c>
      <c r="J73" s="13">
        <f t="shared" si="5"/>
        <v>-0.10509819482401365</v>
      </c>
      <c r="K73" s="13">
        <f t="shared" si="5"/>
        <v>2.5876159143963778E-3</v>
      </c>
    </row>
    <row r="74" spans="1:11" x14ac:dyDescent="0.2">
      <c r="A74" s="8" t="s">
        <v>494</v>
      </c>
      <c r="B74" s="12">
        <v>2825.4932920000001</v>
      </c>
      <c r="C74" s="12">
        <v>12903.501733999999</v>
      </c>
      <c r="D74" s="12">
        <v>5059.9674178999994</v>
      </c>
      <c r="E74" s="12">
        <v>17508.266200999999</v>
      </c>
      <c r="F74" s="12">
        <v>4242.8493294</v>
      </c>
      <c r="G74" s="13">
        <f t="shared" si="5"/>
        <v>9.7250715683789291E-2</v>
      </c>
      <c r="H74" s="13">
        <f t="shared" si="5"/>
        <v>4.2810249160451813E-2</v>
      </c>
      <c r="I74" s="13">
        <f t="shared" si="5"/>
        <v>2.5770225336559351E-2</v>
      </c>
      <c r="J74" s="13">
        <f t="shared" si="5"/>
        <v>-0.11105419755035423</v>
      </c>
      <c r="K74" s="13">
        <f t="shared" si="5"/>
        <v>-2.1139595714979441E-2</v>
      </c>
    </row>
    <row r="75" spans="1:11" x14ac:dyDescent="0.2">
      <c r="A75" s="8" t="s">
        <v>495</v>
      </c>
      <c r="B75" s="12">
        <v>2865.0001146999998</v>
      </c>
      <c r="C75" s="12">
        <v>12993.157331</v>
      </c>
      <c r="D75" s="12">
        <v>5088.8295303999994</v>
      </c>
      <c r="E75" s="12">
        <v>16650.9365</v>
      </c>
      <c r="F75" s="12">
        <v>4384.9599638</v>
      </c>
      <c r="G75" s="13">
        <f t="shared" si="5"/>
        <v>7.8063128386775371E-2</v>
      </c>
      <c r="H75" s="13">
        <f t="shared" si="5"/>
        <v>4.3866387268578243E-2</v>
      </c>
      <c r="I75" s="13">
        <f t="shared" si="5"/>
        <v>7.2469922799129251E-3</v>
      </c>
      <c r="J75" s="13">
        <f t="shared" si="5"/>
        <v>-0.11329357766297582</v>
      </c>
      <c r="K75" s="13">
        <f t="shared" si="5"/>
        <v>3.3493181007826262E-3</v>
      </c>
    </row>
    <row r="76" spans="1:11" x14ac:dyDescent="0.2">
      <c r="A76" s="8" t="s">
        <v>496</v>
      </c>
      <c r="B76" s="12">
        <v>2946.8553898</v>
      </c>
      <c r="C76" s="12">
        <v>13493.585964</v>
      </c>
      <c r="D76" s="12">
        <v>5246.3879047999999</v>
      </c>
      <c r="E76" s="12">
        <v>17804.745761999999</v>
      </c>
      <c r="F76" s="12">
        <v>4469.8057036</v>
      </c>
      <c r="G76" s="13">
        <f t="shared" si="5"/>
        <v>9.5169330799010965E-2</v>
      </c>
      <c r="H76" s="13">
        <f t="shared" si="5"/>
        <v>9.4368145769760214E-2</v>
      </c>
      <c r="I76" s="13">
        <f t="shared" si="5"/>
        <v>6.1979872815441782E-2</v>
      </c>
      <c r="J76" s="13">
        <f t="shared" si="5"/>
        <v>-2.1954044784927892E-2</v>
      </c>
      <c r="K76" s="13">
        <f t="shared" si="5"/>
        <v>3.3991444700144993E-2</v>
      </c>
    </row>
    <row r="77" spans="1:11" x14ac:dyDescent="0.2">
      <c r="A77" s="8" t="s">
        <v>497</v>
      </c>
      <c r="B77" s="12">
        <v>3009.9202289999998</v>
      </c>
      <c r="C77" s="12">
        <v>13808.580289</v>
      </c>
      <c r="D77" s="12">
        <v>5406.4028233999998</v>
      </c>
      <c r="E77" s="12">
        <v>18225.491214000001</v>
      </c>
      <c r="F77" s="12">
        <v>4576.3122009999997</v>
      </c>
      <c r="G77" s="13">
        <f t="shared" si="5"/>
        <v>0.10344239179835665</v>
      </c>
      <c r="H77" s="13">
        <f t="shared" si="5"/>
        <v>0.12139840064045447</v>
      </c>
      <c r="I77" s="13">
        <f t="shared" si="5"/>
        <v>0.10967322896182541</v>
      </c>
      <c r="J77" s="13">
        <f t="shared" si="5"/>
        <v>5.4391744963452206E-2</v>
      </c>
      <c r="K77" s="13">
        <f t="shared" si="5"/>
        <v>7.4126074634222092E-2</v>
      </c>
    </row>
    <row r="78" spans="1:11" x14ac:dyDescent="0.2">
      <c r="A78" s="8" t="s">
        <v>498</v>
      </c>
      <c r="B78" s="12">
        <v>3331.1068441999996</v>
      </c>
      <c r="C78" s="12">
        <v>14188.027547</v>
      </c>
      <c r="D78" s="12">
        <v>5595.3012733000005</v>
      </c>
      <c r="E78" s="12">
        <v>18063.928298999999</v>
      </c>
      <c r="F78" s="12">
        <v>4699.9332893000001</v>
      </c>
      <c r="G78" s="13">
        <f t="shared" si="5"/>
        <v>0.17894700144274825</v>
      </c>
      <c r="H78" s="13">
        <f t="shared" si="5"/>
        <v>9.9548621721446906E-2</v>
      </c>
      <c r="I78" s="13">
        <f t="shared" si="5"/>
        <v>0.10579788587298389</v>
      </c>
      <c r="J78" s="13">
        <f t="shared" si="5"/>
        <v>3.1737128715135919E-2</v>
      </c>
      <c r="K78" s="13">
        <f t="shared" si="5"/>
        <v>0.10773042463061924</v>
      </c>
    </row>
    <row r="79" spans="1:11" x14ac:dyDescent="0.2">
      <c r="A79" s="8" t="s">
        <v>499</v>
      </c>
      <c r="B79" s="12">
        <v>3380.9766439</v>
      </c>
      <c r="C79" s="12">
        <v>14568.583952000001</v>
      </c>
      <c r="D79" s="12">
        <v>5807.4018349999997</v>
      </c>
      <c r="E79" s="12">
        <v>19263.022560000001</v>
      </c>
      <c r="F79" s="12">
        <v>4834.0663743000005</v>
      </c>
      <c r="G79" s="13">
        <f t="shared" si="5"/>
        <v>0.18009651258042939</v>
      </c>
      <c r="H79" s="13">
        <f t="shared" si="5"/>
        <v>0.12125048445624802</v>
      </c>
      <c r="I79" s="13">
        <f t="shared" si="5"/>
        <v>0.14120581173083982</v>
      </c>
      <c r="J79" s="13">
        <f t="shared" si="5"/>
        <v>0.15687322211576518</v>
      </c>
      <c r="K79" s="13">
        <f t="shared" si="5"/>
        <v>0.10241972884760515</v>
      </c>
    </row>
    <row r="80" spans="1:11" x14ac:dyDescent="0.2">
      <c r="A80" s="8" t="s">
        <v>500</v>
      </c>
      <c r="B80" s="12">
        <v>3503.8255073</v>
      </c>
      <c r="C80" s="12">
        <v>14999.594370999999</v>
      </c>
      <c r="D80" s="12">
        <v>5908.8816073999997</v>
      </c>
      <c r="E80" s="12">
        <v>19498.078984</v>
      </c>
      <c r="F80" s="12">
        <v>4877.5901576999995</v>
      </c>
      <c r="G80" s="13">
        <f t="shared" si="5"/>
        <v>0.18900490313432075</v>
      </c>
      <c r="H80" s="13">
        <f t="shared" si="5"/>
        <v>0.11160920536749318</v>
      </c>
      <c r="I80" s="13">
        <f t="shared" si="5"/>
        <v>0.12627615697151831</v>
      </c>
      <c r="J80" s="13">
        <f t="shared" si="5"/>
        <v>9.5105723195105588E-2</v>
      </c>
      <c r="K80" s="13">
        <f t="shared" si="5"/>
        <v>9.1230912737788175E-2</v>
      </c>
    </row>
    <row r="81" spans="1:11" x14ac:dyDescent="0.2">
      <c r="A81" s="8" t="s">
        <v>501</v>
      </c>
      <c r="B81" s="12">
        <v>3525.5414191999998</v>
      </c>
      <c r="C81" s="12">
        <v>14872.119825</v>
      </c>
      <c r="D81" s="12">
        <v>5947.5037208999993</v>
      </c>
      <c r="E81" s="12">
        <v>18934.397222</v>
      </c>
      <c r="F81" s="12">
        <v>4954.7758656000005</v>
      </c>
      <c r="G81" s="13">
        <f t="shared" si="5"/>
        <v>0.17130726098057</v>
      </c>
      <c r="H81" s="13">
        <f t="shared" si="5"/>
        <v>7.7020194237290451E-2</v>
      </c>
      <c r="I81" s="13">
        <f t="shared" si="5"/>
        <v>0.1000851980836511</v>
      </c>
      <c r="J81" s="13">
        <f t="shared" si="5"/>
        <v>3.8896400633385862E-2</v>
      </c>
      <c r="K81" s="13">
        <f t="shared" si="5"/>
        <v>8.2700578102451197E-2</v>
      </c>
    </row>
    <row r="82" spans="1:11" x14ac:dyDescent="0.2">
      <c r="A82" s="8" t="s">
        <v>502</v>
      </c>
      <c r="B82" s="12">
        <v>3542.1188659999998</v>
      </c>
      <c r="C82" s="12">
        <v>14335.618412</v>
      </c>
      <c r="D82" s="12">
        <v>5779.5610956999999</v>
      </c>
      <c r="E82" s="12">
        <v>16937.281338000001</v>
      </c>
      <c r="F82" s="12">
        <v>4894.8071417000001</v>
      </c>
      <c r="G82" s="13">
        <f t="shared" si="5"/>
        <v>6.3345918239580495E-2</v>
      </c>
      <c r="H82" s="13">
        <f t="shared" si="5"/>
        <v>1.0402493546836086E-2</v>
      </c>
      <c r="I82" s="13">
        <f t="shared" si="5"/>
        <v>3.293117088784149E-2</v>
      </c>
      <c r="J82" s="13">
        <f t="shared" si="5"/>
        <v>-6.2369986325862943E-2</v>
      </c>
      <c r="K82" s="13">
        <f t="shared" si="5"/>
        <v>4.1463110304917582E-2</v>
      </c>
    </row>
    <row r="83" spans="1:11" x14ac:dyDescent="0.2">
      <c r="A83" s="8" t="s">
        <v>503</v>
      </c>
      <c r="B83" s="12">
        <v>3675.3330412</v>
      </c>
      <c r="C83" s="12">
        <v>15446.957157999999</v>
      </c>
      <c r="D83" s="12">
        <v>5991.8664209999997</v>
      </c>
      <c r="E83" s="12">
        <v>17755.80255</v>
      </c>
      <c r="F83" s="12">
        <v>5051.1637437999998</v>
      </c>
      <c r="G83" s="13">
        <f t="shared" si="5"/>
        <v>8.7062534972278352E-2</v>
      </c>
      <c r="H83" s="13">
        <f t="shared" si="5"/>
        <v>6.029228433552828E-2</v>
      </c>
      <c r="I83" s="13">
        <f t="shared" si="5"/>
        <v>3.1763702812550434E-2</v>
      </c>
      <c r="J83" s="13">
        <f t="shared" si="5"/>
        <v>-7.8244211431791041E-2</v>
      </c>
      <c r="K83" s="13">
        <f t="shared" si="5"/>
        <v>4.490988594078546E-2</v>
      </c>
    </row>
    <row r="84" spans="1:11" x14ac:dyDescent="0.2">
      <c r="A84" s="8" t="s">
        <v>504</v>
      </c>
      <c r="B84" s="12">
        <v>3813.9853714000001</v>
      </c>
      <c r="C84" s="12">
        <v>15345.627704</v>
      </c>
      <c r="D84" s="12">
        <v>6208.6042558999998</v>
      </c>
      <c r="E84" s="12">
        <v>17570.057154999999</v>
      </c>
      <c r="F84" s="12">
        <v>5420.5523732000001</v>
      </c>
      <c r="G84" s="13">
        <f t="shared" si="5"/>
        <v>8.8520351100190769E-2</v>
      </c>
      <c r="H84" s="13">
        <f t="shared" si="5"/>
        <v>2.3069512710891509E-2</v>
      </c>
      <c r="I84" s="13">
        <f t="shared" si="5"/>
        <v>5.0724091023357426E-2</v>
      </c>
      <c r="J84" s="13">
        <f t="shared" si="5"/>
        <v>-9.8882655598129629E-2</v>
      </c>
      <c r="K84" s="13">
        <f t="shared" si="5"/>
        <v>0.1113177200103322</v>
      </c>
    </row>
    <row r="85" spans="1:11" x14ac:dyDescent="0.2">
      <c r="A85" s="8" t="s">
        <v>505</v>
      </c>
      <c r="B85" s="12">
        <v>3846.4921055</v>
      </c>
      <c r="C85" s="12">
        <v>15959.795905000001</v>
      </c>
      <c r="D85" s="12">
        <v>6379.4796908999997</v>
      </c>
      <c r="E85" s="12">
        <v>17849.421984000001</v>
      </c>
      <c r="F85" s="12">
        <v>5324.3619871000001</v>
      </c>
      <c r="G85" s="13">
        <f t="shared" si="5"/>
        <v>9.1035857514568316E-2</v>
      </c>
      <c r="H85" s="13">
        <f t="shared" si="5"/>
        <v>7.3135241834968279E-2</v>
      </c>
      <c r="I85" s="13">
        <f t="shared" si="5"/>
        <v>7.2631475367052334E-2</v>
      </c>
      <c r="J85" s="13">
        <f t="shared" si="5"/>
        <v>-5.7301810312681056E-2</v>
      </c>
      <c r="K85" s="13">
        <f t="shared" si="5"/>
        <v>7.4591895077628173E-2</v>
      </c>
    </row>
    <row r="86" spans="1:11" x14ac:dyDescent="0.2">
      <c r="A86" s="8" t="s">
        <v>506</v>
      </c>
      <c r="B86" s="12">
        <v>3761.3559906</v>
      </c>
      <c r="C86" s="12">
        <v>16046.856604000001</v>
      </c>
      <c r="D86" s="12">
        <v>6583.9997185000002</v>
      </c>
      <c r="E86" s="12">
        <v>17651.587473</v>
      </c>
      <c r="F86" s="12">
        <v>5444.4002586000006</v>
      </c>
      <c r="G86" s="13">
        <f t="shared" si="5"/>
        <v>6.1894344287654481E-2</v>
      </c>
      <c r="H86" s="13">
        <f t="shared" si="5"/>
        <v>0.11936968066669273</v>
      </c>
      <c r="I86" s="13">
        <f t="shared" si="5"/>
        <v>0.13918680146810863</v>
      </c>
      <c r="J86" s="13">
        <f t="shared" si="5"/>
        <v>4.2173600399339303E-2</v>
      </c>
      <c r="K86" s="13">
        <f t="shared" si="5"/>
        <v>0.11228085213365997</v>
      </c>
    </row>
    <row r="87" spans="1:11" x14ac:dyDescent="0.2">
      <c r="A87" s="8" t="s">
        <v>507</v>
      </c>
      <c r="B87" s="12">
        <v>3653.5403605000001</v>
      </c>
      <c r="C87" s="12">
        <v>15837.077067</v>
      </c>
      <c r="D87" s="12">
        <v>6297.3307986</v>
      </c>
      <c r="E87" s="12">
        <v>16883.462985999999</v>
      </c>
      <c r="F87" s="12">
        <v>5161.1684740000001</v>
      </c>
      <c r="G87" s="13">
        <f t="shared" si="5"/>
        <v>-5.9294437961694372E-3</v>
      </c>
      <c r="H87" s="13">
        <f t="shared" si="5"/>
        <v>2.5255453550472061E-2</v>
      </c>
      <c r="I87" s="13">
        <f t="shared" si="5"/>
        <v>5.0979837689542555E-2</v>
      </c>
      <c r="J87" s="13">
        <f t="shared" si="5"/>
        <v>-4.9129830180500725E-2</v>
      </c>
      <c r="K87" s="13">
        <f t="shared" si="5"/>
        <v>2.1778096252576342E-2</v>
      </c>
    </row>
    <row r="88" spans="1:11" x14ac:dyDescent="0.2">
      <c r="A88" s="8" t="s">
        <v>508</v>
      </c>
      <c r="B88" s="12">
        <v>3603.4717408000001</v>
      </c>
      <c r="C88" s="12">
        <v>15373.309753</v>
      </c>
      <c r="D88" s="12">
        <v>6297.7996304999997</v>
      </c>
      <c r="E88" s="12">
        <v>16159.314408</v>
      </c>
      <c r="F88" s="12">
        <v>5201.5687228000006</v>
      </c>
      <c r="G88" s="13">
        <f t="shared" si="5"/>
        <v>-5.5195185639300627E-2</v>
      </c>
      <c r="H88" s="13">
        <f t="shared" si="5"/>
        <v>1.8039046387645307E-3</v>
      </c>
      <c r="I88" s="13">
        <f t="shared" si="5"/>
        <v>1.4366413274809404E-2</v>
      </c>
      <c r="J88" s="13">
        <f t="shared" si="5"/>
        <v>-8.0292439264976229E-2</v>
      </c>
      <c r="K88" s="13">
        <f t="shared" si="5"/>
        <v>-4.0398770332464008E-2</v>
      </c>
    </row>
    <row r="89" spans="1:11" x14ac:dyDescent="0.2">
      <c r="A89" s="8" t="s">
        <v>509</v>
      </c>
      <c r="B89" s="12">
        <v>3556.5144427</v>
      </c>
      <c r="C89" s="12">
        <v>15320.575987</v>
      </c>
      <c r="D89" s="12">
        <v>6275.8836705000003</v>
      </c>
      <c r="E89" s="12">
        <v>16234.624867</v>
      </c>
      <c r="F89" s="12">
        <v>5189.5128247000002</v>
      </c>
      <c r="G89" s="13">
        <f t="shared" si="5"/>
        <v>-7.5387562185651791E-2</v>
      </c>
      <c r="H89" s="13">
        <f t="shared" si="5"/>
        <v>-4.0051885488068255E-2</v>
      </c>
      <c r="I89" s="13">
        <f t="shared" si="5"/>
        <v>-1.6238945089483359E-2</v>
      </c>
      <c r="J89" s="13">
        <f t="shared" si="5"/>
        <v>-9.0467753994918382E-2</v>
      </c>
      <c r="K89" s="13">
        <f t="shared" si="5"/>
        <v>-2.5326820889848556E-2</v>
      </c>
    </row>
    <row r="90" spans="1:11" x14ac:dyDescent="0.2">
      <c r="A90" s="8" t="s">
        <v>510</v>
      </c>
      <c r="B90" s="12">
        <v>3482.0663568</v>
      </c>
      <c r="C90" s="12">
        <v>15372.423283</v>
      </c>
      <c r="D90" s="12">
        <v>6236.7078847000002</v>
      </c>
      <c r="E90" s="12">
        <v>16095.576792</v>
      </c>
      <c r="F90" s="12">
        <v>5130.9714088000001</v>
      </c>
      <c r="G90" s="13">
        <f t="shared" si="5"/>
        <v>-7.4252379859277462E-2</v>
      </c>
      <c r="H90" s="13">
        <f t="shared" si="5"/>
        <v>-4.2028999052181E-2</v>
      </c>
      <c r="I90" s="13">
        <f t="shared" si="5"/>
        <v>-5.2747850645279447E-2</v>
      </c>
      <c r="J90" s="13">
        <f t="shared" si="5"/>
        <v>-8.8151316893173792E-2</v>
      </c>
      <c r="K90" s="13">
        <f t="shared" si="5"/>
        <v>-5.7569031465845452E-2</v>
      </c>
    </row>
    <row r="91" spans="1:11" x14ac:dyDescent="0.2">
      <c r="A91" s="8" t="s">
        <v>511</v>
      </c>
      <c r="B91" s="12">
        <v>3578.5717755000001</v>
      </c>
      <c r="C91" s="12">
        <v>15303.303747</v>
      </c>
      <c r="D91" s="12">
        <v>6099.5837206000006</v>
      </c>
      <c r="E91" s="12">
        <v>15774.033582</v>
      </c>
      <c r="F91" s="12">
        <v>4931.1864322000001</v>
      </c>
      <c r="G91" s="13">
        <f t="shared" si="5"/>
        <v>-2.051943528817083E-2</v>
      </c>
      <c r="H91" s="13">
        <f t="shared" si="5"/>
        <v>-3.3704029963473069E-2</v>
      </c>
      <c r="I91" s="13">
        <f t="shared" si="5"/>
        <v>-3.1401729450827302E-2</v>
      </c>
      <c r="J91" s="13">
        <f t="shared" si="5"/>
        <v>-6.5711009934392772E-2</v>
      </c>
      <c r="K91" s="13">
        <f t="shared" si="5"/>
        <v>-4.4560072580184469E-2</v>
      </c>
    </row>
    <row r="92" spans="1:11" x14ac:dyDescent="0.2">
      <c r="A92" s="8" t="s">
        <v>512</v>
      </c>
      <c r="B92" s="12">
        <v>3512.5136800999999</v>
      </c>
      <c r="C92" s="12">
        <v>15143.141129</v>
      </c>
      <c r="D92" s="12">
        <v>5870.3910876</v>
      </c>
      <c r="E92" s="12">
        <v>16118.6137</v>
      </c>
      <c r="F92" s="12">
        <v>4951.2219181</v>
      </c>
      <c r="G92" s="13">
        <f t="shared" si="5"/>
        <v>-2.5241785489847308E-2</v>
      </c>
      <c r="H92" s="13">
        <f t="shared" si="5"/>
        <v>-1.4971962947346717E-2</v>
      </c>
      <c r="I92" s="13">
        <f t="shared" si="5"/>
        <v>-6.7866329190607574E-2</v>
      </c>
      <c r="J92" s="13">
        <f t="shared" si="5"/>
        <v>-2.5187150254252486E-3</v>
      </c>
      <c r="K92" s="13">
        <f t="shared" si="5"/>
        <v>-4.8129096824705425E-2</v>
      </c>
    </row>
    <row r="93" spans="1:11" x14ac:dyDescent="0.2">
      <c r="A93" s="8" t="s">
        <v>513</v>
      </c>
      <c r="B93" s="12">
        <v>3528.4646833000002</v>
      </c>
      <c r="C93" s="12">
        <v>15179.82501</v>
      </c>
      <c r="D93" s="12">
        <v>5949.6792398999996</v>
      </c>
      <c r="E93" s="12">
        <v>16286.771102999999</v>
      </c>
      <c r="F93" s="12">
        <v>5092.9472402000001</v>
      </c>
      <c r="G93" s="13">
        <f t="shared" si="5"/>
        <v>-7.8868678454473845E-3</v>
      </c>
      <c r="H93" s="13">
        <f t="shared" si="5"/>
        <v>-9.1870551811780062E-3</v>
      </c>
      <c r="I93" s="13">
        <f t="shared" si="5"/>
        <v>-5.197745014512227E-2</v>
      </c>
      <c r="J93" s="13">
        <f t="shared" si="5"/>
        <v>3.2120382470922342E-3</v>
      </c>
      <c r="K93" s="13">
        <f t="shared" si="5"/>
        <v>-1.8607832326839362E-2</v>
      </c>
    </row>
    <row r="94" spans="1:11" x14ac:dyDescent="0.2">
      <c r="A94" s="8" t="s">
        <v>514</v>
      </c>
      <c r="B94" s="12">
        <v>3499.4365898000001</v>
      </c>
      <c r="C94" s="12">
        <v>15212.177232</v>
      </c>
      <c r="D94" s="12">
        <v>5948.4553401000003</v>
      </c>
      <c r="E94" s="12">
        <v>16602.368049000001</v>
      </c>
      <c r="F94" s="12">
        <v>4858.6258361999999</v>
      </c>
      <c r="G94" s="13">
        <f t="shared" si="5"/>
        <v>4.9884841987799591E-3</v>
      </c>
      <c r="H94" s="13">
        <f t="shared" si="5"/>
        <v>-1.0424254396976721E-2</v>
      </c>
      <c r="I94" s="13">
        <f t="shared" si="5"/>
        <v>-4.6218702227042906E-2</v>
      </c>
      <c r="J94" s="13">
        <f t="shared" si="5"/>
        <v>3.1486368183580207E-2</v>
      </c>
      <c r="K94" s="13">
        <f t="shared" si="5"/>
        <v>-5.3078754664839321E-2</v>
      </c>
    </row>
    <row r="95" spans="1:11" x14ac:dyDescent="0.2">
      <c r="A95" s="8" t="s">
        <v>515</v>
      </c>
      <c r="B95" s="12">
        <v>3374.3343405999999</v>
      </c>
      <c r="C95" s="12">
        <v>15166.341468000001</v>
      </c>
      <c r="D95" s="12">
        <v>6070.8852563999999</v>
      </c>
      <c r="E95" s="12">
        <v>16803.124620999999</v>
      </c>
      <c r="F95" s="12">
        <v>5067.2750971000005</v>
      </c>
      <c r="G95" s="13">
        <f t="shared" si="5"/>
        <v>-5.7072331564864028E-2</v>
      </c>
      <c r="H95" s="13">
        <f t="shared" si="5"/>
        <v>-8.9498503894526009E-3</v>
      </c>
      <c r="I95" s="13">
        <f t="shared" si="5"/>
        <v>-4.7049873425096091E-3</v>
      </c>
      <c r="J95" s="13">
        <f t="shared" si="5"/>
        <v>6.5239561818500949E-2</v>
      </c>
      <c r="K95" s="13">
        <f t="shared" si="5"/>
        <v>2.7597550157779323E-2</v>
      </c>
    </row>
    <row r="96" spans="1:11" x14ac:dyDescent="0.2">
      <c r="A96" s="8" t="s">
        <v>516</v>
      </c>
      <c r="B96" s="12">
        <v>3334.0304698</v>
      </c>
      <c r="C96" s="12">
        <v>15088.985583</v>
      </c>
      <c r="D96" s="12">
        <v>6051.317153</v>
      </c>
      <c r="E96" s="12">
        <v>17004.084621000002</v>
      </c>
      <c r="F96" s="12">
        <v>4947.7060330000004</v>
      </c>
      <c r="G96" s="13">
        <f t="shared" si="5"/>
        <v>-5.0813527449356022E-2</v>
      </c>
      <c r="H96" s="13">
        <f t="shared" si="5"/>
        <v>-3.5762425733647115E-3</v>
      </c>
      <c r="I96" s="13">
        <f t="shared" si="5"/>
        <v>3.082010426565434E-2</v>
      </c>
      <c r="J96" s="13">
        <f t="shared" si="5"/>
        <v>5.4934682192923447E-2</v>
      </c>
      <c r="K96" s="13">
        <f t="shared" si="5"/>
        <v>-7.101045273585412E-4</v>
      </c>
    </row>
    <row r="97" spans="1:11" x14ac:dyDescent="0.2">
      <c r="A97" s="8" t="s">
        <v>517</v>
      </c>
      <c r="B97" s="12">
        <v>3388.1988971000001</v>
      </c>
      <c r="C97" s="12">
        <v>15334.193905</v>
      </c>
      <c r="D97" s="12">
        <v>5974.5588905000004</v>
      </c>
      <c r="E97" s="12">
        <v>16994.591312</v>
      </c>
      <c r="F97" s="12">
        <v>4997.3284590000003</v>
      </c>
      <c r="G97" s="13">
        <f t="shared" si="5"/>
        <v>-3.9752639969409122E-2</v>
      </c>
      <c r="H97" s="13">
        <f t="shared" si="5"/>
        <v>1.0169346148477084E-2</v>
      </c>
      <c r="I97" s="13">
        <f t="shared" si="5"/>
        <v>4.1816793135925354E-3</v>
      </c>
      <c r="J97" s="13">
        <f t="shared" si="5"/>
        <v>4.3459824204788014E-2</v>
      </c>
      <c r="K97" s="13">
        <f t="shared" si="5"/>
        <v>-1.8774744109904599E-2</v>
      </c>
    </row>
    <row r="98" spans="1:11" x14ac:dyDescent="0.2">
      <c r="A98" s="8" t="s">
        <v>518</v>
      </c>
      <c r="B98" s="12">
        <v>3313.7611183000004</v>
      </c>
      <c r="C98" s="12">
        <v>14846.001025</v>
      </c>
      <c r="D98" s="12">
        <v>6099.3477473000003</v>
      </c>
      <c r="E98" s="12">
        <v>16962.793337999999</v>
      </c>
      <c r="F98" s="12">
        <v>5162.9038478999992</v>
      </c>
      <c r="G98" s="13">
        <f t="shared" si="5"/>
        <v>-5.3058675799755373E-2</v>
      </c>
      <c r="H98" s="13">
        <f t="shared" si="5"/>
        <v>-2.4071255640495712E-2</v>
      </c>
      <c r="I98" s="13">
        <f t="shared" si="5"/>
        <v>2.5366653790404571E-2</v>
      </c>
      <c r="J98" s="13">
        <f t="shared" si="5"/>
        <v>2.1709269902717772E-2</v>
      </c>
      <c r="K98" s="13">
        <f t="shared" si="5"/>
        <v>6.262635196827164E-2</v>
      </c>
    </row>
    <row r="99" spans="1:11" x14ac:dyDescent="0.2">
      <c r="A99" s="8" t="s">
        <v>519</v>
      </c>
      <c r="B99" s="12">
        <v>3457.4794255000002</v>
      </c>
      <c r="C99" s="12">
        <v>14942.026089000001</v>
      </c>
      <c r="D99" s="12">
        <v>6851.7858593000001</v>
      </c>
      <c r="E99" s="12">
        <v>17280.528702</v>
      </c>
      <c r="F99" s="12">
        <v>5053.7103281999998</v>
      </c>
      <c r="G99" s="13">
        <f t="shared" si="5"/>
        <v>2.4640440604713758E-2</v>
      </c>
      <c r="H99" s="13">
        <f t="shared" si="5"/>
        <v>-1.4790342118650738E-2</v>
      </c>
      <c r="I99" s="13">
        <f t="shared" si="5"/>
        <v>0.12863043360550513</v>
      </c>
      <c r="J99" s="13">
        <f t="shared" si="5"/>
        <v>2.8411625323742258E-2</v>
      </c>
      <c r="K99" s="13">
        <f t="shared" si="5"/>
        <v>-2.6769355600535253E-3</v>
      </c>
    </row>
    <row r="100" spans="1:11" x14ac:dyDescent="0.2">
      <c r="A100" s="8" t="s">
        <v>520</v>
      </c>
      <c r="B100" s="12">
        <v>3511.3569146999998</v>
      </c>
      <c r="C100" s="12">
        <v>15516.409965000001</v>
      </c>
      <c r="D100" s="12">
        <v>7233.8945023999995</v>
      </c>
      <c r="E100" s="12">
        <v>17381.240866</v>
      </c>
      <c r="F100" s="12">
        <v>5055.8592609999996</v>
      </c>
      <c r="G100" s="13">
        <f t="shared" si="5"/>
        <v>5.3186809930575472E-2</v>
      </c>
      <c r="H100" s="13">
        <f t="shared" si="5"/>
        <v>2.8326913008755113E-2</v>
      </c>
      <c r="I100" s="13">
        <f t="shared" si="5"/>
        <v>0.1954247843072851</v>
      </c>
      <c r="J100" s="13">
        <f t="shared" si="5"/>
        <v>2.2180332161733145E-2</v>
      </c>
      <c r="K100" s="13">
        <f t="shared" si="5"/>
        <v>2.1859267159092192E-2</v>
      </c>
    </row>
    <row r="101" spans="1:11" x14ac:dyDescent="0.2">
      <c r="A101" s="8" t="s">
        <v>521</v>
      </c>
      <c r="B101" s="12">
        <v>3447.4638974999998</v>
      </c>
      <c r="C101" s="12">
        <v>15722.939469000001</v>
      </c>
      <c r="D101" s="12">
        <v>7323.0240223000001</v>
      </c>
      <c r="E101" s="12">
        <v>17445.928706999999</v>
      </c>
      <c r="F101" s="12">
        <v>5038.7608565</v>
      </c>
      <c r="G101" s="13">
        <f t="shared" si="5"/>
        <v>1.7491594265828182E-2</v>
      </c>
      <c r="H101" s="13">
        <f t="shared" si="5"/>
        <v>2.5351548728834255E-2</v>
      </c>
      <c r="I101" s="13">
        <f t="shared" si="5"/>
        <v>0.22570120347196862</v>
      </c>
      <c r="J101" s="13">
        <f t="shared" si="5"/>
        <v>2.655770807982338E-2</v>
      </c>
      <c r="K101" s="13">
        <f t="shared" si="5"/>
        <v>8.2909094008782967E-3</v>
      </c>
    </row>
    <row r="102" spans="1:11" x14ac:dyDescent="0.2">
      <c r="A102" s="8" t="s">
        <v>522</v>
      </c>
      <c r="B102" s="12">
        <v>3560.7070491999998</v>
      </c>
      <c r="C102" s="12">
        <v>15805.92945</v>
      </c>
      <c r="D102" s="12">
        <v>7375.9783305999999</v>
      </c>
      <c r="E102" s="12">
        <v>17741.120944999999</v>
      </c>
      <c r="F102" s="12">
        <v>5074.8104487999999</v>
      </c>
      <c r="G102" s="13">
        <f t="shared" si="5"/>
        <v>7.4521343598444326E-2</v>
      </c>
      <c r="H102" s="13">
        <f t="shared" si="5"/>
        <v>6.4659056899128847E-2</v>
      </c>
      <c r="I102" s="13">
        <f t="shared" si="5"/>
        <v>0.20930608258319525</v>
      </c>
      <c r="J102" s="13">
        <f t="shared" si="5"/>
        <v>4.5884400728763937E-2</v>
      </c>
      <c r="K102" s="13">
        <f t="shared" si="5"/>
        <v>-1.7062761905943895E-2</v>
      </c>
    </row>
    <row r="103" spans="1:11" x14ac:dyDescent="0.2">
      <c r="A103" s="8" t="s">
        <v>523</v>
      </c>
      <c r="B103" s="12">
        <v>3503.2776244000001</v>
      </c>
      <c r="C103" s="12">
        <v>15863.592423</v>
      </c>
      <c r="D103" s="12">
        <v>7564.7239724999999</v>
      </c>
      <c r="E103" s="12">
        <v>18287.596122999999</v>
      </c>
      <c r="F103" s="12">
        <v>5371.8719176999994</v>
      </c>
      <c r="G103" s="13">
        <f t="shared" si="5"/>
        <v>1.3246123335463355E-2</v>
      </c>
      <c r="H103" s="13">
        <f t="shared" si="5"/>
        <v>6.1676129362298236E-2</v>
      </c>
      <c r="I103" s="13">
        <f t="shared" si="5"/>
        <v>0.10405142948714918</v>
      </c>
      <c r="J103" s="13">
        <f t="shared" si="5"/>
        <v>5.8277581569795636E-2</v>
      </c>
      <c r="K103" s="13">
        <f t="shared" si="5"/>
        <v>6.2956039986035453E-2</v>
      </c>
    </row>
    <row r="104" spans="1:11" x14ac:dyDescent="0.2">
      <c r="A104" s="8" t="s">
        <v>524</v>
      </c>
      <c r="B104" s="12">
        <v>3563.0210815</v>
      </c>
      <c r="C104" s="12">
        <v>15892.148217</v>
      </c>
      <c r="D104" s="12">
        <v>7593.5863021999994</v>
      </c>
      <c r="E104" s="12">
        <v>18455.110526</v>
      </c>
      <c r="F104" s="12">
        <v>5315.008503</v>
      </c>
      <c r="G104" s="13">
        <f t="shared" si="5"/>
        <v>1.4713447836564982E-2</v>
      </c>
      <c r="H104" s="13">
        <f t="shared" si="5"/>
        <v>2.4215540376127151E-2</v>
      </c>
      <c r="I104" s="13">
        <f t="shared" si="5"/>
        <v>4.9723119362697979E-2</v>
      </c>
      <c r="J104" s="13">
        <f t="shared" si="5"/>
        <v>6.178325634394901E-2</v>
      </c>
      <c r="K104" s="13">
        <f t="shared" si="5"/>
        <v>5.1257210420992461E-2</v>
      </c>
    </row>
    <row r="105" spans="1:11" x14ac:dyDescent="0.2">
      <c r="A105" s="8" t="s">
        <v>525</v>
      </c>
      <c r="B105" s="12">
        <v>3502.808047</v>
      </c>
      <c r="C105" s="12">
        <v>15802.878778</v>
      </c>
      <c r="D105" s="12">
        <v>7840.4976887000003</v>
      </c>
      <c r="E105" s="12">
        <v>18136.110259000001</v>
      </c>
      <c r="F105" s="12">
        <v>5254.5858938000001</v>
      </c>
      <c r="G105" s="13">
        <f t="shared" si="5"/>
        <v>1.6053583487889211E-2</v>
      </c>
      <c r="H105" s="13">
        <f t="shared" si="5"/>
        <v>5.0842470746396418E-3</v>
      </c>
      <c r="I105" s="13">
        <f t="shared" si="5"/>
        <v>7.0663931297261146E-2</v>
      </c>
      <c r="J105" s="13">
        <f t="shared" si="5"/>
        <v>3.9561181499215552E-2</v>
      </c>
      <c r="K105" s="13">
        <f t="shared" si="5"/>
        <v>4.2832959024357319E-2</v>
      </c>
    </row>
    <row r="106" spans="1:11" x14ac:dyDescent="0.2">
      <c r="A106" s="8" t="s">
        <v>526</v>
      </c>
      <c r="B106" s="12">
        <v>3585.9231536999996</v>
      </c>
      <c r="C106" s="12">
        <v>16330.310248</v>
      </c>
      <c r="D106" s="12">
        <v>7915.9610931999996</v>
      </c>
      <c r="E106" s="12">
        <v>18169.399708000001</v>
      </c>
      <c r="F106" s="12">
        <v>5244.8771846999998</v>
      </c>
      <c r="G106" s="13">
        <f t="shared" si="5"/>
        <v>7.081768915998079E-3</v>
      </c>
      <c r="H106" s="13">
        <f t="shared" si="5"/>
        <v>3.3176207679454124E-2</v>
      </c>
      <c r="I106" s="13">
        <f t="shared" si="5"/>
        <v>7.3208290262977857E-2</v>
      </c>
      <c r="J106" s="13">
        <f t="shared" si="5"/>
        <v>2.4140456757367656E-2</v>
      </c>
      <c r="K106" s="13">
        <f t="shared" si="5"/>
        <v>3.3511938547421856E-2</v>
      </c>
    </row>
    <row r="107" spans="1:11" x14ac:dyDescent="0.2">
      <c r="A107" s="8" t="s">
        <v>527</v>
      </c>
      <c r="B107" s="12">
        <v>3543.5421538000001</v>
      </c>
      <c r="C107" s="12">
        <v>15735.915848000001</v>
      </c>
      <c r="D107" s="12">
        <v>7331.3545949999998</v>
      </c>
      <c r="E107" s="12">
        <v>17335.688055999999</v>
      </c>
      <c r="F107" s="12">
        <v>5313.5254242000001</v>
      </c>
      <c r="G107" s="13">
        <f t="shared" si="5"/>
        <v>1.1493388111624734E-2</v>
      </c>
      <c r="H107" s="13">
        <f t="shared" si="5"/>
        <v>-8.0484023792042371E-3</v>
      </c>
      <c r="I107" s="13">
        <f t="shared" si="5"/>
        <v>-3.0849688415382583E-2</v>
      </c>
      <c r="J107" s="13">
        <f t="shared" si="5"/>
        <v>-5.2052115575912224E-2</v>
      </c>
      <c r="K107" s="13">
        <f t="shared" si="5"/>
        <v>-1.0861482625404942E-2</v>
      </c>
    </row>
    <row r="108" spans="1:11" x14ac:dyDescent="0.2">
      <c r="A108" s="8" t="s">
        <v>528</v>
      </c>
      <c r="B108" s="12">
        <v>3555.5105659999999</v>
      </c>
      <c r="C108" s="12">
        <v>15933.384223999999</v>
      </c>
      <c r="D108" s="12">
        <v>7182.4455452000002</v>
      </c>
      <c r="E108" s="12">
        <v>17193.203568000001</v>
      </c>
      <c r="F108" s="12">
        <v>5702.6693402999999</v>
      </c>
      <c r="G108" s="13">
        <f t="shared" si="5"/>
        <v>-2.1079065568812886E-3</v>
      </c>
      <c r="H108" s="13">
        <f t="shared" si="5"/>
        <v>2.5947409020442513E-3</v>
      </c>
      <c r="I108" s="13">
        <f t="shared" si="5"/>
        <v>-5.4143159850686663E-2</v>
      </c>
      <c r="J108" s="13">
        <f t="shared" si="5"/>
        <v>-6.8377101086563252E-2</v>
      </c>
      <c r="K108" s="13">
        <f t="shared" si="5"/>
        <v>7.2937011687034717E-2</v>
      </c>
    </row>
    <row r="109" spans="1:11" x14ac:dyDescent="0.2">
      <c r="A109" s="8" t="s">
        <v>529</v>
      </c>
      <c r="B109" s="12">
        <v>3845.1829354000001</v>
      </c>
      <c r="C109" s="12">
        <v>16283.433913999999</v>
      </c>
      <c r="D109" s="12">
        <v>7202.9755619999996</v>
      </c>
      <c r="E109" s="12">
        <v>17763.584544000001</v>
      </c>
      <c r="F109" s="12">
        <v>6262.3696559</v>
      </c>
      <c r="G109" s="13">
        <f t="shared" si="5"/>
        <v>9.7742977578582732E-2</v>
      </c>
      <c r="H109" s="13">
        <f t="shared" si="5"/>
        <v>3.0409341408668182E-2</v>
      </c>
      <c r="I109" s="13">
        <f t="shared" si="5"/>
        <v>-8.1311436086362196E-2</v>
      </c>
      <c r="J109" s="13">
        <f t="shared" si="5"/>
        <v>-2.0540551952982024E-2</v>
      </c>
      <c r="K109" s="13">
        <f t="shared" si="5"/>
        <v>0.19179128145742289</v>
      </c>
    </row>
    <row r="110" spans="1:11" x14ac:dyDescent="0.2">
      <c r="A110" s="8" t="s">
        <v>530</v>
      </c>
      <c r="B110" s="12">
        <v>3665.9707613999999</v>
      </c>
      <c r="C110" s="12">
        <v>16496.457476</v>
      </c>
      <c r="D110" s="12">
        <v>7510.4356928999996</v>
      </c>
      <c r="E110" s="12">
        <v>17395.671635999999</v>
      </c>
      <c r="F110" s="12">
        <v>6145.2829549999997</v>
      </c>
      <c r="G110" s="13">
        <f t="shared" si="5"/>
        <v>2.2322733719880805E-2</v>
      </c>
      <c r="H110" s="13">
        <f t="shared" si="5"/>
        <v>1.0174162369043059E-2</v>
      </c>
      <c r="I110" s="13">
        <f t="shared" si="5"/>
        <v>-5.1228826863279564E-2</v>
      </c>
      <c r="J110" s="13">
        <f t="shared" si="5"/>
        <v>-4.2584129604421032E-2</v>
      </c>
      <c r="K110" s="13">
        <f t="shared" si="5"/>
        <v>0.1716733754846734</v>
      </c>
    </row>
    <row r="111" spans="1:11" x14ac:dyDescent="0.2">
      <c r="A111" s="8" t="s">
        <v>531</v>
      </c>
      <c r="B111" s="12">
        <v>3893.1774446999998</v>
      </c>
      <c r="C111" s="12">
        <v>16809.149198999999</v>
      </c>
      <c r="D111" s="12">
        <v>7794.6060219999999</v>
      </c>
      <c r="E111" s="12">
        <v>17544.253846</v>
      </c>
      <c r="F111" s="12">
        <v>6067.8486595000004</v>
      </c>
      <c r="G111" s="13">
        <f t="shared" ref="G111:K161" si="6">(+B111-B107)/B107</f>
        <v>9.8668302993111051E-2</v>
      </c>
      <c r="H111" s="13">
        <f t="shared" si="6"/>
        <v>6.8202789171397646E-2</v>
      </c>
      <c r="I111" s="13">
        <f t="shared" si="6"/>
        <v>6.3187698943922135E-2</v>
      </c>
      <c r="J111" s="13">
        <f t="shared" si="6"/>
        <v>1.2031007325827747E-2</v>
      </c>
      <c r="K111" s="13">
        <f t="shared" si="6"/>
        <v>0.14196285424070793</v>
      </c>
    </row>
    <row r="112" spans="1:11" x14ac:dyDescent="0.2">
      <c r="A112" s="8" t="s">
        <v>532</v>
      </c>
      <c r="B112" s="12">
        <v>3901.4425041</v>
      </c>
      <c r="C112" s="12">
        <v>16869.082299000002</v>
      </c>
      <c r="D112" s="12">
        <v>7116.3187989999997</v>
      </c>
      <c r="E112" s="12">
        <v>17656.276933000001</v>
      </c>
      <c r="F112" s="12">
        <v>6168.7975386000007</v>
      </c>
      <c r="G112" s="13">
        <f t="shared" si="6"/>
        <v>9.7294588689460254E-2</v>
      </c>
      <c r="H112" s="13">
        <f t="shared" si="6"/>
        <v>5.8725633038497052E-2</v>
      </c>
      <c r="I112" s="13">
        <f t="shared" si="6"/>
        <v>-9.2067173755591876E-3</v>
      </c>
      <c r="J112" s="13">
        <f t="shared" si="6"/>
        <v>2.6933512603891492E-2</v>
      </c>
      <c r="K112" s="13">
        <f t="shared" si="6"/>
        <v>8.1738598274659777E-2</v>
      </c>
    </row>
    <row r="113" spans="1:11" x14ac:dyDescent="0.2">
      <c r="A113" s="8" t="s">
        <v>533</v>
      </c>
      <c r="B113" s="12">
        <v>4049.3646789999998</v>
      </c>
      <c r="C113" s="12">
        <v>17002.709382000001</v>
      </c>
      <c r="D113" s="12">
        <v>7863.8187054</v>
      </c>
      <c r="E113" s="12">
        <v>17893.477017000001</v>
      </c>
      <c r="F113" s="12">
        <v>6050.7947861000002</v>
      </c>
      <c r="G113" s="13">
        <f t="shared" si="6"/>
        <v>5.3100657895944654E-2</v>
      </c>
      <c r="H113" s="13">
        <f t="shared" si="6"/>
        <v>4.4172222628151583E-2</v>
      </c>
      <c r="I113" s="13">
        <f t="shared" si="6"/>
        <v>9.174585387826982E-2</v>
      </c>
      <c r="J113" s="13">
        <f t="shared" si="6"/>
        <v>7.3122895144422644E-3</v>
      </c>
      <c r="K113" s="13">
        <f t="shared" si="6"/>
        <v>-3.3785113531371883E-2</v>
      </c>
    </row>
    <row r="114" spans="1:11" x14ac:dyDescent="0.2">
      <c r="A114" s="8" t="s">
        <v>534</v>
      </c>
      <c r="B114" s="12">
        <v>4094.1702274999998</v>
      </c>
      <c r="C114" s="12">
        <v>17402.831718000001</v>
      </c>
      <c r="D114" s="12">
        <v>7699.0242561000005</v>
      </c>
      <c r="E114" s="12">
        <v>17901.020866999999</v>
      </c>
      <c r="F114" s="12">
        <v>6703.3236818000005</v>
      </c>
      <c r="G114" s="13">
        <f t="shared" si="6"/>
        <v>0.11680384104767778</v>
      </c>
      <c r="H114" s="13">
        <f t="shared" si="6"/>
        <v>5.4943568540012144E-2</v>
      </c>
      <c r="I114" s="13">
        <f t="shared" si="6"/>
        <v>2.5110202778020365E-2</v>
      </c>
      <c r="J114" s="13">
        <f t="shared" si="6"/>
        <v>2.9050285701771348E-2</v>
      </c>
      <c r="K114" s="13">
        <f t="shared" si="6"/>
        <v>9.0807979207200046E-2</v>
      </c>
    </row>
    <row r="115" spans="1:11" x14ac:dyDescent="0.2">
      <c r="A115" s="8" t="s">
        <v>535</v>
      </c>
      <c r="B115" s="12">
        <v>4073.6738405999999</v>
      </c>
      <c r="C115" s="12">
        <v>17533.598744999999</v>
      </c>
      <c r="D115" s="12">
        <v>7670.6274106999999</v>
      </c>
      <c r="E115" s="12">
        <v>17908.289217000001</v>
      </c>
      <c r="F115" s="12">
        <v>6929.7972792999999</v>
      </c>
      <c r="G115" s="13">
        <f t="shared" si="6"/>
        <v>4.6362231997855628E-2</v>
      </c>
      <c r="H115" s="13">
        <f t="shared" si="6"/>
        <v>4.3098525536503562E-2</v>
      </c>
      <c r="I115" s="13">
        <f t="shared" si="6"/>
        <v>-1.5905693110091101E-2</v>
      </c>
      <c r="J115" s="13">
        <f t="shared" si="6"/>
        <v>2.0749549920756533E-2</v>
      </c>
      <c r="K115" s="13">
        <f t="shared" si="6"/>
        <v>0.14205176631267949</v>
      </c>
    </row>
    <row r="116" spans="1:11" x14ac:dyDescent="0.2">
      <c r="A116" s="8" t="s">
        <v>536</v>
      </c>
      <c r="B116" s="12">
        <v>4238.8291733000005</v>
      </c>
      <c r="C116" s="12">
        <v>17917.791984</v>
      </c>
      <c r="D116" s="12">
        <v>7655.7076268000001</v>
      </c>
      <c r="E116" s="12">
        <v>18102.438716000001</v>
      </c>
      <c r="F116" s="12">
        <v>7090.1057458999994</v>
      </c>
      <c r="G116" s="13">
        <f t="shared" si="6"/>
        <v>8.6477416710727686E-2</v>
      </c>
      <c r="H116" s="13">
        <f t="shared" si="6"/>
        <v>6.216755994261558E-2</v>
      </c>
      <c r="I116" s="13">
        <f t="shared" si="6"/>
        <v>7.5796046106843401E-2</v>
      </c>
      <c r="J116" s="13">
        <f t="shared" si="6"/>
        <v>2.5269301376107927E-2</v>
      </c>
      <c r="K116" s="13">
        <f t="shared" si="6"/>
        <v>0.14934972359444434</v>
      </c>
    </row>
    <row r="117" spans="1:11" x14ac:dyDescent="0.2">
      <c r="A117" s="8" t="s">
        <v>537</v>
      </c>
      <c r="B117" s="12">
        <v>4361.9236675000002</v>
      </c>
      <c r="C117" s="12">
        <v>18264.698913</v>
      </c>
      <c r="D117" s="12">
        <v>7342.9869546999998</v>
      </c>
      <c r="E117" s="12">
        <v>18471.729304</v>
      </c>
      <c r="F117" s="12">
        <v>7443.2339491000002</v>
      </c>
      <c r="G117" s="13">
        <f t="shared" si="6"/>
        <v>7.7187167192160025E-2</v>
      </c>
      <c r="H117" s="13">
        <f t="shared" si="6"/>
        <v>7.4222848996996355E-2</v>
      </c>
      <c r="I117" s="13">
        <f t="shared" si="6"/>
        <v>-6.6231403623579294E-2</v>
      </c>
      <c r="J117" s="13">
        <f t="shared" si="6"/>
        <v>3.2316373528220421E-2</v>
      </c>
      <c r="K117" s="13">
        <f t="shared" si="6"/>
        <v>0.23012500212347931</v>
      </c>
    </row>
    <row r="118" spans="1:11" x14ac:dyDescent="0.2">
      <c r="A118" s="8" t="s">
        <v>538</v>
      </c>
      <c r="B118" s="12">
        <v>4355.0620038999996</v>
      </c>
      <c r="C118" s="12">
        <v>18386.391534999999</v>
      </c>
      <c r="D118" s="12">
        <v>7516.8554101</v>
      </c>
      <c r="E118" s="12">
        <v>18406.278644999999</v>
      </c>
      <c r="F118" s="12">
        <v>7912.4510083999994</v>
      </c>
      <c r="G118" s="13">
        <f t="shared" si="6"/>
        <v>6.3722747688316483E-2</v>
      </c>
      <c r="H118" s="13">
        <f t="shared" si="6"/>
        <v>5.6517228514178376E-2</v>
      </c>
      <c r="I118" s="13">
        <f t="shared" si="6"/>
        <v>-2.3661290046679176E-2</v>
      </c>
      <c r="J118" s="13">
        <f t="shared" si="6"/>
        <v>2.8225081784661061E-2</v>
      </c>
      <c r="K118" s="13">
        <f t="shared" si="6"/>
        <v>0.18037728505977796</v>
      </c>
    </row>
    <row r="119" spans="1:11" x14ac:dyDescent="0.2">
      <c r="A119" s="8" t="s">
        <v>539</v>
      </c>
      <c r="B119" s="12">
        <v>4491.1749391000003</v>
      </c>
      <c r="C119" s="12">
        <v>18978.410544999999</v>
      </c>
      <c r="D119" s="12">
        <v>7671.3625403999995</v>
      </c>
      <c r="E119" s="12">
        <v>18883.422297000001</v>
      </c>
      <c r="F119" s="12">
        <v>7245.3699274999999</v>
      </c>
      <c r="G119" s="13">
        <f t="shared" si="6"/>
        <v>0.1024876106523314</v>
      </c>
      <c r="H119" s="13">
        <f t="shared" si="6"/>
        <v>8.2402467457629705E-2</v>
      </c>
      <c r="I119" s="13">
        <f t="shared" si="6"/>
        <v>9.5836971428713317E-5</v>
      </c>
      <c r="J119" s="13">
        <f t="shared" si="6"/>
        <v>5.4451492724069038E-2</v>
      </c>
      <c r="K119" s="13">
        <f t="shared" si="6"/>
        <v>4.553851079347547E-2</v>
      </c>
    </row>
    <row r="120" spans="1:11" x14ac:dyDescent="0.2">
      <c r="A120" s="8" t="s">
        <v>540</v>
      </c>
      <c r="B120" s="12">
        <v>4747.0718421000001</v>
      </c>
      <c r="C120" s="12">
        <v>19624.054588999999</v>
      </c>
      <c r="D120" s="12">
        <v>7767.3956218999992</v>
      </c>
      <c r="E120" s="12">
        <v>19256.009247999998</v>
      </c>
      <c r="F120" s="12">
        <v>7680.6468546999995</v>
      </c>
      <c r="G120" s="13">
        <f t="shared" si="6"/>
        <v>0.11990166341247577</v>
      </c>
      <c r="H120" s="13">
        <f t="shared" si="6"/>
        <v>9.5227280600401906E-2</v>
      </c>
      <c r="I120" s="13">
        <f t="shared" si="6"/>
        <v>1.4588853251006857E-2</v>
      </c>
      <c r="J120" s="13">
        <f t="shared" si="6"/>
        <v>6.3724592586544948E-2</v>
      </c>
      <c r="K120" s="13">
        <f t="shared" si="6"/>
        <v>8.3290874630677081E-2</v>
      </c>
    </row>
    <row r="121" spans="1:11" x14ac:dyDescent="0.2">
      <c r="A121" s="8" t="s">
        <v>541</v>
      </c>
      <c r="B121" s="12">
        <v>4657.5969421999998</v>
      </c>
      <c r="C121" s="12">
        <v>19703.75966</v>
      </c>
      <c r="D121" s="12">
        <v>7902.1194329</v>
      </c>
      <c r="E121" s="12">
        <v>19484.746089</v>
      </c>
      <c r="F121" s="12">
        <v>7725.1640964999997</v>
      </c>
      <c r="G121" s="13">
        <f t="shared" si="6"/>
        <v>6.77850639393381E-2</v>
      </c>
      <c r="H121" s="13">
        <f t="shared" si="6"/>
        <v>7.8789185294247582E-2</v>
      </c>
      <c r="I121" s="13">
        <f t="shared" si="6"/>
        <v>7.6145100304463725E-2</v>
      </c>
      <c r="J121" s="13">
        <f t="shared" si="6"/>
        <v>5.4841469811959288E-2</v>
      </c>
      <c r="K121" s="13">
        <f t="shared" si="6"/>
        <v>3.7877372836586584E-2</v>
      </c>
    </row>
    <row r="122" spans="1:11" x14ac:dyDescent="0.2">
      <c r="A122" s="8" t="s">
        <v>542</v>
      </c>
      <c r="B122" s="12">
        <v>4753.4495465</v>
      </c>
      <c r="C122" s="12">
        <v>20041.397093</v>
      </c>
      <c r="D122" s="12">
        <v>7996.5910992999998</v>
      </c>
      <c r="E122" s="12">
        <v>20083.678724000001</v>
      </c>
      <c r="F122" s="12">
        <v>7382.3303333999993</v>
      </c>
      <c r="G122" s="13">
        <f t="shared" si="6"/>
        <v>9.1476893381366456E-2</v>
      </c>
      <c r="H122" s="13">
        <f t="shared" si="6"/>
        <v>9.0012526647741745E-2</v>
      </c>
      <c r="I122" s="13">
        <f t="shared" si="6"/>
        <v>6.3821327274089165E-2</v>
      </c>
      <c r="J122" s="13">
        <f t="shared" si="6"/>
        <v>9.1131950751797544E-2</v>
      </c>
      <c r="K122" s="13">
        <f t="shared" si="6"/>
        <v>-6.6998288449080387E-2</v>
      </c>
    </row>
    <row r="123" spans="1:11" x14ac:dyDescent="0.2">
      <c r="A123" s="8" t="s">
        <v>543</v>
      </c>
      <c r="B123" s="12">
        <v>4926.0444017</v>
      </c>
      <c r="C123" s="12">
        <v>20308.259712999999</v>
      </c>
      <c r="D123" s="12">
        <v>7830.9376923999998</v>
      </c>
      <c r="E123" s="12">
        <v>20103.251074</v>
      </c>
      <c r="F123" s="12">
        <v>7684.6071659999998</v>
      </c>
      <c r="G123" s="13">
        <f t="shared" si="6"/>
        <v>9.6827549248648156E-2</v>
      </c>
      <c r="H123" s="13">
        <f t="shared" si="6"/>
        <v>7.0071683023547993E-2</v>
      </c>
      <c r="I123" s="13">
        <f t="shared" si="6"/>
        <v>2.0801409288066289E-2</v>
      </c>
      <c r="J123" s="13">
        <f t="shared" si="6"/>
        <v>6.4597865673628047E-2</v>
      </c>
      <c r="K123" s="13">
        <f t="shared" si="6"/>
        <v>6.0623162501732712E-2</v>
      </c>
    </row>
    <row r="124" spans="1:11" x14ac:dyDescent="0.2">
      <c r="A124" s="8" t="s">
        <v>544</v>
      </c>
      <c r="B124" s="12">
        <v>4931.8323829999999</v>
      </c>
      <c r="C124" s="12">
        <v>20744.616458</v>
      </c>
      <c r="D124" s="12">
        <v>7994.1262618999999</v>
      </c>
      <c r="E124" s="12">
        <v>20028.535817</v>
      </c>
      <c r="F124" s="12">
        <v>7758.8686271999995</v>
      </c>
      <c r="G124" s="13">
        <f t="shared" si="6"/>
        <v>3.8920948965092086E-2</v>
      </c>
      <c r="H124" s="13">
        <f t="shared" si="6"/>
        <v>5.7101444755872061E-2</v>
      </c>
      <c r="I124" s="13">
        <f t="shared" si="6"/>
        <v>2.9190046578899453E-2</v>
      </c>
      <c r="J124" s="13">
        <f t="shared" si="6"/>
        <v>4.0118726525863034E-2</v>
      </c>
      <c r="K124" s="13">
        <f t="shared" si="6"/>
        <v>1.018426884867568E-2</v>
      </c>
    </row>
    <row r="125" spans="1:11" x14ac:dyDescent="0.2">
      <c r="A125" s="8" t="s">
        <v>545</v>
      </c>
      <c r="B125" s="12">
        <v>5097.570498</v>
      </c>
      <c r="C125" s="12">
        <v>21310.197069000002</v>
      </c>
      <c r="D125" s="12">
        <v>8120.8246943999993</v>
      </c>
      <c r="E125" s="12">
        <v>20399.376853999998</v>
      </c>
      <c r="F125" s="12">
        <v>7801.4418038000003</v>
      </c>
      <c r="G125" s="13">
        <f t="shared" si="6"/>
        <v>9.446363892367643E-2</v>
      </c>
      <c r="H125" s="13">
        <f t="shared" si="6"/>
        <v>8.1529486591393086E-2</v>
      </c>
      <c r="I125" s="13">
        <f t="shared" si="6"/>
        <v>2.767678511532401E-2</v>
      </c>
      <c r="J125" s="13">
        <f t="shared" si="6"/>
        <v>4.6940861370338698E-2</v>
      </c>
      <c r="K125" s="13">
        <f t="shared" si="6"/>
        <v>9.8739271227337947E-3</v>
      </c>
    </row>
    <row r="126" spans="1:11" x14ac:dyDescent="0.2">
      <c r="A126" s="8" t="s">
        <v>546</v>
      </c>
      <c r="B126" s="12">
        <v>5099.1684798000006</v>
      </c>
      <c r="C126" s="12">
        <v>21304.046923000002</v>
      </c>
      <c r="D126" s="12">
        <v>8344.6382728999997</v>
      </c>
      <c r="E126" s="12">
        <v>20784.343775000001</v>
      </c>
      <c r="F126" s="12">
        <v>7306.3067376999998</v>
      </c>
      <c r="G126" s="13">
        <f t="shared" si="6"/>
        <v>7.273011523905959E-2</v>
      </c>
      <c r="H126" s="13">
        <f t="shared" si="6"/>
        <v>6.3002086338632385E-2</v>
      </c>
      <c r="I126" s="13">
        <f t="shared" si="6"/>
        <v>4.3524443013031773E-2</v>
      </c>
      <c r="J126" s="13">
        <f t="shared" si="6"/>
        <v>3.4887286369638296E-2</v>
      </c>
      <c r="K126" s="13">
        <f t="shared" si="6"/>
        <v>-1.029804848423603E-2</v>
      </c>
    </row>
    <row r="127" spans="1:11" x14ac:dyDescent="0.2">
      <c r="A127" s="8" t="s">
        <v>547</v>
      </c>
      <c r="B127" s="12">
        <v>5259.8061738000006</v>
      </c>
      <c r="C127" s="12">
        <v>22049.843968000001</v>
      </c>
      <c r="D127" s="12">
        <v>8904.2467862000012</v>
      </c>
      <c r="E127" s="12">
        <v>21804.255504000001</v>
      </c>
      <c r="F127" s="12">
        <v>7652.5162826999995</v>
      </c>
      <c r="G127" s="13">
        <f t="shared" si="6"/>
        <v>6.7754519627313534E-2</v>
      </c>
      <c r="H127" s="13">
        <f t="shared" si="6"/>
        <v>8.5757434640505156E-2</v>
      </c>
      <c r="I127" s="13">
        <f t="shared" si="6"/>
        <v>0.13706009879783085</v>
      </c>
      <c r="J127" s="13">
        <f t="shared" si="6"/>
        <v>8.4613400277328735E-2</v>
      </c>
      <c r="K127" s="13">
        <f t="shared" si="6"/>
        <v>-4.1759952860029271E-3</v>
      </c>
    </row>
    <row r="128" spans="1:11" x14ac:dyDescent="0.2">
      <c r="A128" s="8" t="s">
        <v>548</v>
      </c>
      <c r="B128" s="12">
        <v>5312.9482907000001</v>
      </c>
      <c r="C128" s="12">
        <v>22311.227608000001</v>
      </c>
      <c r="D128" s="12">
        <v>8914.7668610000001</v>
      </c>
      <c r="E128" s="12">
        <v>21470.425748000001</v>
      </c>
      <c r="F128" s="12">
        <v>7585.3650488999992</v>
      </c>
      <c r="G128" s="13">
        <f t="shared" si="6"/>
        <v>7.7276735724779444E-2</v>
      </c>
      <c r="H128" s="13">
        <f t="shared" si="6"/>
        <v>7.5518925749810589E-2</v>
      </c>
      <c r="I128" s="13">
        <f t="shared" si="6"/>
        <v>0.11516463074742421</v>
      </c>
      <c r="J128" s="13">
        <f t="shared" si="6"/>
        <v>7.1991779337965453E-2</v>
      </c>
      <c r="K128" s="13">
        <f t="shared" si="6"/>
        <v>-2.2361968817432319E-2</v>
      </c>
    </row>
    <row r="129" spans="1:11" x14ac:dyDescent="0.2">
      <c r="A129" s="8" t="s">
        <v>549</v>
      </c>
      <c r="B129" s="12">
        <v>5309.5649436000003</v>
      </c>
      <c r="C129" s="12">
        <v>22106.014021999999</v>
      </c>
      <c r="D129" s="12">
        <v>8748.4656255999998</v>
      </c>
      <c r="E129" s="12">
        <v>21703.325063</v>
      </c>
      <c r="F129" s="12">
        <v>7601.8358438000005</v>
      </c>
      <c r="G129" s="13">
        <f t="shared" si="6"/>
        <v>4.158734944091013E-2</v>
      </c>
      <c r="H129" s="13">
        <f t="shared" si="6"/>
        <v>3.734442015825723E-2</v>
      </c>
      <c r="I129" s="13">
        <f t="shared" si="6"/>
        <v>7.7287831571196508E-2</v>
      </c>
      <c r="J129" s="13">
        <f t="shared" si="6"/>
        <v>6.392098240708359E-2</v>
      </c>
      <c r="K129" s="13">
        <f t="shared" si="6"/>
        <v>-2.5585778247140662E-2</v>
      </c>
    </row>
    <row r="130" spans="1:11" x14ac:dyDescent="0.2">
      <c r="A130" s="8" t="s">
        <v>550</v>
      </c>
      <c r="B130" s="12">
        <v>5394.3138676000008</v>
      </c>
      <c r="C130" s="12">
        <v>23037.536549</v>
      </c>
      <c r="D130" s="12">
        <v>8336.7062636999999</v>
      </c>
      <c r="E130" s="12">
        <v>22542.077496999998</v>
      </c>
      <c r="F130" s="12">
        <v>8055.6575263999994</v>
      </c>
      <c r="G130" s="13">
        <f t="shared" si="6"/>
        <v>5.7881081782098005E-2</v>
      </c>
      <c r="H130" s="13">
        <f t="shared" si="6"/>
        <v>8.1369029662083162E-2</v>
      </c>
      <c r="I130" s="13">
        <f t="shared" si="6"/>
        <v>-9.5055159260285253E-4</v>
      </c>
      <c r="J130" s="13">
        <f t="shared" si="6"/>
        <v>8.4570085109651111E-2</v>
      </c>
      <c r="K130" s="13">
        <f t="shared" si="6"/>
        <v>0.10256218573926075</v>
      </c>
    </row>
    <row r="131" spans="1:11" x14ac:dyDescent="0.2">
      <c r="A131" s="8" t="s">
        <v>551</v>
      </c>
      <c r="B131" s="12">
        <v>5462.9887605000004</v>
      </c>
      <c r="C131" s="12">
        <v>22349.413095</v>
      </c>
      <c r="D131" s="12">
        <v>8491.4053602000004</v>
      </c>
      <c r="E131" s="12">
        <v>23985.908517</v>
      </c>
      <c r="F131" s="12">
        <v>7631.5740463000002</v>
      </c>
      <c r="G131" s="13">
        <f t="shared" si="6"/>
        <v>3.8629291648062468E-2</v>
      </c>
      <c r="H131" s="13">
        <f t="shared" si="6"/>
        <v>1.3585997589586155E-2</v>
      </c>
      <c r="I131" s="13">
        <f t="shared" si="6"/>
        <v>-4.6364553444299371E-2</v>
      </c>
      <c r="J131" s="13">
        <f t="shared" si="6"/>
        <v>0.1000562946347686</v>
      </c>
      <c r="K131" s="13">
        <f t="shared" si="6"/>
        <v>-2.7366470878792209E-3</v>
      </c>
    </row>
    <row r="132" spans="1:11" x14ac:dyDescent="0.2">
      <c r="A132" s="8" t="s">
        <v>552</v>
      </c>
      <c r="B132" s="12">
        <v>5615.5635364999998</v>
      </c>
      <c r="C132" s="12">
        <v>22480.930971000002</v>
      </c>
      <c r="D132" s="12">
        <v>9819.4984408</v>
      </c>
      <c r="E132" s="12">
        <v>27033.442148999999</v>
      </c>
      <c r="F132" s="12">
        <v>7020.7268334999999</v>
      </c>
      <c r="G132" s="13">
        <f t="shared" si="6"/>
        <v>5.6958063440916536E-2</v>
      </c>
      <c r="H132" s="13">
        <f t="shared" si="6"/>
        <v>7.6061867137759394E-3</v>
      </c>
      <c r="I132" s="13">
        <f t="shared" si="6"/>
        <v>0.10148684692563156</v>
      </c>
      <c r="J132" s="13">
        <f t="shared" si="6"/>
        <v>0.25910135487267638</v>
      </c>
      <c r="K132" s="13">
        <f t="shared" si="6"/>
        <v>-7.4437843368115958E-2</v>
      </c>
    </row>
    <row r="133" spans="1:11" x14ac:dyDescent="0.2">
      <c r="A133" s="8" t="s">
        <v>553</v>
      </c>
      <c r="B133" s="12">
        <v>5736.0322150000002</v>
      </c>
      <c r="C133" s="12">
        <v>23910.070137999999</v>
      </c>
      <c r="D133" s="12">
        <v>8756.1634801</v>
      </c>
      <c r="E133" s="12">
        <v>25787.376753</v>
      </c>
      <c r="F133" s="12">
        <v>7160.9451131999995</v>
      </c>
      <c r="G133" s="13">
        <f t="shared" si="6"/>
        <v>8.0320567867627549E-2</v>
      </c>
      <c r="H133" s="13">
        <f t="shared" si="6"/>
        <v>8.1609290313694516E-2</v>
      </c>
      <c r="I133" s="13">
        <f t="shared" si="6"/>
        <v>8.7990909828513275E-4</v>
      </c>
      <c r="J133" s="13">
        <f t="shared" si="6"/>
        <v>0.18817631299097684</v>
      </c>
      <c r="K133" s="13">
        <f t="shared" si="6"/>
        <v>-5.7997928350371854E-2</v>
      </c>
    </row>
    <row r="134" spans="1:11" x14ac:dyDescent="0.2">
      <c r="A134" s="8" t="s">
        <v>554</v>
      </c>
      <c r="B134" s="12">
        <v>6110.0327383000003</v>
      </c>
      <c r="C134" s="12">
        <v>23899.778407999998</v>
      </c>
      <c r="D134" s="12">
        <v>8727.2830775000002</v>
      </c>
      <c r="E134" s="12">
        <v>25739.910039999999</v>
      </c>
      <c r="F134" s="12">
        <v>7150.2122981000002</v>
      </c>
      <c r="G134" s="13">
        <f t="shared" si="6"/>
        <v>0.13268024224523517</v>
      </c>
      <c r="H134" s="13">
        <f t="shared" si="6"/>
        <v>3.7427693588940852E-2</v>
      </c>
      <c r="I134" s="13">
        <f t="shared" si="6"/>
        <v>4.6850254938291945E-2</v>
      </c>
      <c r="J134" s="13">
        <f t="shared" si="6"/>
        <v>0.14186059574258772</v>
      </c>
      <c r="K134" s="13">
        <f t="shared" si="6"/>
        <v>-0.11239867451324416</v>
      </c>
    </row>
    <row r="135" spans="1:11" x14ac:dyDescent="0.2">
      <c r="A135" s="8" t="s">
        <v>555</v>
      </c>
      <c r="B135" s="12">
        <v>5885.2937075</v>
      </c>
      <c r="C135" s="12">
        <v>24624.118466</v>
      </c>
      <c r="D135" s="12">
        <v>8287.054264800001</v>
      </c>
      <c r="E135" s="12">
        <v>25529.370030999999</v>
      </c>
      <c r="F135" s="12">
        <v>7246.0337838000005</v>
      </c>
      <c r="G135" s="13">
        <f t="shared" si="6"/>
        <v>7.7302913389363834E-2</v>
      </c>
      <c r="H135" s="13">
        <f t="shared" si="6"/>
        <v>0.10177919936111862</v>
      </c>
      <c r="I135" s="13">
        <f t="shared" si="6"/>
        <v>-2.406563892919443E-2</v>
      </c>
      <c r="J135" s="13">
        <f t="shared" si="6"/>
        <v>6.4348678429506687E-2</v>
      </c>
      <c r="K135" s="13">
        <f t="shared" si="6"/>
        <v>-5.0519101323130103E-2</v>
      </c>
    </row>
    <row r="136" spans="1:11" x14ac:dyDescent="0.2">
      <c r="A136" s="8" t="s">
        <v>556</v>
      </c>
      <c r="B136" s="12">
        <v>6093.9157125000002</v>
      </c>
      <c r="C136" s="12">
        <v>25279.228845000001</v>
      </c>
      <c r="D136" s="12">
        <v>9086.5776206999999</v>
      </c>
      <c r="E136" s="12">
        <v>26010.670097999999</v>
      </c>
      <c r="F136" s="12">
        <v>7544.2699618999995</v>
      </c>
      <c r="G136" s="13">
        <f t="shared" si="6"/>
        <v>8.5183289778632237E-2</v>
      </c>
      <c r="H136" s="13">
        <f t="shared" si="6"/>
        <v>0.12447428790247851</v>
      </c>
      <c r="I136" s="13">
        <f t="shared" si="6"/>
        <v>-7.4639333619598666E-2</v>
      </c>
      <c r="J136" s="13">
        <f t="shared" si="6"/>
        <v>-3.7833585725517149E-2</v>
      </c>
      <c r="K136" s="13">
        <f t="shared" si="6"/>
        <v>7.4571072314317768E-2</v>
      </c>
    </row>
    <row r="137" spans="1:11" x14ac:dyDescent="0.2">
      <c r="A137" s="8" t="s">
        <v>557</v>
      </c>
      <c r="B137" s="12">
        <v>6010.5865768999993</v>
      </c>
      <c r="C137" s="12">
        <v>25216.506969999999</v>
      </c>
      <c r="D137" s="12">
        <v>9455.4903606000007</v>
      </c>
      <c r="E137" s="12">
        <v>26150.015691000001</v>
      </c>
      <c r="F137" s="12">
        <v>7396.1303438000004</v>
      </c>
      <c r="G137" s="13">
        <f t="shared" si="6"/>
        <v>4.786485703166489E-2</v>
      </c>
      <c r="H137" s="13">
        <f t="shared" si="6"/>
        <v>5.4639606845974673E-2</v>
      </c>
      <c r="I137" s="13">
        <f t="shared" si="6"/>
        <v>7.986681405496257E-2</v>
      </c>
      <c r="J137" s="13">
        <f t="shared" si="6"/>
        <v>1.4062653269212895E-2</v>
      </c>
      <c r="K137" s="13">
        <f t="shared" si="6"/>
        <v>3.2842764032149405E-2</v>
      </c>
    </row>
    <row r="138" spans="1:11" x14ac:dyDescent="0.2">
      <c r="A138" s="8" t="s">
        <v>558</v>
      </c>
      <c r="B138" s="12">
        <v>6270.4424188999992</v>
      </c>
      <c r="C138" s="12">
        <v>26158.161149</v>
      </c>
      <c r="D138" s="12">
        <v>10271.144297000001</v>
      </c>
      <c r="E138" s="12">
        <v>26200.549061000002</v>
      </c>
      <c r="F138" s="12">
        <v>7701.0278026000005</v>
      </c>
      <c r="G138" s="13">
        <f t="shared" si="6"/>
        <v>2.6253489542615738E-2</v>
      </c>
      <c r="H138" s="13">
        <f t="shared" si="6"/>
        <v>9.4493877827923733E-2</v>
      </c>
      <c r="I138" s="13">
        <f t="shared" si="6"/>
        <v>0.1769005549367664</v>
      </c>
      <c r="J138" s="13">
        <f t="shared" si="6"/>
        <v>1.7895906406983027E-2</v>
      </c>
      <c r="K138" s="13">
        <f t="shared" si="6"/>
        <v>7.7034846174618685E-2</v>
      </c>
    </row>
    <row r="139" spans="1:11" x14ac:dyDescent="0.2">
      <c r="A139" s="8" t="s">
        <v>559</v>
      </c>
      <c r="B139" s="12">
        <v>6353.5440946999997</v>
      </c>
      <c r="C139" s="12">
        <v>25908.597689999999</v>
      </c>
      <c r="D139" s="12">
        <v>9165.7485622000004</v>
      </c>
      <c r="E139" s="12">
        <v>24602.924842</v>
      </c>
      <c r="F139" s="12">
        <v>9007.1842722999991</v>
      </c>
      <c r="G139" s="13">
        <f t="shared" si="6"/>
        <v>7.9562789976527229E-2</v>
      </c>
      <c r="H139" s="13">
        <f t="shared" si="6"/>
        <v>5.2163460217816787E-2</v>
      </c>
      <c r="I139" s="13">
        <f t="shared" si="6"/>
        <v>0.10603216406248617</v>
      </c>
      <c r="J139" s="13">
        <f t="shared" si="6"/>
        <v>-3.6289387003088099E-2</v>
      </c>
      <c r="K139" s="13">
        <f t="shared" si="6"/>
        <v>0.24305027288686024</v>
      </c>
    </row>
    <row r="140" spans="1:11" x14ac:dyDescent="0.2">
      <c r="A140" s="8" t="s">
        <v>560</v>
      </c>
      <c r="B140" s="12">
        <v>6489.0970992000002</v>
      </c>
      <c r="C140" s="12">
        <v>26196.191481000002</v>
      </c>
      <c r="D140" s="12">
        <v>9072.7963677000007</v>
      </c>
      <c r="E140" s="12">
        <v>25322.378681999999</v>
      </c>
      <c r="F140" s="12">
        <v>9528.7676487000008</v>
      </c>
      <c r="G140" s="13">
        <f t="shared" si="6"/>
        <v>6.4848515362526865E-2</v>
      </c>
      <c r="H140" s="13">
        <f t="shared" si="6"/>
        <v>3.6273362673456988E-2</v>
      </c>
      <c r="I140" s="13">
        <f t="shared" si="6"/>
        <v>-1.516660460656202E-3</v>
      </c>
      <c r="J140" s="13">
        <f t="shared" si="6"/>
        <v>-2.6461887118122491E-2</v>
      </c>
      <c r="K140" s="13">
        <f t="shared" si="6"/>
        <v>0.26304701406790754</v>
      </c>
    </row>
    <row r="141" spans="1:11" x14ac:dyDescent="0.2">
      <c r="A141" s="8" t="s">
        <v>561</v>
      </c>
      <c r="B141" s="12">
        <v>6895.6605129</v>
      </c>
      <c r="C141" s="12">
        <v>27332.236159</v>
      </c>
      <c r="D141" s="12">
        <v>9354.5548798999989</v>
      </c>
      <c r="E141" s="12">
        <v>25992.358472</v>
      </c>
      <c r="F141" s="12">
        <v>8991.7198329999992</v>
      </c>
      <c r="G141" s="13">
        <f t="shared" si="6"/>
        <v>0.14725250600357936</v>
      </c>
      <c r="H141" s="13">
        <f t="shared" si="6"/>
        <v>8.3902548101411428E-2</v>
      </c>
      <c r="I141" s="13">
        <f t="shared" si="6"/>
        <v>-1.067480129011489E-2</v>
      </c>
      <c r="J141" s="13">
        <f t="shared" si="6"/>
        <v>-6.0289531319195804E-3</v>
      </c>
      <c r="K141" s="13">
        <f t="shared" si="6"/>
        <v>0.21573301375597623</v>
      </c>
    </row>
    <row r="142" spans="1:11" x14ac:dyDescent="0.2">
      <c r="A142" s="8" t="s">
        <v>562</v>
      </c>
      <c r="B142" s="12">
        <v>6806.1307043000006</v>
      </c>
      <c r="C142" s="12">
        <v>27428.828698000001</v>
      </c>
      <c r="D142" s="12">
        <v>9752.0000295000009</v>
      </c>
      <c r="E142" s="12">
        <v>25338.051765</v>
      </c>
      <c r="F142" s="12">
        <v>8844.3845057999988</v>
      </c>
      <c r="G142" s="13">
        <f t="shared" si="6"/>
        <v>8.5430700038861884E-2</v>
      </c>
      <c r="H142" s="13">
        <f t="shared" si="6"/>
        <v>4.857633309016364E-2</v>
      </c>
      <c r="I142" s="13">
        <f t="shared" si="6"/>
        <v>-5.0543956202779829E-2</v>
      </c>
      <c r="J142" s="13">
        <f t="shared" si="6"/>
        <v>-3.2919054253097484E-2</v>
      </c>
      <c r="K142" s="13">
        <f t="shared" si="6"/>
        <v>0.14846806588777425</v>
      </c>
    </row>
    <row r="143" spans="1:11" x14ac:dyDescent="0.2">
      <c r="A143" s="8" t="s">
        <v>563</v>
      </c>
      <c r="B143" s="12">
        <v>7416.1614853000001</v>
      </c>
      <c r="C143" s="12">
        <v>27351.592070999999</v>
      </c>
      <c r="D143" s="12">
        <v>9899.2131773000001</v>
      </c>
      <c r="E143" s="12">
        <v>27154.709708999999</v>
      </c>
      <c r="F143" s="12">
        <v>9163.4920743999992</v>
      </c>
      <c r="G143" s="13">
        <f t="shared" si="6"/>
        <v>0.16724797605267502</v>
      </c>
      <c r="H143" s="13">
        <f t="shared" si="6"/>
        <v>5.5695580218799577E-2</v>
      </c>
      <c r="I143" s="13">
        <f t="shared" si="6"/>
        <v>8.0022336432492153E-2</v>
      </c>
      <c r="J143" s="13">
        <f t="shared" si="6"/>
        <v>0.10371876040704764</v>
      </c>
      <c r="K143" s="13">
        <f t="shared" si="6"/>
        <v>1.7353680947851495E-2</v>
      </c>
    </row>
    <row r="144" spans="1:11" x14ac:dyDescent="0.2">
      <c r="A144" s="8" t="s">
        <v>564</v>
      </c>
      <c r="B144" s="12">
        <v>7274.3445776000008</v>
      </c>
      <c r="C144" s="12">
        <v>26571.893464000001</v>
      </c>
      <c r="D144" s="12">
        <v>10076.008706000001</v>
      </c>
      <c r="E144" s="12">
        <v>25252.73198</v>
      </c>
      <c r="F144" s="12">
        <v>9076.2133154999992</v>
      </c>
      <c r="G144" s="13">
        <f t="shared" si="6"/>
        <v>0.12101028330995521</v>
      </c>
      <c r="H144" s="13">
        <f t="shared" si="6"/>
        <v>1.4341855123195838E-2</v>
      </c>
      <c r="I144" s="13">
        <f t="shared" si="6"/>
        <v>0.11057366413199012</v>
      </c>
      <c r="J144" s="13">
        <f t="shared" si="6"/>
        <v>-2.7504012507918703E-3</v>
      </c>
      <c r="K144" s="13">
        <f t="shared" si="6"/>
        <v>-4.7493479732580432E-2</v>
      </c>
    </row>
    <row r="145" spans="1:11" x14ac:dyDescent="0.2">
      <c r="A145" s="8" t="s">
        <v>565</v>
      </c>
      <c r="B145" s="12">
        <v>7384.7714253000004</v>
      </c>
      <c r="C145" s="12">
        <v>26602.076695</v>
      </c>
      <c r="D145" s="12">
        <v>9914.8510979999992</v>
      </c>
      <c r="E145" s="12">
        <v>25652.904247999999</v>
      </c>
      <c r="F145" s="12">
        <v>9740.8100673999998</v>
      </c>
      <c r="G145" s="13">
        <f t="shared" si="6"/>
        <v>7.0930248303987739E-2</v>
      </c>
      <c r="H145" s="13">
        <f t="shared" si="6"/>
        <v>-2.6714223444888986E-2</v>
      </c>
      <c r="I145" s="13">
        <f t="shared" si="6"/>
        <v>5.9895550915404952E-2</v>
      </c>
      <c r="J145" s="13">
        <f t="shared" si="6"/>
        <v>-1.3059770023011745E-2</v>
      </c>
      <c r="K145" s="13">
        <f t="shared" si="6"/>
        <v>8.3308893994984937E-2</v>
      </c>
    </row>
    <row r="146" spans="1:11" x14ac:dyDescent="0.2">
      <c r="A146" s="8" t="s">
        <v>566</v>
      </c>
      <c r="B146" s="12">
        <v>7521.9193157999998</v>
      </c>
      <c r="C146" s="12">
        <v>27490.541753000001</v>
      </c>
      <c r="D146" s="12">
        <v>10865.310884</v>
      </c>
      <c r="E146" s="12">
        <v>26108.840751</v>
      </c>
      <c r="F146" s="12">
        <v>9104.7329907000003</v>
      </c>
      <c r="G146" s="13">
        <f t="shared" si="6"/>
        <v>0.10516821415841689</v>
      </c>
      <c r="H146" s="13">
        <f t="shared" si="6"/>
        <v>2.2499340266943311E-3</v>
      </c>
      <c r="I146" s="13">
        <f t="shared" si="6"/>
        <v>0.11416231041142445</v>
      </c>
      <c r="J146" s="13">
        <f t="shared" si="6"/>
        <v>3.0420215143166892E-2</v>
      </c>
      <c r="K146" s="13">
        <f t="shared" si="6"/>
        <v>2.9436585974893938E-2</v>
      </c>
    </row>
    <row r="147" spans="1:11" x14ac:dyDescent="0.2">
      <c r="A147" s="8" t="s">
        <v>567</v>
      </c>
      <c r="B147" s="12">
        <v>7401.0101862000001</v>
      </c>
      <c r="C147" s="12">
        <v>26354.596246000001</v>
      </c>
      <c r="D147" s="12">
        <v>10612.876181</v>
      </c>
      <c r="E147" s="12">
        <v>25468.425566999998</v>
      </c>
      <c r="F147" s="12">
        <v>9417.2020987999986</v>
      </c>
      <c r="G147" s="13">
        <f t="shared" si="6"/>
        <v>-2.0430109471095284E-3</v>
      </c>
      <c r="H147" s="13">
        <f t="shared" si="6"/>
        <v>-3.645110757764921E-2</v>
      </c>
      <c r="I147" s="13">
        <f t="shared" si="6"/>
        <v>7.2092901821379951E-2</v>
      </c>
      <c r="J147" s="13">
        <f t="shared" si="6"/>
        <v>-6.2099140814645064E-2</v>
      </c>
      <c r="K147" s="13">
        <f t="shared" si="6"/>
        <v>2.7687045761603021E-2</v>
      </c>
    </row>
    <row r="148" spans="1:11" x14ac:dyDescent="0.2">
      <c r="A148" s="8" t="s">
        <v>568</v>
      </c>
      <c r="B148" s="12">
        <v>7582.4432096999999</v>
      </c>
      <c r="C148" s="12">
        <v>26509.294441999999</v>
      </c>
      <c r="D148" s="12">
        <v>10267.925495</v>
      </c>
      <c r="E148" s="12">
        <v>25550.117657999999</v>
      </c>
      <c r="F148" s="12">
        <v>9333.6235327999984</v>
      </c>
      <c r="G148" s="13">
        <f t="shared" si="6"/>
        <v>4.2354143223945137E-2</v>
      </c>
      <c r="H148" s="13">
        <f t="shared" si="6"/>
        <v>-2.3558359544385591E-3</v>
      </c>
      <c r="I148" s="13">
        <f t="shared" si="6"/>
        <v>1.9046905833429613E-2</v>
      </c>
      <c r="J148" s="13">
        <f t="shared" si="6"/>
        <v>1.1776376442577629E-2</v>
      </c>
      <c r="K148" s="13">
        <f t="shared" si="6"/>
        <v>2.8360970412672451E-2</v>
      </c>
    </row>
    <row r="149" spans="1:11" x14ac:dyDescent="0.2">
      <c r="A149" s="8" t="s">
        <v>569</v>
      </c>
      <c r="B149" s="12">
        <v>7434.2704116999994</v>
      </c>
      <c r="C149" s="12">
        <v>25090.339630999999</v>
      </c>
      <c r="D149" s="12">
        <v>9882.816431700001</v>
      </c>
      <c r="E149" s="12">
        <v>25565.223319000001</v>
      </c>
      <c r="F149" s="12">
        <v>9196.1877667000008</v>
      </c>
      <c r="G149" s="13">
        <f t="shared" si="6"/>
        <v>6.702846107114027E-3</v>
      </c>
      <c r="H149" s="13">
        <f t="shared" si="6"/>
        <v>-5.6827783835543176E-2</v>
      </c>
      <c r="I149" s="13">
        <f t="shared" si="6"/>
        <v>-3.2309780533628153E-3</v>
      </c>
      <c r="J149" s="13">
        <f t="shared" si="6"/>
        <v>-3.4179728015331532E-3</v>
      </c>
      <c r="K149" s="13">
        <f t="shared" si="6"/>
        <v>-5.5911397197108949E-2</v>
      </c>
    </row>
    <row r="150" spans="1:11" x14ac:dyDescent="0.2">
      <c r="A150" s="8" t="s">
        <v>570</v>
      </c>
      <c r="B150" s="12">
        <v>7349.5525733999993</v>
      </c>
      <c r="C150" s="12">
        <v>24969.246813000002</v>
      </c>
      <c r="D150" s="12">
        <v>11157.576385</v>
      </c>
      <c r="E150" s="12">
        <v>26374.914248000001</v>
      </c>
      <c r="F150" s="12">
        <v>9616.5198354000004</v>
      </c>
      <c r="G150" s="13">
        <f t="shared" si="6"/>
        <v>-2.2915260741755015E-2</v>
      </c>
      <c r="H150" s="13">
        <f t="shared" si="6"/>
        <v>-9.1714996476009961E-2</v>
      </c>
      <c r="I150" s="13">
        <f t="shared" si="6"/>
        <v>2.6898954306993933E-2</v>
      </c>
      <c r="J150" s="13">
        <f t="shared" si="6"/>
        <v>1.0190934922677879E-2</v>
      </c>
      <c r="K150" s="13">
        <f t="shared" si="6"/>
        <v>5.6211076724903747E-2</v>
      </c>
    </row>
    <row r="151" spans="1:11" x14ac:dyDescent="0.2">
      <c r="A151" s="8" t="s">
        <v>571</v>
      </c>
      <c r="B151" s="12">
        <v>7569.7399568000001</v>
      </c>
      <c r="C151" s="12">
        <v>25551.507173999998</v>
      </c>
      <c r="D151" s="12">
        <v>9884.1814235000002</v>
      </c>
      <c r="E151" s="12">
        <v>25354.074316999999</v>
      </c>
      <c r="F151" s="12">
        <v>8849.3999717999995</v>
      </c>
      <c r="G151" s="13">
        <f t="shared" si="6"/>
        <v>2.279820813037323E-2</v>
      </c>
      <c r="H151" s="13">
        <f t="shared" si="6"/>
        <v>-3.0472448316179089E-2</v>
      </c>
      <c r="I151" s="13">
        <f t="shared" si="6"/>
        <v>-6.8661383122943218E-2</v>
      </c>
      <c r="J151" s="13">
        <f t="shared" si="6"/>
        <v>-4.489922225430658E-3</v>
      </c>
      <c r="K151" s="13">
        <f t="shared" si="6"/>
        <v>-6.0294142680908595E-2</v>
      </c>
    </row>
    <row r="152" spans="1:11" x14ac:dyDescent="0.2">
      <c r="A152" s="8" t="s">
        <v>572</v>
      </c>
      <c r="B152" s="12">
        <v>7420.8043953000006</v>
      </c>
      <c r="C152" s="12">
        <v>25960.849047</v>
      </c>
      <c r="D152" s="12">
        <v>9925.6844455999999</v>
      </c>
      <c r="E152" s="12">
        <v>24756.240048</v>
      </c>
      <c r="F152" s="12">
        <v>8554.9646668999994</v>
      </c>
      <c r="G152" s="13">
        <f t="shared" si="6"/>
        <v>-2.131751071913331E-2</v>
      </c>
      <c r="H152" s="13">
        <f t="shared" si="6"/>
        <v>-2.0688796384224748E-2</v>
      </c>
      <c r="I152" s="13">
        <f t="shared" si="6"/>
        <v>-3.3331080320621244E-2</v>
      </c>
      <c r="J152" s="13">
        <f t="shared" si="6"/>
        <v>-3.1071387640026326E-2</v>
      </c>
      <c r="K152" s="13">
        <f t="shared" si="6"/>
        <v>-8.3425141710896572E-2</v>
      </c>
    </row>
    <row r="153" spans="1:11" x14ac:dyDescent="0.2">
      <c r="A153" s="8" t="s">
        <v>573</v>
      </c>
      <c r="B153" s="12">
        <v>7529.3268171</v>
      </c>
      <c r="C153" s="12">
        <v>29030.066472999999</v>
      </c>
      <c r="D153" s="12">
        <v>9755.1832240000003</v>
      </c>
      <c r="E153" s="12">
        <v>25340.040826</v>
      </c>
      <c r="F153" s="12">
        <v>8497.0911011999997</v>
      </c>
      <c r="G153" s="13">
        <f t="shared" si="6"/>
        <v>1.2786245338937567E-2</v>
      </c>
      <c r="H153" s="13">
        <f t="shared" si="6"/>
        <v>0.15702166251796482</v>
      </c>
      <c r="I153" s="13">
        <f t="shared" si="6"/>
        <v>-1.2914659356679532E-2</v>
      </c>
      <c r="J153" s="13">
        <f t="shared" si="6"/>
        <v>-8.8081566974869824E-3</v>
      </c>
      <c r="K153" s="13">
        <f t="shared" si="6"/>
        <v>-7.6020268750000522E-2</v>
      </c>
    </row>
    <row r="154" spans="1:11" x14ac:dyDescent="0.2">
      <c r="A154" s="8" t="s">
        <v>574</v>
      </c>
      <c r="B154" s="12">
        <v>7541.0087002999999</v>
      </c>
      <c r="C154" s="12">
        <v>25014.849760000001</v>
      </c>
      <c r="D154" s="12">
        <v>9742.8338432</v>
      </c>
      <c r="E154" s="12">
        <v>25818.616245000001</v>
      </c>
      <c r="F154" s="12">
        <v>8369.9243606999989</v>
      </c>
      <c r="G154" s="13">
        <f t="shared" si="6"/>
        <v>2.6050038419063979E-2</v>
      </c>
      <c r="H154" s="13">
        <f t="shared" si="6"/>
        <v>1.8263645412106167E-3</v>
      </c>
      <c r="I154" s="13">
        <f t="shared" si="6"/>
        <v>-0.12679658135273436</v>
      </c>
      <c r="J154" s="13">
        <f t="shared" si="6"/>
        <v>-2.1091935987704064E-2</v>
      </c>
      <c r="K154" s="13">
        <f t="shared" si="6"/>
        <v>-0.12963062480369222</v>
      </c>
    </row>
    <row r="155" spans="1:11" x14ac:dyDescent="0.2">
      <c r="A155" s="8" t="s">
        <v>575</v>
      </c>
      <c r="B155" s="12">
        <v>7255.7915591000001</v>
      </c>
      <c r="C155" s="12">
        <v>25319.441601999999</v>
      </c>
      <c r="D155" s="12">
        <v>9693.7344273999988</v>
      </c>
      <c r="E155" s="12">
        <v>27015.055512999999</v>
      </c>
      <c r="F155" s="12">
        <v>8381.267569399999</v>
      </c>
      <c r="G155" s="13">
        <f t="shared" si="6"/>
        <v>-4.1474132465802324E-2</v>
      </c>
      <c r="H155" s="13">
        <f t="shared" si="6"/>
        <v>-9.082265496891645E-3</v>
      </c>
      <c r="I155" s="13">
        <f t="shared" si="6"/>
        <v>-1.9267857189185812E-2</v>
      </c>
      <c r="J155" s="13">
        <f t="shared" si="6"/>
        <v>6.5511411508575826E-2</v>
      </c>
      <c r="K155" s="13">
        <f t="shared" si="6"/>
        <v>-5.2899903258048886E-2</v>
      </c>
    </row>
    <row r="156" spans="1:11" x14ac:dyDescent="0.2">
      <c r="A156" s="8" t="s">
        <v>576</v>
      </c>
      <c r="B156" s="12">
        <v>7404.8102779999999</v>
      </c>
      <c r="C156" s="12">
        <v>25411.212245999999</v>
      </c>
      <c r="D156" s="12">
        <v>9937.1303475000004</v>
      </c>
      <c r="E156" s="12">
        <v>27220.181550000001</v>
      </c>
      <c r="F156" s="12">
        <v>8413.9540011000008</v>
      </c>
      <c r="G156" s="13">
        <f t="shared" si="6"/>
        <v>-2.1553077601844076E-3</v>
      </c>
      <c r="H156" s="13">
        <f t="shared" si="6"/>
        <v>-2.1171757518597636E-2</v>
      </c>
      <c r="I156" s="13">
        <f t="shared" si="6"/>
        <v>1.1531599621902588E-3</v>
      </c>
      <c r="J156" s="13">
        <f t="shared" si="6"/>
        <v>9.9528098662101064E-2</v>
      </c>
      <c r="K156" s="13">
        <f t="shared" si="6"/>
        <v>-1.6482904522748382E-2</v>
      </c>
    </row>
    <row r="157" spans="1:11" x14ac:dyDescent="0.2">
      <c r="A157" s="8" t="s">
        <v>577</v>
      </c>
      <c r="B157" s="12">
        <v>7311.9568921</v>
      </c>
      <c r="C157" s="12">
        <v>27582.766116999999</v>
      </c>
      <c r="D157" s="12">
        <v>10300.151238</v>
      </c>
      <c r="E157" s="12">
        <v>26752.170512000001</v>
      </c>
      <c r="F157" s="12">
        <v>8491.1491865999997</v>
      </c>
      <c r="G157" s="13">
        <f t="shared" si="6"/>
        <v>-2.8869768875794701E-2</v>
      </c>
      <c r="H157" s="13">
        <f t="shared" si="6"/>
        <v>-4.9855220185117066E-2</v>
      </c>
      <c r="I157" s="13">
        <f t="shared" si="6"/>
        <v>5.5864457026214849E-2</v>
      </c>
      <c r="J157" s="13">
        <f t="shared" si="6"/>
        <v>5.5727206427824409E-2</v>
      </c>
      <c r="K157" s="13">
        <f t="shared" si="6"/>
        <v>-6.992880892098324E-4</v>
      </c>
    </row>
    <row r="158" spans="1:11" x14ac:dyDescent="0.2">
      <c r="A158" s="8" t="s">
        <v>578</v>
      </c>
      <c r="B158" s="12">
        <v>7544.0455001999999</v>
      </c>
      <c r="C158" s="12">
        <v>26464.043741000001</v>
      </c>
      <c r="D158" s="12">
        <v>10249.067369</v>
      </c>
      <c r="E158" s="12">
        <v>26485.504095</v>
      </c>
      <c r="F158" s="12">
        <v>8518.0454085000001</v>
      </c>
      <c r="G158" s="13">
        <f t="shared" si="6"/>
        <v>4.0270473363585881E-4</v>
      </c>
      <c r="H158" s="13">
        <f t="shared" si="6"/>
        <v>5.7933347387811786E-2</v>
      </c>
      <c r="I158" s="13">
        <f t="shared" si="6"/>
        <v>5.1959577053992907E-2</v>
      </c>
      <c r="J158" s="13">
        <f t="shared" si="6"/>
        <v>2.5829728583116756E-2</v>
      </c>
      <c r="K158" s="13">
        <f t="shared" si="6"/>
        <v>1.7696820355448638E-2</v>
      </c>
    </row>
    <row r="159" spans="1:11" x14ac:dyDescent="0.2">
      <c r="A159" s="8" t="s">
        <v>579</v>
      </c>
      <c r="B159" s="12">
        <v>7657.5871127</v>
      </c>
      <c r="C159" s="12">
        <v>28845.800617000001</v>
      </c>
      <c r="D159" s="12">
        <v>10700.548766</v>
      </c>
      <c r="E159" s="12">
        <v>27791.078710000002</v>
      </c>
      <c r="F159" s="12">
        <v>9647.0808177999988</v>
      </c>
      <c r="G159" s="13">
        <f t="shared" si="6"/>
        <v>5.5375840158484131E-2</v>
      </c>
      <c r="H159" s="13">
        <f t="shared" si="6"/>
        <v>0.13927475457126401</v>
      </c>
      <c r="I159" s="13">
        <f t="shared" si="6"/>
        <v>0.10386238101945232</v>
      </c>
      <c r="J159" s="13">
        <f t="shared" si="6"/>
        <v>2.8725582171266303E-2</v>
      </c>
      <c r="K159" s="13">
        <f t="shared" si="6"/>
        <v>0.15102885547067879</v>
      </c>
    </row>
    <row r="160" spans="1:11" x14ac:dyDescent="0.2">
      <c r="A160" s="8" t="s">
        <v>580</v>
      </c>
      <c r="B160" s="12">
        <v>7995.3320000000003</v>
      </c>
      <c r="C160" s="12">
        <v>28804.462049000002</v>
      </c>
      <c r="D160" s="12">
        <v>10653.090575</v>
      </c>
      <c r="E160" s="12">
        <v>27155.051045</v>
      </c>
      <c r="F160" s="12">
        <v>9515.8654451000002</v>
      </c>
      <c r="G160" s="13">
        <f t="shared" si="6"/>
        <v>7.9748393251136362E-2</v>
      </c>
      <c r="H160" s="13">
        <f t="shared" si="6"/>
        <v>0.13353356660637616</v>
      </c>
      <c r="I160" s="13">
        <f t="shared" si="6"/>
        <v>7.2048992260640141E-2</v>
      </c>
      <c r="J160" s="13">
        <f t="shared" si="6"/>
        <v>-2.3927285304972917E-3</v>
      </c>
      <c r="K160" s="13">
        <f t="shared" si="6"/>
        <v>0.13096238033342478</v>
      </c>
    </row>
    <row r="161" spans="1:11" x14ac:dyDescent="0.2">
      <c r="A161" s="8" t="s">
        <v>581</v>
      </c>
      <c r="B161" s="12">
        <v>8421.8535804999992</v>
      </c>
      <c r="C161" s="12">
        <v>29593.88264</v>
      </c>
      <c r="D161" s="12">
        <v>10905.287074</v>
      </c>
      <c r="E161" s="12">
        <v>29716.970394</v>
      </c>
      <c r="F161" s="12">
        <v>9852.4801599999992</v>
      </c>
      <c r="G161" s="13">
        <f t="shared" si="6"/>
        <v>0.15179201748291982</v>
      </c>
      <c r="H161" s="13">
        <f t="shared" si="6"/>
        <v>7.2912068154052739E-2</v>
      </c>
      <c r="I161" s="13">
        <f t="shared" si="6"/>
        <v>5.8750189392121954E-2</v>
      </c>
      <c r="J161" s="13">
        <f t="shared" si="6"/>
        <v>0.1108246480662234</v>
      </c>
      <c r="K161" s="13">
        <f t="shared" si="6"/>
        <v>0.16032352553036458</v>
      </c>
    </row>
    <row r="162" spans="1:11" x14ac:dyDescent="0.2">
      <c r="A162" s="8" t="s">
        <v>582</v>
      </c>
      <c r="B162" s="12">
        <v>8488.7261775000006</v>
      </c>
      <c r="C162" s="12">
        <v>29290.257029</v>
      </c>
      <c r="D162" s="12">
        <v>11267.288334000001</v>
      </c>
      <c r="E162" s="12">
        <v>29429.287275999999</v>
      </c>
      <c r="F162" s="12">
        <v>9898.3301247999989</v>
      </c>
      <c r="G162" s="13">
        <f t="shared" ref="G162:K212" si="7">(+B162-B158)/B158</f>
        <v>0.12522202805841459</v>
      </c>
      <c r="H162" s="13">
        <f t="shared" si="7"/>
        <v>0.10679446103021006</v>
      </c>
      <c r="I162" s="13">
        <f t="shared" si="7"/>
        <v>9.9347670216294814E-2</v>
      </c>
      <c r="J162" s="13">
        <f t="shared" si="7"/>
        <v>0.11114695685764703</v>
      </c>
      <c r="K162" s="13">
        <f t="shared" si="7"/>
        <v>0.16204242289230322</v>
      </c>
    </row>
    <row r="163" spans="1:11" x14ac:dyDescent="0.2">
      <c r="A163" s="8" t="s">
        <v>583</v>
      </c>
      <c r="B163" s="12">
        <v>8532.3881760000004</v>
      </c>
      <c r="C163" s="12">
        <v>28510.421734</v>
      </c>
      <c r="D163" s="12">
        <v>10934.774084000001</v>
      </c>
      <c r="E163" s="12">
        <v>29460.952486999999</v>
      </c>
      <c r="F163" s="12">
        <v>9536.8934996000007</v>
      </c>
      <c r="G163" s="13">
        <f t="shared" si="7"/>
        <v>0.1142397795056298</v>
      </c>
      <c r="H163" s="13">
        <f t="shared" si="7"/>
        <v>-1.1626610315067797E-2</v>
      </c>
      <c r="I163" s="13">
        <f t="shared" si="7"/>
        <v>2.1889094019573081E-2</v>
      </c>
      <c r="J163" s="13">
        <f t="shared" si="7"/>
        <v>6.0086684450975633E-2</v>
      </c>
      <c r="K163" s="13">
        <f t="shared" si="7"/>
        <v>-1.1421830114317022E-2</v>
      </c>
    </row>
    <row r="164" spans="1:11" x14ac:dyDescent="0.2">
      <c r="A164" s="8" t="s">
        <v>584</v>
      </c>
      <c r="B164" s="12">
        <v>8581.2017128999996</v>
      </c>
      <c r="C164" s="12">
        <v>29011.651791</v>
      </c>
      <c r="D164" s="12">
        <v>11095.900159999999</v>
      </c>
      <c r="E164" s="12">
        <v>31267.953731000001</v>
      </c>
      <c r="F164" s="12">
        <v>9653.9597632999994</v>
      </c>
      <c r="G164" s="13">
        <f t="shared" si="7"/>
        <v>7.3276470933289484E-2</v>
      </c>
      <c r="H164" s="13">
        <f t="shared" si="7"/>
        <v>7.1929738402176343E-3</v>
      </c>
      <c r="I164" s="13">
        <f t="shared" si="7"/>
        <v>4.1566302462419366E-2</v>
      </c>
      <c r="J164" s="13">
        <f t="shared" si="7"/>
        <v>0.15145995045946714</v>
      </c>
      <c r="K164" s="13">
        <f t="shared" si="7"/>
        <v>1.4512008287286998E-2</v>
      </c>
    </row>
    <row r="165" spans="1:11" x14ac:dyDescent="0.2">
      <c r="A165" s="8" t="s">
        <v>585</v>
      </c>
      <c r="B165" s="12">
        <v>8745.2988888999989</v>
      </c>
      <c r="C165" s="12">
        <v>30127.19628</v>
      </c>
      <c r="D165" s="12">
        <v>11155.319978</v>
      </c>
      <c r="E165" s="12">
        <v>30406.184248000001</v>
      </c>
      <c r="F165" s="12">
        <v>9858.3148258000001</v>
      </c>
      <c r="G165" s="13">
        <f t="shared" si="7"/>
        <v>3.8405477524437917E-2</v>
      </c>
      <c r="H165" s="13">
        <f t="shared" si="7"/>
        <v>1.8021077074866724E-2</v>
      </c>
      <c r="I165" s="13">
        <f t="shared" si="7"/>
        <v>2.2927677401186376E-2</v>
      </c>
      <c r="J165" s="13">
        <f t="shared" si="7"/>
        <v>2.3192601562747359E-2</v>
      </c>
      <c r="K165" s="13">
        <f t="shared" si="7"/>
        <v>5.9220274542536597E-4</v>
      </c>
    </row>
    <row r="166" spans="1:11" x14ac:dyDescent="0.2">
      <c r="A166" s="8" t="s">
        <v>586</v>
      </c>
      <c r="B166" s="12">
        <v>8805.3410438999999</v>
      </c>
      <c r="C166" s="12">
        <v>29537.930561000001</v>
      </c>
      <c r="D166" s="12">
        <v>11132.714572000001</v>
      </c>
      <c r="E166" s="12">
        <v>32863.731910000002</v>
      </c>
      <c r="F166" s="12">
        <v>9944.5000633</v>
      </c>
      <c r="G166" s="13">
        <f t="shared" si="7"/>
        <v>3.7298277713234587E-2</v>
      </c>
      <c r="H166" s="13">
        <f t="shared" si="7"/>
        <v>8.4558333426293097E-3</v>
      </c>
      <c r="I166" s="13">
        <f t="shared" si="7"/>
        <v>-1.194375771798723E-2</v>
      </c>
      <c r="J166" s="13">
        <f t="shared" si="7"/>
        <v>0.11670159055468671</v>
      </c>
      <c r="K166" s="13">
        <f t="shared" si="7"/>
        <v>4.6644169185995872E-3</v>
      </c>
    </row>
    <row r="167" spans="1:11" x14ac:dyDescent="0.2">
      <c r="A167" s="8" t="s">
        <v>587</v>
      </c>
      <c r="B167" s="12">
        <v>8970.0750898999995</v>
      </c>
      <c r="C167" s="12">
        <v>29555.647847</v>
      </c>
      <c r="D167" s="12">
        <v>11038.287270000001</v>
      </c>
      <c r="E167" s="12">
        <v>30310.324714999999</v>
      </c>
      <c r="F167" s="12">
        <v>10198.777419</v>
      </c>
      <c r="G167" s="13">
        <f t="shared" si="7"/>
        <v>5.129711692338728E-2</v>
      </c>
      <c r="H167" s="13">
        <f t="shared" si="7"/>
        <v>3.6661194378388308E-2</v>
      </c>
      <c r="I167" s="13">
        <f t="shared" si="7"/>
        <v>9.4664220042243834E-3</v>
      </c>
      <c r="J167" s="13">
        <f t="shared" si="7"/>
        <v>2.8830440169060927E-2</v>
      </c>
      <c r="K167" s="13">
        <f t="shared" si="7"/>
        <v>6.94024652186543E-2</v>
      </c>
    </row>
    <row r="168" spans="1:11" x14ac:dyDescent="0.2">
      <c r="A168" s="8" t="s">
        <v>588</v>
      </c>
      <c r="B168" s="12">
        <v>9067.561528799999</v>
      </c>
      <c r="C168" s="12">
        <v>30175.145790999999</v>
      </c>
      <c r="D168" s="12">
        <v>11176.588968</v>
      </c>
      <c r="E168" s="12">
        <v>30008.034724000001</v>
      </c>
      <c r="F168" s="12">
        <v>10241.694202999999</v>
      </c>
      <c r="G168" s="13">
        <f t="shared" si="7"/>
        <v>5.6677355010646295E-2</v>
      </c>
      <c r="H168" s="13">
        <f t="shared" si="7"/>
        <v>4.01043693886102E-2</v>
      </c>
      <c r="I168" s="13">
        <f t="shared" si="7"/>
        <v>7.2719479119755159E-3</v>
      </c>
      <c r="J168" s="13">
        <f t="shared" si="7"/>
        <v>-4.0294258391168028E-2</v>
      </c>
      <c r="K168" s="13">
        <f t="shared" si="7"/>
        <v>6.0880141839237921E-2</v>
      </c>
    </row>
    <row r="169" spans="1:11" x14ac:dyDescent="0.2">
      <c r="A169" s="8" t="s">
        <v>589</v>
      </c>
      <c r="B169" s="12">
        <v>9170.9954657999988</v>
      </c>
      <c r="C169" s="12">
        <v>29316.414100999998</v>
      </c>
      <c r="D169" s="12">
        <v>10960.905859</v>
      </c>
      <c r="E169" s="12">
        <v>31340.735128</v>
      </c>
      <c r="F169" s="12">
        <v>10230.109763</v>
      </c>
      <c r="G169" s="13">
        <f t="shared" si="7"/>
        <v>4.8677190146161467E-2</v>
      </c>
      <c r="H169" s="13">
        <f t="shared" si="7"/>
        <v>-2.6911969220920866E-2</v>
      </c>
      <c r="I169" s="13">
        <f t="shared" si="7"/>
        <v>-1.7427928502581149E-2</v>
      </c>
      <c r="J169" s="13">
        <f t="shared" si="7"/>
        <v>3.0735552753926036E-2</v>
      </c>
      <c r="K169" s="13">
        <f t="shared" si="7"/>
        <v>3.7713842960967643E-2</v>
      </c>
    </row>
    <row r="170" spans="1:11" x14ac:dyDescent="0.2">
      <c r="A170" s="8" t="s">
        <v>590</v>
      </c>
      <c r="B170" s="12">
        <v>9378.879105</v>
      </c>
      <c r="C170" s="12">
        <v>28958.165105</v>
      </c>
      <c r="D170" s="12">
        <v>11521.975791000001</v>
      </c>
      <c r="E170" s="12">
        <v>32760.786400000001</v>
      </c>
      <c r="F170" s="12">
        <v>10462.080981999999</v>
      </c>
      <c r="G170" s="13">
        <f t="shared" si="7"/>
        <v>6.5135246691816112E-2</v>
      </c>
      <c r="H170" s="13">
        <f t="shared" si="7"/>
        <v>-1.9627829200921959E-2</v>
      </c>
      <c r="I170" s="13">
        <f t="shared" si="7"/>
        <v>3.496552583671144E-2</v>
      </c>
      <c r="J170" s="13">
        <f t="shared" si="7"/>
        <v>-3.1324960379401222E-3</v>
      </c>
      <c r="K170" s="13">
        <f t="shared" si="7"/>
        <v>5.2046952124835587E-2</v>
      </c>
    </row>
    <row r="171" spans="1:11" x14ac:dyDescent="0.2">
      <c r="A171" s="8" t="s">
        <v>591</v>
      </c>
      <c r="B171" s="12">
        <v>9717.1102663999991</v>
      </c>
      <c r="C171" s="12">
        <v>30339.006603999998</v>
      </c>
      <c r="D171" s="12">
        <v>11930.957801</v>
      </c>
      <c r="E171" s="12">
        <v>34533.557653999997</v>
      </c>
      <c r="F171" s="12">
        <v>10587.740691000001</v>
      </c>
      <c r="G171" s="13">
        <f t="shared" si="7"/>
        <v>8.3280816382589246E-2</v>
      </c>
      <c r="H171" s="13">
        <f t="shared" si="7"/>
        <v>2.6504536833541672E-2</v>
      </c>
      <c r="I171" s="13">
        <f t="shared" si="7"/>
        <v>8.0870384070009779E-2</v>
      </c>
      <c r="J171" s="13">
        <f t="shared" si="7"/>
        <v>0.13933314732553825</v>
      </c>
      <c r="K171" s="13">
        <f t="shared" si="7"/>
        <v>3.8138225398994842E-2</v>
      </c>
    </row>
    <row r="172" spans="1:11" x14ac:dyDescent="0.2">
      <c r="A172" s="8" t="s">
        <v>592</v>
      </c>
      <c r="B172" s="12">
        <v>10124.618595</v>
      </c>
      <c r="C172" s="12">
        <v>31127.584008000002</v>
      </c>
      <c r="D172" s="12">
        <v>11792.564068</v>
      </c>
      <c r="E172" s="12">
        <v>33942.716609000003</v>
      </c>
      <c r="F172" s="12">
        <v>10771.835289000001</v>
      </c>
      <c r="G172" s="13">
        <f t="shared" si="7"/>
        <v>0.11657567063014922</v>
      </c>
      <c r="H172" s="13">
        <f t="shared" si="7"/>
        <v>3.156366579292802E-2</v>
      </c>
      <c r="I172" s="13">
        <f t="shared" si="7"/>
        <v>5.511297782924781E-2</v>
      </c>
      <c r="J172" s="13">
        <f t="shared" si="7"/>
        <v>0.13112094547974842</v>
      </c>
      <c r="K172" s="13">
        <f t="shared" si="7"/>
        <v>5.1763026262267468E-2</v>
      </c>
    </row>
    <row r="173" spans="1:11" x14ac:dyDescent="0.2">
      <c r="A173" s="8" t="s">
        <v>593</v>
      </c>
      <c r="B173" s="12">
        <v>9127.7392055</v>
      </c>
      <c r="C173" s="12">
        <v>26249.71242</v>
      </c>
      <c r="D173" s="12">
        <v>11971.881960000001</v>
      </c>
      <c r="E173" s="12">
        <v>34078.965359000002</v>
      </c>
      <c r="F173" s="12">
        <v>10872.186680999999</v>
      </c>
      <c r="G173" s="13">
        <f t="shared" si="7"/>
        <v>-4.7166374098981693E-3</v>
      </c>
      <c r="H173" s="13">
        <f t="shared" si="7"/>
        <v>-0.10460698468901052</v>
      </c>
      <c r="I173" s="13">
        <f t="shared" si="7"/>
        <v>9.2234721655773344E-2</v>
      </c>
      <c r="J173" s="13">
        <f t="shared" si="7"/>
        <v>8.7369687399375964E-2</v>
      </c>
      <c r="K173" s="13">
        <f t="shared" si="7"/>
        <v>6.2763443684861156E-2</v>
      </c>
    </row>
    <row r="174" spans="1:11" x14ac:dyDescent="0.2">
      <c r="A174" s="8" t="s">
        <v>594</v>
      </c>
      <c r="B174" s="12">
        <v>9428.3842870000008</v>
      </c>
      <c r="C174" s="12">
        <v>26634.918664000001</v>
      </c>
      <c r="D174" s="12">
        <v>12050.114753</v>
      </c>
      <c r="E174" s="12">
        <v>32727.376744000001</v>
      </c>
      <c r="F174" s="12">
        <v>11055.326564000001</v>
      </c>
      <c r="G174" s="13">
        <f t="shared" si="7"/>
        <v>5.2783687097116908E-3</v>
      </c>
      <c r="H174" s="13">
        <f t="shared" si="7"/>
        <v>-8.0227681297350598E-2</v>
      </c>
      <c r="I174" s="13">
        <f t="shared" si="7"/>
        <v>4.5837534428126193E-2</v>
      </c>
      <c r="J174" s="13">
        <f t="shared" si="7"/>
        <v>-1.0198062888990911E-3</v>
      </c>
      <c r="K174" s="13">
        <f t="shared" si="7"/>
        <v>5.6704357672310114E-2</v>
      </c>
    </row>
    <row r="175" spans="1:11" x14ac:dyDescent="0.2">
      <c r="A175" s="8" t="s">
        <v>595</v>
      </c>
      <c r="B175" s="12">
        <v>9607.0219971000006</v>
      </c>
      <c r="C175" s="12">
        <v>30781.157983000001</v>
      </c>
      <c r="D175" s="12">
        <v>12140.250566999999</v>
      </c>
      <c r="E175" s="12">
        <v>39327.349369000003</v>
      </c>
      <c r="F175" s="12">
        <v>10952.237553000001</v>
      </c>
      <c r="G175" s="13">
        <f t="shared" si="7"/>
        <v>-1.1329321812953356E-2</v>
      </c>
      <c r="H175" s="13">
        <f t="shared" si="7"/>
        <v>1.4573693356911293E-2</v>
      </c>
      <c r="I175" s="13">
        <f t="shared" si="7"/>
        <v>1.7541991975066465E-2</v>
      </c>
      <c r="J175" s="13">
        <f t="shared" si="7"/>
        <v>0.13881546068986453</v>
      </c>
      <c r="K175" s="13">
        <f t="shared" si="7"/>
        <v>3.4426311772995793E-2</v>
      </c>
    </row>
    <row r="176" spans="1:11" x14ac:dyDescent="0.2">
      <c r="A176" s="8" t="s">
        <v>596</v>
      </c>
      <c r="B176" s="12">
        <v>9315.1490076999999</v>
      </c>
      <c r="C176" s="12">
        <v>30414.101752999999</v>
      </c>
      <c r="D176" s="12">
        <v>12122.807052</v>
      </c>
      <c r="E176" s="12">
        <v>39604.087165999998</v>
      </c>
      <c r="F176" s="12">
        <v>10739.950047</v>
      </c>
      <c r="G176" s="13">
        <f t="shared" si="7"/>
        <v>-7.9950625270936451E-2</v>
      </c>
      <c r="H176" s="13">
        <f t="shared" si="7"/>
        <v>-2.2921221731074047E-2</v>
      </c>
      <c r="I176" s="13">
        <f t="shared" si="7"/>
        <v>2.8004340879193471E-2</v>
      </c>
      <c r="J176" s="13">
        <f t="shared" si="7"/>
        <v>0.16679191068339141</v>
      </c>
      <c r="K176" s="13">
        <f t="shared" si="7"/>
        <v>-2.9600565868808733E-3</v>
      </c>
    </row>
    <row r="177" spans="1:11" x14ac:dyDescent="0.2">
      <c r="A177" s="8" t="s">
        <v>597</v>
      </c>
      <c r="B177" s="12">
        <v>9048.6548170999995</v>
      </c>
      <c r="C177" s="12">
        <v>39301.982728000003</v>
      </c>
      <c r="D177" s="12">
        <v>11899.929096</v>
      </c>
      <c r="E177" s="12">
        <v>38004.91072</v>
      </c>
      <c r="F177" s="12">
        <v>10468.007722</v>
      </c>
      <c r="G177" s="13">
        <f t="shared" si="7"/>
        <v>-8.6641814166149196E-3</v>
      </c>
      <c r="H177" s="13">
        <f t="shared" si="7"/>
        <v>0.4972347924869191</v>
      </c>
      <c r="I177" s="13">
        <f t="shared" si="7"/>
        <v>-6.0101548144566542E-3</v>
      </c>
      <c r="J177" s="13">
        <f t="shared" si="7"/>
        <v>0.11520142468066992</v>
      </c>
      <c r="K177" s="13">
        <f t="shared" si="7"/>
        <v>-3.7175498440100686E-2</v>
      </c>
    </row>
    <row r="178" spans="1:11" x14ac:dyDescent="0.2">
      <c r="A178" s="8" t="s">
        <v>598</v>
      </c>
      <c r="B178" s="12">
        <v>8824.3610103999999</v>
      </c>
      <c r="C178" s="12">
        <v>30945.068148999999</v>
      </c>
      <c r="D178" s="12">
        <v>11219.825386</v>
      </c>
      <c r="E178" s="12">
        <v>38147.157500000001</v>
      </c>
      <c r="F178" s="12">
        <v>9896.5088533999988</v>
      </c>
      <c r="G178" s="13">
        <f t="shared" si="7"/>
        <v>-6.406434636238123E-2</v>
      </c>
      <c r="H178" s="13">
        <f t="shared" si="7"/>
        <v>0.16182326439110309</v>
      </c>
      <c r="I178" s="13">
        <f t="shared" si="7"/>
        <v>-6.8903025740339144E-2</v>
      </c>
      <c r="J178" s="13">
        <f t="shared" si="7"/>
        <v>0.16560388565189915</v>
      </c>
      <c r="K178" s="13">
        <f t="shared" si="7"/>
        <v>-0.10481985347891185</v>
      </c>
    </row>
    <row r="179" spans="1:11" x14ac:dyDescent="0.2">
      <c r="A179" s="8" t="s">
        <v>599</v>
      </c>
      <c r="B179" s="12">
        <v>8573.4079772999994</v>
      </c>
      <c r="C179" s="12">
        <v>28782.332503000001</v>
      </c>
      <c r="D179" s="12">
        <v>10970.100254999999</v>
      </c>
      <c r="E179" s="12">
        <v>32932.423088000003</v>
      </c>
      <c r="F179" s="12">
        <v>9482.5126871000011</v>
      </c>
      <c r="G179" s="13">
        <f t="shared" si="7"/>
        <v>-0.10758942990991491</v>
      </c>
      <c r="H179" s="13">
        <f t="shared" si="7"/>
        <v>-6.4936656415068031E-2</v>
      </c>
      <c r="I179" s="13">
        <f t="shared" si="7"/>
        <v>-9.6386009954418747E-2</v>
      </c>
      <c r="J179" s="13">
        <f t="shared" si="7"/>
        <v>-0.16260760980857855</v>
      </c>
      <c r="K179" s="13">
        <f t="shared" si="7"/>
        <v>-0.13419402736543251</v>
      </c>
    </row>
    <row r="180" spans="1:11" x14ac:dyDescent="0.2">
      <c r="A180" s="8" t="s">
        <v>600</v>
      </c>
      <c r="B180" s="12">
        <v>8715.3686368999988</v>
      </c>
      <c r="C180" s="12">
        <v>27220.368428000002</v>
      </c>
      <c r="D180" s="12">
        <v>10934.736159</v>
      </c>
      <c r="E180" s="12">
        <v>33643.333752999999</v>
      </c>
      <c r="F180" s="12">
        <v>9636.1235400000005</v>
      </c>
      <c r="G180" s="13">
        <f t="shared" si="7"/>
        <v>-6.4387630332506357E-2</v>
      </c>
      <c r="H180" s="13">
        <f t="shared" si="7"/>
        <v>-0.10500830670381289</v>
      </c>
      <c r="I180" s="13">
        <f t="shared" si="7"/>
        <v>-9.8002953268483656E-2</v>
      </c>
      <c r="J180" s="13">
        <f t="shared" si="7"/>
        <v>-0.15050854190921206</v>
      </c>
      <c r="K180" s="13">
        <f t="shared" si="7"/>
        <v>-0.10277762020954023</v>
      </c>
    </row>
    <row r="181" spans="1:11" x14ac:dyDescent="0.2">
      <c r="A181" s="8" t="s">
        <v>601</v>
      </c>
      <c r="B181" s="12">
        <v>8934.1351317999997</v>
      </c>
      <c r="C181" s="12">
        <v>27248.447007999999</v>
      </c>
      <c r="D181" s="12">
        <v>11057.794859</v>
      </c>
      <c r="E181" s="12">
        <v>34974.062868000001</v>
      </c>
      <c r="F181" s="12">
        <v>9702.487468700001</v>
      </c>
      <c r="G181" s="13">
        <f t="shared" si="7"/>
        <v>-1.2655990046562759E-2</v>
      </c>
      <c r="H181" s="13">
        <f t="shared" si="7"/>
        <v>-0.30669027065173166</v>
      </c>
      <c r="I181" s="13">
        <f t="shared" si="7"/>
        <v>-7.0768004599546075E-2</v>
      </c>
      <c r="J181" s="13">
        <f t="shared" si="7"/>
        <v>-7.9748848098333297E-2</v>
      </c>
      <c r="K181" s="13">
        <f t="shared" si="7"/>
        <v>-7.3129507890135587E-2</v>
      </c>
    </row>
    <row r="182" spans="1:11" x14ac:dyDescent="0.2">
      <c r="A182" s="8" t="s">
        <v>602</v>
      </c>
      <c r="B182" s="12">
        <v>9056.4443644000003</v>
      </c>
      <c r="C182" s="12">
        <v>27198.310407000001</v>
      </c>
      <c r="D182" s="12">
        <v>10937.967495999999</v>
      </c>
      <c r="E182" s="12">
        <v>34728.732106000003</v>
      </c>
      <c r="F182" s="12">
        <v>9952.3449502000003</v>
      </c>
      <c r="G182" s="13">
        <f t="shared" si="7"/>
        <v>2.6300301373263991E-2</v>
      </c>
      <c r="H182" s="13">
        <f t="shared" si="7"/>
        <v>-0.12107770207386265</v>
      </c>
      <c r="I182" s="13">
        <f t="shared" si="7"/>
        <v>-2.5121415022349717E-2</v>
      </c>
      <c r="J182" s="13">
        <f t="shared" si="7"/>
        <v>-8.9611536429680186E-2</v>
      </c>
      <c r="K182" s="13">
        <f t="shared" si="7"/>
        <v>5.6419993784796903E-3</v>
      </c>
    </row>
    <row r="183" spans="1:11" x14ac:dyDescent="0.2">
      <c r="A183" s="8" t="s">
        <v>603</v>
      </c>
      <c r="B183" s="12">
        <v>8920.8132532</v>
      </c>
      <c r="C183" s="12">
        <v>27163.318655999999</v>
      </c>
      <c r="D183" s="12">
        <v>11276.711363</v>
      </c>
      <c r="E183" s="12">
        <v>33595.395335000001</v>
      </c>
      <c r="F183" s="12">
        <v>10156.844787</v>
      </c>
      <c r="G183" s="13">
        <f t="shared" si="7"/>
        <v>4.0521257919818247E-2</v>
      </c>
      <c r="H183" s="13">
        <f t="shared" si="7"/>
        <v>-5.6250265569381883E-2</v>
      </c>
      <c r="I183" s="13">
        <f t="shared" si="7"/>
        <v>2.7949708833358424E-2</v>
      </c>
      <c r="J183" s="13">
        <f t="shared" si="7"/>
        <v>2.0131292654307398E-2</v>
      </c>
      <c r="K183" s="13">
        <f t="shared" si="7"/>
        <v>7.1113229388805294E-2</v>
      </c>
    </row>
    <row r="184" spans="1:11" x14ac:dyDescent="0.2">
      <c r="A184" s="8" t="s">
        <v>604</v>
      </c>
      <c r="B184" s="12">
        <v>9184.0394145999999</v>
      </c>
      <c r="C184" s="12">
        <v>26072.685036999999</v>
      </c>
      <c r="D184" s="12">
        <v>11509.762441999999</v>
      </c>
      <c r="E184" s="12">
        <v>34015.677187000001</v>
      </c>
      <c r="F184" s="12">
        <v>10294.760068</v>
      </c>
      <c r="G184" s="13">
        <f t="shared" si="7"/>
        <v>5.3775209887932433E-2</v>
      </c>
      <c r="H184" s="13">
        <f t="shared" si="7"/>
        <v>-4.2162669253934401E-2</v>
      </c>
      <c r="I184" s="13">
        <f t="shared" si="7"/>
        <v>5.2587120040085755E-2</v>
      </c>
      <c r="J184" s="13">
        <f t="shared" si="7"/>
        <v>1.1067376281246209E-2</v>
      </c>
      <c r="K184" s="13">
        <f t="shared" si="7"/>
        <v>6.8350776665115173E-2</v>
      </c>
    </row>
    <row r="185" spans="1:11" x14ac:dyDescent="0.2">
      <c r="A185" s="8" t="s">
        <v>605</v>
      </c>
      <c r="B185" s="12">
        <v>9427.6422612999995</v>
      </c>
      <c r="C185" s="12">
        <v>26511.52349</v>
      </c>
      <c r="D185" s="12">
        <v>11492.964849</v>
      </c>
      <c r="E185" s="12">
        <v>34659.532808000004</v>
      </c>
      <c r="F185" s="12">
        <v>10603.325386</v>
      </c>
      <c r="G185" s="13">
        <f t="shared" si="7"/>
        <v>5.523837755077371E-2</v>
      </c>
      <c r="H185" s="13">
        <f t="shared" si="7"/>
        <v>-2.7044606167230111E-2</v>
      </c>
      <c r="I185" s="13">
        <f t="shared" si="7"/>
        <v>3.9354138465122014E-2</v>
      </c>
      <c r="J185" s="13">
        <f t="shared" si="7"/>
        <v>-8.9932376797944441E-3</v>
      </c>
      <c r="K185" s="13">
        <f t="shared" si="7"/>
        <v>9.2846078926263148E-2</v>
      </c>
    </row>
    <row r="186" spans="1:11" x14ac:dyDescent="0.2">
      <c r="A186" s="8" t="s">
        <v>606</v>
      </c>
      <c r="B186" s="12">
        <v>9611.8703647000002</v>
      </c>
      <c r="C186" s="12">
        <v>26235.705222000001</v>
      </c>
      <c r="D186" s="12">
        <v>12394.899122000001</v>
      </c>
      <c r="E186" s="12">
        <v>35670.532447999998</v>
      </c>
      <c r="F186" s="12">
        <v>10794.865114</v>
      </c>
      <c r="G186" s="13">
        <f t="shared" si="7"/>
        <v>6.1329367017736607E-2</v>
      </c>
      <c r="H186" s="13">
        <f t="shared" si="7"/>
        <v>-3.539209497190883E-2</v>
      </c>
      <c r="I186" s="13">
        <f t="shared" si="7"/>
        <v>0.13319948395648457</v>
      </c>
      <c r="J186" s="13">
        <f t="shared" si="7"/>
        <v>2.7118765497266235E-2</v>
      </c>
      <c r="K186" s="13">
        <f t="shared" si="7"/>
        <v>8.4655442311921555E-2</v>
      </c>
    </row>
    <row r="187" spans="1:11" x14ac:dyDescent="0.2">
      <c r="A187" s="8" t="s">
        <v>607</v>
      </c>
      <c r="B187" s="12">
        <v>9884.6421102000004</v>
      </c>
      <c r="C187" s="12">
        <v>26203.090540000001</v>
      </c>
      <c r="D187" s="12">
        <v>12050.144684999999</v>
      </c>
      <c r="E187" s="12">
        <v>36810.019719000004</v>
      </c>
      <c r="F187" s="12">
        <v>11091.609468000001</v>
      </c>
      <c r="G187" s="13">
        <f t="shared" si="7"/>
        <v>0.10804271198640591</v>
      </c>
      <c r="H187" s="13">
        <f t="shared" si="7"/>
        <v>-3.5350176764498448E-2</v>
      </c>
      <c r="I187" s="13">
        <f t="shared" si="7"/>
        <v>6.8586780055194974E-2</v>
      </c>
      <c r="J187" s="13">
        <f t="shared" si="7"/>
        <v>9.5686457978691394E-2</v>
      </c>
      <c r="K187" s="13">
        <f t="shared" si="7"/>
        <v>9.2032978804247295E-2</v>
      </c>
    </row>
    <row r="188" spans="1:11" x14ac:dyDescent="0.2">
      <c r="A188" s="8" t="s">
        <v>608</v>
      </c>
      <c r="B188" s="12">
        <v>9748.5170135999997</v>
      </c>
      <c r="C188" s="12">
        <v>26561.530201000001</v>
      </c>
      <c r="D188" s="12">
        <v>12207.904716999999</v>
      </c>
      <c r="E188" s="12">
        <v>36924.950901999997</v>
      </c>
      <c r="F188" s="12">
        <v>11155.533325</v>
      </c>
      <c r="G188" s="13">
        <f t="shared" si="7"/>
        <v>6.146288942343188E-2</v>
      </c>
      <c r="H188" s="13">
        <f t="shared" si="7"/>
        <v>1.874932187867407E-2</v>
      </c>
      <c r="I188" s="13">
        <f t="shared" si="7"/>
        <v>6.0656532097693505E-2</v>
      </c>
      <c r="J188" s="13">
        <f t="shared" si="7"/>
        <v>8.5527437804820541E-2</v>
      </c>
      <c r="K188" s="13">
        <f t="shared" si="7"/>
        <v>8.3612755548874707E-2</v>
      </c>
    </row>
    <row r="189" spans="1:11" x14ac:dyDescent="0.2">
      <c r="A189" s="8" t="s">
        <v>609</v>
      </c>
      <c r="B189" s="12">
        <v>9752.5043363999994</v>
      </c>
      <c r="C189" s="12">
        <v>26961.036745000001</v>
      </c>
      <c r="D189" s="12">
        <v>12268.054915999999</v>
      </c>
      <c r="E189" s="12">
        <v>36692.601193000002</v>
      </c>
      <c r="F189" s="12">
        <v>11136.960883</v>
      </c>
      <c r="G189" s="13">
        <f t="shared" si="7"/>
        <v>3.4458464385474452E-2</v>
      </c>
      <c r="H189" s="13">
        <f t="shared" si="7"/>
        <v>1.6955391310105417E-2</v>
      </c>
      <c r="I189" s="13">
        <f t="shared" si="7"/>
        <v>6.7440393073806323E-2</v>
      </c>
      <c r="J189" s="13">
        <f t="shared" si="7"/>
        <v>5.8658274370355395E-2</v>
      </c>
      <c r="K189" s="13">
        <f t="shared" si="7"/>
        <v>5.0327182989647744E-2</v>
      </c>
    </row>
    <row r="190" spans="1:11" x14ac:dyDescent="0.2">
      <c r="A190" s="8" t="s">
        <v>610</v>
      </c>
      <c r="B190" s="12">
        <v>9695.7981861000007</v>
      </c>
      <c r="C190" s="12">
        <v>26523.513985000001</v>
      </c>
      <c r="D190" s="12">
        <v>12562.325382000001</v>
      </c>
      <c r="E190" s="12">
        <v>38270.100573000003</v>
      </c>
      <c r="F190" s="12">
        <v>11580.060329</v>
      </c>
      <c r="G190" s="13">
        <f t="shared" si="7"/>
        <v>8.7316846998092071E-3</v>
      </c>
      <c r="H190" s="13">
        <f t="shared" si="7"/>
        <v>1.0970117272039569E-2</v>
      </c>
      <c r="I190" s="13">
        <f t="shared" si="7"/>
        <v>1.3507674274075482E-2</v>
      </c>
      <c r="J190" s="13">
        <f t="shared" si="7"/>
        <v>7.2877188721239841E-2</v>
      </c>
      <c r="K190" s="13">
        <f t="shared" si="7"/>
        <v>7.2737844031202384E-2</v>
      </c>
    </row>
    <row r="191" spans="1:11" x14ac:dyDescent="0.2">
      <c r="A191" s="8" t="s">
        <v>611</v>
      </c>
      <c r="B191" s="12">
        <v>10445.451061</v>
      </c>
      <c r="C191" s="12">
        <v>25665.628431000001</v>
      </c>
      <c r="D191" s="12">
        <v>12649.070682</v>
      </c>
      <c r="E191" s="12">
        <v>39015.072504000003</v>
      </c>
      <c r="F191" s="12">
        <v>11901.501445</v>
      </c>
      <c r="G191" s="13">
        <f t="shared" si="7"/>
        <v>5.6735382479988675E-2</v>
      </c>
      <c r="H191" s="13">
        <f t="shared" si="7"/>
        <v>-2.0511401438679303E-2</v>
      </c>
      <c r="I191" s="13">
        <f t="shared" si="7"/>
        <v>4.9702805456397749E-2</v>
      </c>
      <c r="J191" s="13">
        <f t="shared" si="7"/>
        <v>5.9903602384158226E-2</v>
      </c>
      <c r="K191" s="13">
        <f t="shared" si="7"/>
        <v>7.3018436083292435E-2</v>
      </c>
    </row>
    <row r="192" spans="1:11" x14ac:dyDescent="0.2">
      <c r="A192" s="8" t="s">
        <v>612</v>
      </c>
      <c r="B192" s="12">
        <v>10261.212203999999</v>
      </c>
      <c r="C192" s="12">
        <v>25419.678377</v>
      </c>
      <c r="D192" s="12">
        <v>12694.93867</v>
      </c>
      <c r="E192" s="12">
        <v>38706.630601999997</v>
      </c>
      <c r="F192" s="12">
        <v>12060.617815</v>
      </c>
      <c r="G192" s="13">
        <f t="shared" si="7"/>
        <v>5.2592121415467291E-2</v>
      </c>
      <c r="H192" s="13">
        <f t="shared" si="7"/>
        <v>-4.2988932315240341E-2</v>
      </c>
      <c r="I192" s="13">
        <f t="shared" si="7"/>
        <v>3.9894966768686008E-2</v>
      </c>
      <c r="J192" s="13">
        <f t="shared" si="7"/>
        <v>4.8251376277483361E-2</v>
      </c>
      <c r="K192" s="13">
        <f t="shared" si="7"/>
        <v>8.1133233493343476E-2</v>
      </c>
    </row>
    <row r="193" spans="1:11" x14ac:dyDescent="0.2">
      <c r="A193" s="8" t="s">
        <v>613</v>
      </c>
      <c r="B193" s="12">
        <v>10402.968648</v>
      </c>
      <c r="C193" s="12">
        <v>25077.941179000001</v>
      </c>
      <c r="D193" s="12">
        <v>12564.885203</v>
      </c>
      <c r="E193" s="12">
        <v>40684.563027999997</v>
      </c>
      <c r="F193" s="12">
        <v>12201.024547000001</v>
      </c>
      <c r="G193" s="13">
        <f t="shared" si="7"/>
        <v>6.669715686997689E-2</v>
      </c>
      <c r="H193" s="13">
        <f t="shared" si="7"/>
        <v>-6.9845072495189758E-2</v>
      </c>
      <c r="I193" s="13">
        <f t="shared" si="7"/>
        <v>2.4195382970846877E-2</v>
      </c>
      <c r="J193" s="13">
        <f t="shared" si="7"/>
        <v>0.10879473532014289</v>
      </c>
      <c r="K193" s="13">
        <f t="shared" si="7"/>
        <v>9.5543449885348866E-2</v>
      </c>
    </row>
    <row r="194" spans="1:11" x14ac:dyDescent="0.2">
      <c r="A194" s="8" t="s">
        <v>614</v>
      </c>
      <c r="B194" s="12">
        <v>10593.352207</v>
      </c>
      <c r="C194" s="12">
        <v>25988.345343000001</v>
      </c>
      <c r="D194" s="12">
        <v>13016.905941999999</v>
      </c>
      <c r="E194" s="12">
        <v>39302.808593000002</v>
      </c>
      <c r="F194" s="12">
        <v>12372.932264999999</v>
      </c>
      <c r="G194" s="13">
        <f t="shared" si="7"/>
        <v>9.2571442151791292E-2</v>
      </c>
      <c r="H194" s="13">
        <f t="shared" si="7"/>
        <v>-2.0177139511101644E-2</v>
      </c>
      <c r="I194" s="13">
        <f t="shared" si="7"/>
        <v>3.6186020197450611E-2</v>
      </c>
      <c r="J194" s="13">
        <f t="shared" si="7"/>
        <v>2.6984721872630395E-2</v>
      </c>
      <c r="K194" s="13">
        <f t="shared" si="7"/>
        <v>6.846872239641158E-2</v>
      </c>
    </row>
    <row r="195" spans="1:11" x14ac:dyDescent="0.2">
      <c r="A195" s="8" t="s">
        <v>615</v>
      </c>
      <c r="B195" s="12">
        <v>11043.913648</v>
      </c>
      <c r="C195" s="12">
        <v>26436.336208000001</v>
      </c>
      <c r="D195" s="12">
        <v>13248.179255999999</v>
      </c>
      <c r="E195" s="12">
        <v>41499.131126</v>
      </c>
      <c r="F195" s="12">
        <v>12607.452475</v>
      </c>
      <c r="G195" s="13">
        <f t="shared" si="7"/>
        <v>5.729408749369086E-2</v>
      </c>
      <c r="H195" s="13">
        <f t="shared" si="7"/>
        <v>3.0028790414074066E-2</v>
      </c>
      <c r="I195" s="13">
        <f t="shared" si="7"/>
        <v>4.7363841112260448E-2</v>
      </c>
      <c r="J195" s="13">
        <f t="shared" si="7"/>
        <v>6.3669204299064669E-2</v>
      </c>
      <c r="K195" s="13">
        <f t="shared" si="7"/>
        <v>5.9316131940359576E-2</v>
      </c>
    </row>
    <row r="196" spans="1:11" x14ac:dyDescent="0.2">
      <c r="A196" s="8" t="s">
        <v>616</v>
      </c>
      <c r="B196" s="12">
        <v>11352.303742</v>
      </c>
      <c r="C196" s="12">
        <v>26128.558595999999</v>
      </c>
      <c r="D196" s="12">
        <v>13320.121767000001</v>
      </c>
      <c r="E196" s="12">
        <v>43333.379810999999</v>
      </c>
      <c r="F196" s="12">
        <v>12451.489401999999</v>
      </c>
      <c r="G196" s="13">
        <f t="shared" si="7"/>
        <v>0.1063316415554367</v>
      </c>
      <c r="H196" s="13">
        <f t="shared" si="7"/>
        <v>2.7887064835619684E-2</v>
      </c>
      <c r="I196" s="13">
        <f t="shared" si="7"/>
        <v>4.9246641772078839E-2</v>
      </c>
      <c r="J196" s="13">
        <f t="shared" si="7"/>
        <v>0.1195337630023765</v>
      </c>
      <c r="K196" s="13">
        <f t="shared" si="7"/>
        <v>3.2408919094829937E-2</v>
      </c>
    </row>
    <row r="197" spans="1:11" x14ac:dyDescent="0.2">
      <c r="A197" s="8" t="s">
        <v>617</v>
      </c>
      <c r="B197" s="12">
        <v>11591.501569</v>
      </c>
      <c r="C197" s="12">
        <v>26276.16287</v>
      </c>
      <c r="D197" s="12">
        <v>13438.535827</v>
      </c>
      <c r="E197" s="12">
        <v>35087.996898999998</v>
      </c>
      <c r="F197" s="12">
        <v>12456.825594</v>
      </c>
      <c r="G197" s="13">
        <f t="shared" si="7"/>
        <v>0.11424939949506613</v>
      </c>
      <c r="H197" s="13">
        <f t="shared" si="7"/>
        <v>4.7779906749417567E-2</v>
      </c>
      <c r="I197" s="13">
        <f t="shared" si="7"/>
        <v>6.9531126618761832E-2</v>
      </c>
      <c r="J197" s="13">
        <f t="shared" si="7"/>
        <v>-0.13755994196492466</v>
      </c>
      <c r="K197" s="13">
        <f t="shared" si="7"/>
        <v>2.0965538263989118E-2</v>
      </c>
    </row>
    <row r="198" spans="1:11" x14ac:dyDescent="0.2">
      <c r="A198" s="8" t="s">
        <v>618</v>
      </c>
      <c r="B198" s="12">
        <v>11644.338168</v>
      </c>
      <c r="C198" s="12">
        <v>26138.256764999998</v>
      </c>
      <c r="D198" s="12">
        <v>13467.521671</v>
      </c>
      <c r="E198" s="12">
        <v>44749.006968000002</v>
      </c>
      <c r="F198" s="12">
        <v>12400.062465999999</v>
      </c>
      <c r="G198" s="13">
        <f t="shared" si="7"/>
        <v>9.9211839695608109E-2</v>
      </c>
      <c r="H198" s="13">
        <f t="shared" si="7"/>
        <v>5.7684096475336495E-3</v>
      </c>
      <c r="I198" s="13">
        <f t="shared" si="7"/>
        <v>3.4617729513282909E-2</v>
      </c>
      <c r="J198" s="13">
        <f t="shared" si="7"/>
        <v>0.13857020833798608</v>
      </c>
      <c r="K198" s="13">
        <f t="shared" si="7"/>
        <v>2.1927058533040425E-3</v>
      </c>
    </row>
    <row r="199" spans="1:11" x14ac:dyDescent="0.2">
      <c r="A199" s="8" t="s">
        <v>619</v>
      </c>
      <c r="B199" s="12">
        <v>11637.475648</v>
      </c>
      <c r="C199" s="12">
        <v>27406.480545999999</v>
      </c>
      <c r="D199" s="12">
        <v>13612.741607</v>
      </c>
      <c r="E199" s="12">
        <v>43148.156650999998</v>
      </c>
      <c r="F199" s="12">
        <v>12689.354660000001</v>
      </c>
      <c r="G199" s="13">
        <f t="shared" si="7"/>
        <v>5.3745621246096137E-2</v>
      </c>
      <c r="H199" s="13">
        <f t="shared" si="7"/>
        <v>3.6697382359149266E-2</v>
      </c>
      <c r="I199" s="13">
        <f t="shared" si="7"/>
        <v>2.7517921063371253E-2</v>
      </c>
      <c r="J199" s="13">
        <f t="shared" si="7"/>
        <v>3.9736386768995539E-2</v>
      </c>
      <c r="K199" s="13">
        <f t="shared" si="7"/>
        <v>6.4963310520034954E-3</v>
      </c>
    </row>
    <row r="200" spans="1:11" x14ac:dyDescent="0.2">
      <c r="A200" s="8" t="s">
        <v>620</v>
      </c>
      <c r="B200" s="12">
        <v>12261.134964000001</v>
      </c>
      <c r="C200" s="12">
        <v>28901.240040000001</v>
      </c>
      <c r="D200" s="12">
        <v>13714.215781999999</v>
      </c>
      <c r="E200" s="12">
        <v>44412.573765000001</v>
      </c>
      <c r="F200" s="12">
        <v>13122.287614000001</v>
      </c>
      <c r="G200" s="13">
        <f t="shared" si="7"/>
        <v>8.0056986022811152E-2</v>
      </c>
      <c r="H200" s="13">
        <f t="shared" si="7"/>
        <v>0.10611689251103462</v>
      </c>
      <c r="I200" s="13">
        <f t="shared" si="7"/>
        <v>2.9586367294054988E-2</v>
      </c>
      <c r="J200" s="13">
        <f t="shared" si="7"/>
        <v>2.4904449149984215E-2</v>
      </c>
      <c r="K200" s="13">
        <f t="shared" si="7"/>
        <v>5.387292960248239E-2</v>
      </c>
    </row>
    <row r="201" spans="1:11" x14ac:dyDescent="0.2">
      <c r="A201" s="8" t="s">
        <v>621</v>
      </c>
      <c r="B201" s="12">
        <v>12133.417600000001</v>
      </c>
      <c r="C201" s="12">
        <v>27511.282632999999</v>
      </c>
      <c r="D201" s="12">
        <v>13965.552521</v>
      </c>
      <c r="E201" s="12">
        <v>46124.704425999997</v>
      </c>
      <c r="F201" s="12">
        <v>13332.45073</v>
      </c>
      <c r="G201" s="13">
        <f t="shared" si="7"/>
        <v>4.6751150208984682E-2</v>
      </c>
      <c r="H201" s="13">
        <f t="shared" si="7"/>
        <v>4.7005332137370737E-2</v>
      </c>
      <c r="I201" s="13">
        <f t="shared" si="7"/>
        <v>3.921682397431614E-2</v>
      </c>
      <c r="J201" s="13">
        <f t="shared" si="7"/>
        <v>0.31454367596899052</v>
      </c>
      <c r="K201" s="13">
        <f t="shared" si="7"/>
        <v>7.0292798866972761E-2</v>
      </c>
    </row>
    <row r="202" spans="1:11" x14ac:dyDescent="0.2">
      <c r="A202" s="8" t="s">
        <v>622</v>
      </c>
      <c r="B202" s="12">
        <v>12441.752494</v>
      </c>
      <c r="C202" s="12">
        <v>28354.464820000001</v>
      </c>
      <c r="D202" s="12">
        <v>13819.950489999999</v>
      </c>
      <c r="E202" s="12">
        <v>43957.885472000002</v>
      </c>
      <c r="F202" s="12">
        <v>13012.932021000001</v>
      </c>
      <c r="G202" s="13">
        <f t="shared" si="7"/>
        <v>6.8480862930568931E-2</v>
      </c>
      <c r="H202" s="13">
        <f t="shared" si="7"/>
        <v>8.478790590073243E-2</v>
      </c>
      <c r="I202" s="13">
        <f t="shared" si="7"/>
        <v>2.6168795388604713E-2</v>
      </c>
      <c r="J202" s="13">
        <f t="shared" si="7"/>
        <v>-1.7679084958594285E-2</v>
      </c>
      <c r="K202" s="13">
        <f t="shared" si="7"/>
        <v>4.942471513191498E-2</v>
      </c>
    </row>
    <row r="203" spans="1:11" x14ac:dyDescent="0.2">
      <c r="A203" s="8" t="s">
        <v>623</v>
      </c>
      <c r="B203" s="12">
        <v>12366.781712</v>
      </c>
      <c r="C203" s="12">
        <v>27068.047559999999</v>
      </c>
      <c r="D203" s="12">
        <v>16961.363809999999</v>
      </c>
      <c r="E203" s="12">
        <v>42205.131907000003</v>
      </c>
      <c r="F203" s="12">
        <v>13115.354101999999</v>
      </c>
      <c r="G203" s="13">
        <f t="shared" si="7"/>
        <v>6.2668751029810996E-2</v>
      </c>
      <c r="H203" s="13">
        <f t="shared" si="7"/>
        <v>-1.2348648175819658E-2</v>
      </c>
      <c r="I203" s="13">
        <f t="shared" si="7"/>
        <v>0.2459917553476558</v>
      </c>
      <c r="J203" s="13">
        <f t="shared" si="7"/>
        <v>-2.185550478152673E-2</v>
      </c>
      <c r="K203" s="13">
        <f t="shared" si="7"/>
        <v>3.35714032284758E-2</v>
      </c>
    </row>
    <row r="204" spans="1:11" x14ac:dyDescent="0.2">
      <c r="A204" s="8" t="s">
        <v>624</v>
      </c>
      <c r="B204" s="12">
        <v>12032.269187</v>
      </c>
      <c r="C204" s="12">
        <v>28036.101465</v>
      </c>
      <c r="D204" s="12">
        <v>13591.677267999999</v>
      </c>
      <c r="E204" s="12">
        <v>42745.893904999997</v>
      </c>
      <c r="F204" s="12">
        <v>13467.526285</v>
      </c>
      <c r="G204" s="13">
        <f t="shared" si="7"/>
        <v>-1.8665953655348809E-2</v>
      </c>
      <c r="H204" s="13">
        <f t="shared" si="7"/>
        <v>-2.9934306410473344E-2</v>
      </c>
      <c r="I204" s="13">
        <f t="shared" si="7"/>
        <v>-8.9351455415214096E-3</v>
      </c>
      <c r="J204" s="13">
        <f t="shared" si="7"/>
        <v>-3.7527207245833069E-2</v>
      </c>
      <c r="K204" s="13">
        <f t="shared" si="7"/>
        <v>2.6309335777068964E-2</v>
      </c>
    </row>
    <row r="205" spans="1:11" x14ac:dyDescent="0.2">
      <c r="A205" s="8" t="s">
        <v>625</v>
      </c>
      <c r="B205" s="12">
        <v>12270.114383</v>
      </c>
      <c r="C205" s="12">
        <v>28544.849234000001</v>
      </c>
      <c r="D205" s="12">
        <v>13541.302079999999</v>
      </c>
      <c r="E205" s="12">
        <v>42422.750346000001</v>
      </c>
      <c r="F205" s="12">
        <v>13479.777829000001</v>
      </c>
      <c r="G205" s="13">
        <f t="shared" si="7"/>
        <v>1.1266140135158573E-2</v>
      </c>
      <c r="H205" s="13">
        <f t="shared" si="7"/>
        <v>3.7568826389803835E-2</v>
      </c>
      <c r="I205" s="13">
        <f t="shared" si="7"/>
        <v>-3.0378349897868688E-2</v>
      </c>
      <c r="J205" s="13">
        <f t="shared" si="7"/>
        <v>-8.025968135880876E-2</v>
      </c>
      <c r="K205" s="13">
        <f t="shared" si="7"/>
        <v>1.1050263899981431E-2</v>
      </c>
    </row>
    <row r="206" spans="1:11" x14ac:dyDescent="0.2">
      <c r="A206" s="8" t="s">
        <v>626</v>
      </c>
      <c r="B206" s="12">
        <v>12457.260329999999</v>
      </c>
      <c r="C206" s="12">
        <v>29237.613187999999</v>
      </c>
      <c r="D206" s="12">
        <v>15424.938700999999</v>
      </c>
      <c r="E206" s="12">
        <v>41711.326297</v>
      </c>
      <c r="F206" s="12">
        <v>13773.136979999999</v>
      </c>
      <c r="G206" s="13">
        <f t="shared" si="7"/>
        <v>1.2464350184973917E-3</v>
      </c>
      <c r="H206" s="13">
        <f t="shared" si="7"/>
        <v>3.1146712646717423E-2</v>
      </c>
      <c r="I206" s="13">
        <f t="shared" si="7"/>
        <v>0.11613559774771667</v>
      </c>
      <c r="J206" s="13">
        <f t="shared" si="7"/>
        <v>-5.1107080126294981E-2</v>
      </c>
      <c r="K206" s="13">
        <f t="shared" si="7"/>
        <v>5.8419190830567298E-2</v>
      </c>
    </row>
    <row r="207" spans="1:11" x14ac:dyDescent="0.2">
      <c r="A207" s="8" t="s">
        <v>627</v>
      </c>
      <c r="B207" s="12">
        <v>12402.9344</v>
      </c>
      <c r="C207" s="12">
        <v>29826.811248000002</v>
      </c>
      <c r="D207" s="12">
        <v>15220.857947</v>
      </c>
      <c r="E207" s="12">
        <v>42309.367636000003</v>
      </c>
      <c r="F207" s="12">
        <v>13052.069044</v>
      </c>
      <c r="G207" s="13">
        <f t="shared" si="7"/>
        <v>2.9233707557819733E-3</v>
      </c>
      <c r="H207" s="13">
        <f t="shared" si="7"/>
        <v>0.10191956704246322</v>
      </c>
      <c r="I207" s="13">
        <f t="shared" si="7"/>
        <v>-0.10261591476351917</v>
      </c>
      <c r="J207" s="13">
        <f t="shared" si="7"/>
        <v>2.4697406284545174E-3</v>
      </c>
      <c r="K207" s="13">
        <f t="shared" si="7"/>
        <v>-4.8252649152910748E-3</v>
      </c>
    </row>
    <row r="208" spans="1:11" x14ac:dyDescent="0.2">
      <c r="A208" s="8" t="s">
        <v>628</v>
      </c>
      <c r="B208" s="12">
        <v>12476.949542</v>
      </c>
      <c r="C208" s="12">
        <v>28545.192098</v>
      </c>
      <c r="D208" s="12">
        <v>13657.149192999999</v>
      </c>
      <c r="E208" s="12">
        <v>40878.513652000001</v>
      </c>
      <c r="F208" s="12">
        <v>12826.744968999999</v>
      </c>
      <c r="G208" s="13">
        <f t="shared" si="7"/>
        <v>3.6957314375948763E-2</v>
      </c>
      <c r="H208" s="13">
        <f t="shared" si="7"/>
        <v>1.8158396010784297E-2</v>
      </c>
      <c r="I208" s="13">
        <f t="shared" si="7"/>
        <v>4.8170600073138689E-3</v>
      </c>
      <c r="J208" s="13">
        <f t="shared" si="7"/>
        <v>-4.3685605385867667E-2</v>
      </c>
      <c r="K208" s="13">
        <f t="shared" si="7"/>
        <v>-4.7579733830829536E-2</v>
      </c>
    </row>
    <row r="209" spans="1:11" x14ac:dyDescent="0.2">
      <c r="A209" s="8" t="s">
        <v>629</v>
      </c>
      <c r="B209" s="12">
        <v>12385.529376</v>
      </c>
      <c r="C209" s="12">
        <v>28401.305175000001</v>
      </c>
      <c r="D209" s="12">
        <v>13750.820162</v>
      </c>
      <c r="E209" s="12">
        <v>40726.109278999997</v>
      </c>
      <c r="F209" s="12">
        <v>12914.068391999999</v>
      </c>
      <c r="G209" s="13">
        <f t="shared" si="7"/>
        <v>9.4061872120691486E-3</v>
      </c>
      <c r="H209" s="13">
        <f t="shared" si="7"/>
        <v>-5.0287201667551058E-3</v>
      </c>
      <c r="I209" s="13">
        <f t="shared" si="7"/>
        <v>1.5472521088607197E-2</v>
      </c>
      <c r="J209" s="13">
        <f t="shared" si="7"/>
        <v>-3.9993660315802197E-2</v>
      </c>
      <c r="K209" s="13">
        <f t="shared" si="7"/>
        <v>-4.1967267129800208E-2</v>
      </c>
    </row>
    <row r="210" spans="1:11" x14ac:dyDescent="0.2">
      <c r="A210" s="8" t="s">
        <v>630</v>
      </c>
      <c r="B210" s="12">
        <v>12015.407481</v>
      </c>
      <c r="C210" s="12">
        <v>28679.367765999999</v>
      </c>
      <c r="D210" s="12">
        <v>15137.360699000001</v>
      </c>
      <c r="E210" s="12">
        <v>40422.581664999998</v>
      </c>
      <c r="F210" s="12">
        <v>12854.188405999999</v>
      </c>
      <c r="G210" s="13">
        <f t="shared" si="7"/>
        <v>-3.5469504312751164E-2</v>
      </c>
      <c r="H210" s="13">
        <f t="shared" si="7"/>
        <v>-1.909339925972893E-2</v>
      </c>
      <c r="I210" s="13">
        <f t="shared" si="7"/>
        <v>-1.8643704689818616E-2</v>
      </c>
      <c r="J210" s="13">
        <f t="shared" si="7"/>
        <v>-3.0896755064168075E-2</v>
      </c>
      <c r="K210" s="13">
        <f t="shared" si="7"/>
        <v>-6.6720353927678722E-2</v>
      </c>
    </row>
    <row r="211" spans="1:11" x14ac:dyDescent="0.2">
      <c r="A211" s="8" t="s">
        <v>631</v>
      </c>
      <c r="B211" s="12">
        <v>12367.845278000001</v>
      </c>
      <c r="C211" s="12">
        <v>28040.906197</v>
      </c>
      <c r="D211" s="12">
        <v>13423.67181</v>
      </c>
      <c r="E211" s="12">
        <v>41220.713835000002</v>
      </c>
      <c r="F211" s="12">
        <v>12677.374086</v>
      </c>
      <c r="G211" s="13">
        <f t="shared" si="7"/>
        <v>-2.8290984107760342E-3</v>
      </c>
      <c r="H211" s="13">
        <f t="shared" si="7"/>
        <v>-5.9875829036862033E-2</v>
      </c>
      <c r="I211" s="13">
        <f t="shared" si="7"/>
        <v>-0.1180739051148048</v>
      </c>
      <c r="J211" s="13">
        <f t="shared" si="7"/>
        <v>-2.573079820918173E-2</v>
      </c>
      <c r="K211" s="13">
        <f t="shared" si="7"/>
        <v>-2.8707705784949574E-2</v>
      </c>
    </row>
    <row r="212" spans="1:11" x14ac:dyDescent="0.2">
      <c r="A212" s="8" t="s">
        <v>632</v>
      </c>
      <c r="B212" s="12">
        <v>12332.046139</v>
      </c>
      <c r="C212" s="12">
        <v>28642.241835000001</v>
      </c>
      <c r="D212" s="12">
        <v>13377.272906</v>
      </c>
      <c r="E212" s="12">
        <v>40808.987817000001</v>
      </c>
      <c r="F212" s="12">
        <v>12860.503307000001</v>
      </c>
      <c r="G212" s="13">
        <f t="shared" si="7"/>
        <v>-1.1613688306763232E-2</v>
      </c>
      <c r="H212" s="13">
        <f t="shared" si="7"/>
        <v>3.3998628093590906E-3</v>
      </c>
      <c r="I212" s="13">
        <f t="shared" si="7"/>
        <v>-2.0493024059768661E-2</v>
      </c>
      <c r="J212" s="13">
        <f t="shared" si="7"/>
        <v>-1.7007916577367725E-3</v>
      </c>
      <c r="K212" s="13">
        <f t="shared" si="7"/>
        <v>2.6318709915562725E-3</v>
      </c>
    </row>
    <row r="213" spans="1:11" x14ac:dyDescent="0.2">
      <c r="A213" s="8" t="s">
        <v>633</v>
      </c>
      <c r="B213" s="12">
        <v>12309.410774</v>
      </c>
      <c r="C213" s="12">
        <v>28720.818529</v>
      </c>
      <c r="D213" s="12">
        <v>13560.008226</v>
      </c>
      <c r="E213" s="12">
        <v>39941.953168</v>
      </c>
      <c r="F213" s="12">
        <v>12900.893183</v>
      </c>
      <c r="G213" s="13">
        <f t="shared" ref="G213:K228" si="8">(+B213-B209)/B209</f>
        <v>-6.145768960630695E-3</v>
      </c>
      <c r="H213" s="13">
        <f t="shared" si="8"/>
        <v>1.1249953198673687E-2</v>
      </c>
      <c r="I213" s="13">
        <f t="shared" si="8"/>
        <v>-1.3876404007326298E-2</v>
      </c>
      <c r="J213" s="13">
        <f t="shared" si="8"/>
        <v>-1.9254383118898585E-2</v>
      </c>
      <c r="K213" s="13">
        <f t="shared" si="8"/>
        <v>-1.0202214050655685E-3</v>
      </c>
    </row>
    <row r="214" spans="1:11" x14ac:dyDescent="0.2">
      <c r="A214" s="8" t="s">
        <v>634</v>
      </c>
      <c r="B214" s="12">
        <v>12683.835476</v>
      </c>
      <c r="C214" s="12">
        <v>28182.817593</v>
      </c>
      <c r="D214" s="12">
        <v>15172.429233999999</v>
      </c>
      <c r="E214" s="12">
        <v>44127.472854</v>
      </c>
      <c r="F214" s="12">
        <v>12927.804512000001</v>
      </c>
      <c r="G214" s="13">
        <f t="shared" si="8"/>
        <v>5.563090524037468E-2</v>
      </c>
      <c r="H214" s="13">
        <f t="shared" si="8"/>
        <v>-1.7313846562150174E-2</v>
      </c>
      <c r="I214" s="13">
        <f t="shared" si="8"/>
        <v>2.3166875452941544E-3</v>
      </c>
      <c r="J214" s="13">
        <f t="shared" si="8"/>
        <v>9.165399725589253E-2</v>
      </c>
      <c r="K214" s="13">
        <f t="shared" si="8"/>
        <v>5.7270131473753129E-3</v>
      </c>
    </row>
    <row r="215" spans="1:11" x14ac:dyDescent="0.2">
      <c r="A215" s="8" t="s">
        <v>635</v>
      </c>
      <c r="B215" s="12">
        <v>12656.03666</v>
      </c>
      <c r="C215" s="12">
        <v>29584.098716</v>
      </c>
      <c r="D215" s="12">
        <v>13667.176769</v>
      </c>
      <c r="E215" s="12">
        <v>43001.112247999998</v>
      </c>
      <c r="F215" s="12">
        <v>13015.477923</v>
      </c>
      <c r="G215" s="13">
        <f t="shared" si="8"/>
        <v>2.3301664560166812E-2</v>
      </c>
      <c r="H215" s="13">
        <f t="shared" si="8"/>
        <v>5.5033617963641313E-2</v>
      </c>
      <c r="I215" s="13">
        <f t="shared" si="8"/>
        <v>1.8139966653430858E-2</v>
      </c>
      <c r="J215" s="13">
        <f t="shared" si="8"/>
        <v>4.3191838455943501E-2</v>
      </c>
      <c r="K215" s="13">
        <f t="shared" si="8"/>
        <v>2.6669863546377372E-2</v>
      </c>
    </row>
    <row r="216" spans="1:11" x14ac:dyDescent="0.2">
      <c r="A216" s="8" t="s">
        <v>636</v>
      </c>
      <c r="B216" s="12">
        <v>12888.247428999999</v>
      </c>
      <c r="C216" s="12">
        <v>29717.114226000002</v>
      </c>
      <c r="D216" s="12">
        <v>13633.319608</v>
      </c>
      <c r="E216" s="12">
        <v>42105.350446999997</v>
      </c>
      <c r="F216" s="12">
        <v>13354.220103</v>
      </c>
      <c r="G216" s="13">
        <f t="shared" si="8"/>
        <v>4.5102109068584882E-2</v>
      </c>
      <c r="H216" s="13">
        <f t="shared" si="8"/>
        <v>3.7527523061638896E-2</v>
      </c>
      <c r="I216" s="13">
        <f t="shared" si="8"/>
        <v>1.9140425989601893E-2</v>
      </c>
      <c r="J216" s="13">
        <f t="shared" si="8"/>
        <v>3.1766596020790398E-2</v>
      </c>
      <c r="K216" s="13">
        <f t="shared" si="8"/>
        <v>3.8390161272402738E-2</v>
      </c>
    </row>
    <row r="217" spans="1:11" x14ac:dyDescent="0.2">
      <c r="A217" s="8" t="s">
        <v>637</v>
      </c>
      <c r="B217" s="12">
        <v>12729.409379000001</v>
      </c>
      <c r="C217" s="12">
        <v>29713.920850999999</v>
      </c>
      <c r="D217" s="12">
        <v>13609.362748</v>
      </c>
      <c r="E217" s="12">
        <v>42709.527931999997</v>
      </c>
      <c r="F217" s="12">
        <v>13392.994719</v>
      </c>
      <c r="G217" s="13">
        <f t="shared" si="8"/>
        <v>3.4120122620907564E-2</v>
      </c>
      <c r="H217" s="13">
        <f t="shared" si="8"/>
        <v>3.4577786179639795E-2</v>
      </c>
      <c r="I217" s="13">
        <f t="shared" si="8"/>
        <v>3.6397118038149216E-3</v>
      </c>
      <c r="J217" s="13">
        <f t="shared" si="8"/>
        <v>6.9289920609522784E-2</v>
      </c>
      <c r="K217" s="13">
        <f t="shared" si="8"/>
        <v>3.8144764786399527E-2</v>
      </c>
    </row>
    <row r="218" spans="1:11" x14ac:dyDescent="0.2">
      <c r="A218" s="8" t="s">
        <v>638</v>
      </c>
      <c r="B218" s="12">
        <v>12700.841796000001</v>
      </c>
      <c r="C218" s="12">
        <v>29373.317544000001</v>
      </c>
      <c r="D218" s="12">
        <v>13701.727672000001</v>
      </c>
      <c r="E218" s="12">
        <v>42512.800744</v>
      </c>
      <c r="F218" s="12">
        <v>13795.434481</v>
      </c>
      <c r="G218" s="13">
        <f t="shared" si="8"/>
        <v>1.3407868646813732E-3</v>
      </c>
      <c r="H218" s="13">
        <f t="shared" si="8"/>
        <v>4.2242048619570809E-2</v>
      </c>
      <c r="I218" s="13">
        <f t="shared" si="8"/>
        <v>-9.6932504302230868E-2</v>
      </c>
      <c r="J218" s="13">
        <f t="shared" si="8"/>
        <v>-3.6591084999186285E-2</v>
      </c>
      <c r="K218" s="13">
        <f t="shared" si="8"/>
        <v>6.7113481503733891E-2</v>
      </c>
    </row>
    <row r="219" spans="1:11" x14ac:dyDescent="0.2">
      <c r="A219" s="8" t="s">
        <v>639</v>
      </c>
      <c r="B219" s="12">
        <v>12696.699558</v>
      </c>
      <c r="C219" s="12">
        <v>29262.564289999998</v>
      </c>
      <c r="D219" s="12">
        <v>14047.376317</v>
      </c>
      <c r="E219" s="12">
        <v>42081.328452000002</v>
      </c>
      <c r="F219" s="12">
        <v>13748.318413000001</v>
      </c>
      <c r="G219" s="13">
        <f t="shared" si="8"/>
        <v>3.212925111738772E-3</v>
      </c>
      <c r="H219" s="13">
        <f t="shared" si="8"/>
        <v>-1.0868488139072704E-2</v>
      </c>
      <c r="I219" s="13">
        <f t="shared" si="8"/>
        <v>2.7818440810860965E-2</v>
      </c>
      <c r="J219" s="13">
        <f t="shared" si="8"/>
        <v>-2.1389767564507025E-2</v>
      </c>
      <c r="K219" s="13">
        <f t="shared" si="8"/>
        <v>5.6305307752470495E-2</v>
      </c>
    </row>
    <row r="220" spans="1:11" x14ac:dyDescent="0.2">
      <c r="A220" s="8" t="s">
        <v>640</v>
      </c>
      <c r="B220" s="12">
        <v>13028.371729</v>
      </c>
      <c r="C220" s="12">
        <v>28985.005867</v>
      </c>
      <c r="D220" s="12">
        <v>14418.160307</v>
      </c>
      <c r="E220" s="12">
        <v>41590.846873000002</v>
      </c>
      <c r="F220" s="12">
        <v>13781.511834999999</v>
      </c>
      <c r="G220" s="13">
        <f t="shared" si="8"/>
        <v>1.0872254026153001E-2</v>
      </c>
      <c r="H220" s="13">
        <f t="shared" si="8"/>
        <v>-2.463591698144996E-2</v>
      </c>
      <c r="I220" s="13">
        <f t="shared" si="8"/>
        <v>5.7567835389075575E-2</v>
      </c>
      <c r="J220" s="13">
        <f t="shared" si="8"/>
        <v>-1.2219434550191546E-2</v>
      </c>
      <c r="K220" s="13">
        <f t="shared" si="8"/>
        <v>3.199675673340216E-2</v>
      </c>
    </row>
    <row r="221" spans="1:11" x14ac:dyDescent="0.2">
      <c r="A221" s="8" t="s">
        <v>641</v>
      </c>
      <c r="B221" s="12">
        <v>12736.872353999999</v>
      </c>
      <c r="C221" s="12">
        <v>29581.658088</v>
      </c>
      <c r="D221" s="12">
        <v>14584.194821999999</v>
      </c>
      <c r="E221" s="12">
        <v>43317.955447</v>
      </c>
      <c r="F221" s="12">
        <v>13832.391457</v>
      </c>
      <c r="G221" s="13">
        <f t="shared" si="8"/>
        <v>5.862781828912182E-4</v>
      </c>
      <c r="H221" s="13">
        <f t="shared" si="8"/>
        <v>-4.4512053344702776E-3</v>
      </c>
      <c r="I221" s="13">
        <f t="shared" si="8"/>
        <v>7.1629516535831841E-2</v>
      </c>
      <c r="J221" s="13">
        <f t="shared" si="8"/>
        <v>1.4245709200268178E-2</v>
      </c>
      <c r="K221" s="13">
        <f t="shared" si="8"/>
        <v>3.280795275582752E-2</v>
      </c>
    </row>
    <row r="222" spans="1:11" x14ac:dyDescent="0.2">
      <c r="A222" s="8" t="s">
        <v>642</v>
      </c>
      <c r="B222" s="12">
        <v>12884.863960999999</v>
      </c>
      <c r="C222" s="12">
        <v>29303.169754999999</v>
      </c>
      <c r="D222" s="12">
        <v>14523.09152</v>
      </c>
      <c r="E222" s="12">
        <v>48294.513659999997</v>
      </c>
      <c r="F222" s="12">
        <v>13264.978568</v>
      </c>
      <c r="G222" s="13">
        <f t="shared" si="8"/>
        <v>1.4488973877145244E-2</v>
      </c>
      <c r="H222" s="13">
        <f t="shared" si="8"/>
        <v>-2.388146619629326E-3</v>
      </c>
      <c r="I222" s="13">
        <f t="shared" si="8"/>
        <v>5.9946005909786632E-2</v>
      </c>
      <c r="J222" s="13">
        <f t="shared" si="8"/>
        <v>0.13599934172335124</v>
      </c>
      <c r="K222" s="13">
        <f t="shared" si="8"/>
        <v>-3.845155538454257E-2</v>
      </c>
    </row>
    <row r="223" spans="1:11" x14ac:dyDescent="0.2">
      <c r="A223" s="8" t="s">
        <v>643</v>
      </c>
      <c r="B223" s="12">
        <v>12425.439307000001</v>
      </c>
      <c r="C223" s="12">
        <v>27802.737929999999</v>
      </c>
      <c r="D223" s="12">
        <v>14032.253943</v>
      </c>
      <c r="E223" s="12">
        <v>41595.753729999997</v>
      </c>
      <c r="F223" s="12">
        <v>13301.705986000001</v>
      </c>
      <c r="G223" s="13">
        <f t="shared" si="8"/>
        <v>-2.1364627063974486E-2</v>
      </c>
      <c r="H223" s="13">
        <f t="shared" si="8"/>
        <v>-4.9887164553752757E-2</v>
      </c>
      <c r="I223" s="13">
        <f t="shared" si="8"/>
        <v>-1.0765265811025181E-3</v>
      </c>
      <c r="J223" s="13">
        <f t="shared" si="8"/>
        <v>-1.1538958960239928E-2</v>
      </c>
      <c r="K223" s="13">
        <f t="shared" si="8"/>
        <v>-3.2484876592449051E-2</v>
      </c>
    </row>
    <row r="224" spans="1:11" x14ac:dyDescent="0.2">
      <c r="A224" s="8" t="s">
        <v>644</v>
      </c>
      <c r="B224" s="12">
        <v>11997.628868</v>
      </c>
      <c r="C224" s="12">
        <v>27187.047996000001</v>
      </c>
      <c r="D224" s="12">
        <v>13075.117361000001</v>
      </c>
      <c r="E224" s="12">
        <v>35579.175654999999</v>
      </c>
      <c r="F224" s="12">
        <v>12572.406148</v>
      </c>
      <c r="G224" s="13">
        <f t="shared" si="8"/>
        <v>-7.9115248047893688E-2</v>
      </c>
      <c r="H224" s="13">
        <f t="shared" si="8"/>
        <v>-6.203061952963098E-2</v>
      </c>
      <c r="I224" s="13">
        <f t="shared" si="8"/>
        <v>-9.314939752389588E-2</v>
      </c>
      <c r="J224" s="13">
        <f t="shared" si="8"/>
        <v>-0.14454313076040456</v>
      </c>
      <c r="K224" s="13">
        <f t="shared" si="8"/>
        <v>-8.7733893166155624E-2</v>
      </c>
    </row>
    <row r="225" spans="1:11" x14ac:dyDescent="0.2">
      <c r="A225" s="8" t="s">
        <v>645</v>
      </c>
      <c r="B225" s="12">
        <v>10274.4954</v>
      </c>
      <c r="C225" s="12">
        <v>25737.951011000001</v>
      </c>
      <c r="D225" s="12">
        <v>12004.072033</v>
      </c>
      <c r="E225" s="12">
        <v>34421.453449000001</v>
      </c>
      <c r="F225" s="12">
        <v>12146.514150999999</v>
      </c>
      <c r="G225" s="13">
        <f t="shared" si="8"/>
        <v>-0.19332665709150276</v>
      </c>
      <c r="H225" s="13">
        <f t="shared" si="8"/>
        <v>-0.12993548453456114</v>
      </c>
      <c r="I225" s="13">
        <f t="shared" si="8"/>
        <v>-0.17691225470383387</v>
      </c>
      <c r="J225" s="13">
        <f t="shared" si="8"/>
        <v>-0.20537677520087413</v>
      </c>
      <c r="K225" s="13">
        <f t="shared" si="8"/>
        <v>-0.12187894705270561</v>
      </c>
    </row>
    <row r="226" spans="1:11" x14ac:dyDescent="0.2">
      <c r="A226" s="8" t="s">
        <v>646</v>
      </c>
      <c r="B226" s="12">
        <v>13057.919814999999</v>
      </c>
      <c r="C226" s="12">
        <v>28822.748455000001</v>
      </c>
      <c r="D226" s="12">
        <v>14443.757716</v>
      </c>
      <c r="E226" s="12">
        <v>43035.836205</v>
      </c>
      <c r="F226" s="12">
        <v>13436.851842</v>
      </c>
      <c r="G226" s="13">
        <f t="shared" si="8"/>
        <v>1.3430941492576632E-2</v>
      </c>
      <c r="H226" s="13">
        <f t="shared" si="8"/>
        <v>-1.6394857758281384E-2</v>
      </c>
      <c r="I226" s="13">
        <f t="shared" si="8"/>
        <v>-5.4625975392875491E-3</v>
      </c>
      <c r="J226" s="13">
        <f t="shared" si="8"/>
        <v>-0.10888767805017788</v>
      </c>
      <c r="K226" s="13">
        <f t="shared" si="8"/>
        <v>1.2956920595003526E-2</v>
      </c>
    </row>
    <row r="227" spans="1:11" x14ac:dyDescent="0.2">
      <c r="A227" s="8" t="s">
        <v>647</v>
      </c>
      <c r="B227" s="12">
        <v>14163.077313</v>
      </c>
      <c r="C227" s="12">
        <v>36249.995673999998</v>
      </c>
      <c r="D227" s="12">
        <v>15402.814729</v>
      </c>
      <c r="E227" s="12">
        <v>46745.8433</v>
      </c>
      <c r="F227" s="12">
        <v>16321.316296999999</v>
      </c>
      <c r="G227" s="13">
        <f t="shared" si="8"/>
        <v>0.13984519686326766</v>
      </c>
      <c r="H227" s="13">
        <f t="shared" si="8"/>
        <v>0.30382826918945816</v>
      </c>
      <c r="I227" s="13">
        <f t="shared" si="8"/>
        <v>9.7672176655818385E-2</v>
      </c>
      <c r="J227" s="13">
        <f t="shared" si="8"/>
        <v>0.12381286809777456</v>
      </c>
      <c r="K227" s="13">
        <f t="shared" si="8"/>
        <v>0.22700925085685458</v>
      </c>
    </row>
    <row r="228" spans="1:11" x14ac:dyDescent="0.2">
      <c r="A228" s="8" t="s">
        <v>648</v>
      </c>
      <c r="B228" s="12">
        <v>14456.166912000001</v>
      </c>
      <c r="C228" s="12">
        <v>35525.052545999999</v>
      </c>
      <c r="D228" s="12">
        <v>16786.112686</v>
      </c>
      <c r="E228" s="12">
        <v>50679.528041999998</v>
      </c>
      <c r="F228" s="12">
        <v>15829.137825</v>
      </c>
      <c r="G228" s="13">
        <f t="shared" si="8"/>
        <v>0.20491866109956094</v>
      </c>
      <c r="H228" s="13">
        <f t="shared" si="8"/>
        <v>0.30669032368746907</v>
      </c>
      <c r="I228" s="13">
        <f t="shared" si="8"/>
        <v>0.28382118665099143</v>
      </c>
      <c r="J228" s="13">
        <f t="shared" si="8"/>
        <v>0.42441546519861323</v>
      </c>
      <c r="K228" s="13">
        <f t="shared" si="8"/>
        <v>0.25903805832092658</v>
      </c>
    </row>
    <row r="229" spans="1:11" x14ac:dyDescent="0.2">
      <c r="A229" s="8" t="s">
        <v>649</v>
      </c>
      <c r="B229" s="12">
        <v>15464.910792999999</v>
      </c>
      <c r="C229" s="12">
        <v>34269.126284999998</v>
      </c>
      <c r="D229" s="12">
        <v>19227.661005999998</v>
      </c>
      <c r="E229" s="12">
        <v>50107.446571</v>
      </c>
      <c r="F229" s="12">
        <v>15941.785169999999</v>
      </c>
      <c r="G229" s="13">
        <f t="shared" ref="G229:K233" si="9">(+B229-B225)/B225</f>
        <v>0.50517472546632314</v>
      </c>
      <c r="H229" s="13">
        <f t="shared" si="9"/>
        <v>0.3314628763709242</v>
      </c>
      <c r="I229" s="13">
        <f t="shared" si="9"/>
        <v>0.60176154834308448</v>
      </c>
      <c r="J229" s="13">
        <f t="shared" si="9"/>
        <v>0.45570397383831868</v>
      </c>
      <c r="K229" s="13">
        <f t="shared" si="9"/>
        <v>0.31245762955683398</v>
      </c>
    </row>
    <row r="230" spans="1:11" x14ac:dyDescent="0.2">
      <c r="A230" s="8" t="s">
        <v>650</v>
      </c>
      <c r="B230" s="12">
        <v>14493.071172</v>
      </c>
      <c r="C230" s="12">
        <v>32723.093922</v>
      </c>
      <c r="D230" s="12">
        <v>15904.101586999999</v>
      </c>
      <c r="E230" s="12">
        <v>48030.720731000001</v>
      </c>
      <c r="F230" s="12">
        <v>15638.903456</v>
      </c>
      <c r="G230" s="13">
        <f t="shared" si="9"/>
        <v>0.10990658369271053</v>
      </c>
      <c r="H230" s="13">
        <f t="shared" si="9"/>
        <v>0.1353217745035481</v>
      </c>
      <c r="I230" s="13">
        <f t="shared" si="9"/>
        <v>0.10110553636484158</v>
      </c>
      <c r="J230" s="13">
        <f t="shared" si="9"/>
        <v>0.11606337802307382</v>
      </c>
      <c r="K230" s="13">
        <f t="shared" si="9"/>
        <v>0.1638815133108022</v>
      </c>
    </row>
    <row r="231" spans="1:11" x14ac:dyDescent="0.2">
      <c r="A231" s="8" t="s">
        <v>651</v>
      </c>
      <c r="B231" s="12">
        <v>14760.824377999999</v>
      </c>
      <c r="C231" s="12">
        <v>34527.352643999999</v>
      </c>
      <c r="D231" s="12">
        <v>16565.481256999999</v>
      </c>
      <c r="E231" s="12">
        <v>49165.394353000003</v>
      </c>
      <c r="F231" s="12">
        <v>15576.158025999999</v>
      </c>
      <c r="G231" s="13">
        <f t="shared" si="9"/>
        <v>4.220460368816456E-2</v>
      </c>
      <c r="H231" s="13">
        <f t="shared" si="9"/>
        <v>-4.7521192705563556E-2</v>
      </c>
      <c r="I231" s="13">
        <f t="shared" si="9"/>
        <v>7.5484029929345511E-2</v>
      </c>
      <c r="J231" s="13">
        <f t="shared" si="9"/>
        <v>5.1759704867705376E-2</v>
      </c>
      <c r="K231" s="13">
        <f t="shared" si="9"/>
        <v>-4.5655525414758785E-2</v>
      </c>
    </row>
    <row r="232" spans="1:11" x14ac:dyDescent="0.2">
      <c r="A232" s="8" t="s">
        <v>652</v>
      </c>
      <c r="B232" s="12">
        <v>15392.721815999999</v>
      </c>
      <c r="C232" s="12">
        <v>33511.202185000002</v>
      </c>
      <c r="D232" s="12">
        <v>16853.090036000001</v>
      </c>
      <c r="E232" s="12">
        <v>48046.699621</v>
      </c>
      <c r="F232" s="12">
        <v>16270.628613999999</v>
      </c>
      <c r="G232" s="13">
        <f t="shared" si="9"/>
        <v>6.4785839130189385E-2</v>
      </c>
      <c r="H232" s="13">
        <f t="shared" si="9"/>
        <v>-5.6688174025705973E-2</v>
      </c>
      <c r="I232" s="13">
        <f t="shared" si="9"/>
        <v>3.9900452983293536E-3</v>
      </c>
      <c r="J232" s="13">
        <f t="shared" si="9"/>
        <v>-5.1950531560161259E-2</v>
      </c>
      <c r="K232" s="13">
        <f t="shared" si="9"/>
        <v>2.7891019326569007E-2</v>
      </c>
    </row>
    <row r="233" spans="1:11" x14ac:dyDescent="0.2">
      <c r="A233" s="8" t="s">
        <v>653</v>
      </c>
      <c r="B233" s="12">
        <v>14246.604819</v>
      </c>
      <c r="C233" s="12">
        <v>33241.637325999996</v>
      </c>
      <c r="D233" s="12">
        <v>16657.398751000001</v>
      </c>
      <c r="E233" s="12">
        <v>48545.143573000001</v>
      </c>
      <c r="F233" s="12">
        <v>15553.583543999999</v>
      </c>
      <c r="G233" s="13">
        <f t="shared" si="9"/>
        <v>-7.8778726260189627E-2</v>
      </c>
      <c r="H233" s="13">
        <f t="shared" si="9"/>
        <v>-2.9982934214746706E-2</v>
      </c>
      <c r="I233" s="13">
        <f t="shared" si="9"/>
        <v>-0.13367524288044949</v>
      </c>
      <c r="J233" s="13">
        <f t="shared" si="9"/>
        <v>-3.1179058301968873E-2</v>
      </c>
      <c r="K233" s="13">
        <f t="shared" si="9"/>
        <v>-2.4351201691673534E-2</v>
      </c>
    </row>
    <row r="235" spans="1:11" ht="33.75" customHeight="1" x14ac:dyDescent="0.2">
      <c r="A235" s="16" t="s">
        <v>456</v>
      </c>
      <c r="B235" s="96" t="s">
        <v>654</v>
      </c>
      <c r="C235" s="96"/>
      <c r="D235" s="96"/>
      <c r="E235" s="96"/>
      <c r="F235" s="96"/>
      <c r="G235" s="96"/>
      <c r="H235" s="96"/>
      <c r="I235" s="96"/>
      <c r="J235" s="96"/>
      <c r="K235" s="96"/>
    </row>
    <row r="236" spans="1:11" x14ac:dyDescent="0.2">
      <c r="B236" s="11" t="s">
        <v>458</v>
      </c>
    </row>
  </sheetData>
  <mergeCells count="3">
    <mergeCell ref="B5:F5"/>
    <mergeCell ref="G5:K5"/>
    <mergeCell ref="B235:K235"/>
  </mergeCells>
  <hyperlinks>
    <hyperlink ref="B3" r:id="rId1" xr:uid="{5E1E3B19-DC81-4617-9B0D-20649A123CB9}"/>
    <hyperlink ref="B236" r:id="rId2" xr:uid="{77DC32DA-2927-46F2-8BBA-2E79023E0A8F}"/>
  </hyperlinks>
  <pageMargins left="0.7" right="0.7" top="0.75" bottom="0.75" header="0.3" footer="0.3"/>
  <pageSetup scale="63" fitToHeight="5" orientation="portrait" horizontalDpi="1200" verticalDpi="1200" r:id="rId3"/>
  <rowBreaks count="3" manualBreakCount="3">
    <brk id="70" max="16383" man="1"/>
    <brk id="126" max="10" man="1"/>
    <brk id="182"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c3cbd30d274cf10fd4ad4088b9d06dc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8646caa755728d5eabd2e45bdf301be3"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5b337bc3-554a-5686-951b-9aefd245d73c-638273004460000000</MigrationWizIdVersion>
    <lcf76f155ced4ddcb4097134ff3c332f0 xmlns="31e305d3-53e9-4243-b71d-f734a41c4d25" xsi:nil="true"/>
    <MigrationWizId xmlns="31e305d3-53e9-4243-b71d-f734a41c4d25">5b337bc3-554a-5686-951b-9aefd245d73c</MigrationWizId>
  </documentManagement>
</p:properties>
</file>

<file path=customXml/itemProps1.xml><?xml version="1.0" encoding="utf-8"?>
<ds:datastoreItem xmlns:ds="http://schemas.openxmlformats.org/officeDocument/2006/customXml" ds:itemID="{3CDE1418-12C1-4935-8285-D76F52B1C5FF}">
  <ds:schemaRefs>
    <ds:schemaRef ds:uri="http://schemas.microsoft.com/sharepoint/v3/contenttype/forms"/>
  </ds:schemaRefs>
</ds:datastoreItem>
</file>

<file path=customXml/itemProps2.xml><?xml version="1.0" encoding="utf-8"?>
<ds:datastoreItem xmlns:ds="http://schemas.openxmlformats.org/officeDocument/2006/customXml" ds:itemID="{8E7ED02C-FF99-48AB-B3AA-2FF289F0CFE0}"/>
</file>

<file path=customXml/itemProps3.xml><?xml version="1.0" encoding="utf-8"?>
<ds:datastoreItem xmlns:ds="http://schemas.openxmlformats.org/officeDocument/2006/customXml" ds:itemID="{BD86DBFC-8704-4641-B82F-A9BE6929DCD6}">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2</vt:i4>
      </vt:variant>
      <vt:variant>
        <vt:lpstr>Named Ranges</vt:lpstr>
      </vt:variant>
      <vt:variant>
        <vt:i4>6</vt:i4>
      </vt:variant>
    </vt:vector>
  </HeadingPairs>
  <TitlesOfParts>
    <vt:vector size="13" baseType="lpstr">
      <vt:lpstr>Sales</vt:lpstr>
      <vt:lpstr>Sales Tax Allocations</vt:lpstr>
      <vt:lpstr>Retail Sales Tax Dallas Fed</vt:lpstr>
      <vt:lpstr>Sales OLD SERIES</vt:lpstr>
      <vt:lpstr>Retail Sales Real OLD SERIES</vt:lpstr>
      <vt:lpstr>GRAPH Tax Allocations</vt:lpstr>
      <vt:lpstr>GRAPH Retail Sales</vt:lpstr>
      <vt:lpstr>'Sales OLD SERIES'!Print_Area</vt:lpstr>
      <vt:lpstr>'Sales Tax Allocations'!Print_Area</vt:lpstr>
      <vt:lpstr>'Retail Sales Real OLD SERIES'!Print_Titles</vt:lpstr>
      <vt:lpstr>'Retail Sales Tax Dallas Fed'!Print_Titles</vt:lpstr>
      <vt:lpstr>'Sales OLD SERIES'!Print_Titles</vt:lpstr>
      <vt:lpstr>'Sales Tax Allocations'!Print_Titles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Beverly Kerr</dc:creator>
  <cp:keywords/>
  <dc:description/>
  <cp:lastModifiedBy>Chris Ramser</cp:lastModifiedBy>
  <cp:revision/>
  <dcterms:created xsi:type="dcterms:W3CDTF">2004-07-26T20:15:54Z</dcterms:created>
  <dcterms:modified xsi:type="dcterms:W3CDTF">2026-01-20T17:01:24Z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1289000</vt:r8>
  </property>
</Properties>
</file>