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chartsheets/sheet7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pportunityaustin.sharepoint.com/sites/EconomicDevelopment/Shared Documents/Research/Indicators/Economic Indicators/Spreadsheets for Web Site/"/>
    </mc:Choice>
  </mc:AlternateContent>
  <xr:revisionPtr revIDLastSave="2402" documentId="13_ncr:1_{F1B1BA41-8BB6-456E-9FBE-E143011E6601}" xr6:coauthVersionLast="47" xr6:coauthVersionMax="47" xr10:uidLastSave="{D9D4F48E-13B2-407F-B625-33478A6B6CBE}"/>
  <bookViews>
    <workbookView xWindow="-120" yWindow="-120" windowWidth="29040" windowHeight="15720" tabRatio="875" xr2:uid="{00000000-000D-0000-FFFF-FFFF00000000}"/>
  </bookViews>
  <sheets>
    <sheet name="Data NSA" sheetId="1" r:id="rId1"/>
    <sheet name="Percent Ch" sheetId="6" r:id="rId2"/>
    <sheet name="Data SA" sheetId="8" r:id="rId3"/>
    <sheet name="Data SA Fed Res" sheetId="9" r:id="rId4"/>
    <sheet name="QCEW" sheetId="10" r:id="rId5"/>
    <sheet name="Share " sheetId="5" r:id="rId6"/>
    <sheet name="Total Emp Trend Chart" sheetId="4" r:id="rId7"/>
    <sheet name="% Ch" sheetId="18" r:id="rId8"/>
    <sheet name="Ind Trend Chart 1" sheetId="7" r:id="rId9"/>
    <sheet name="Ind Trend Chart 2" sheetId="15" r:id="rId10"/>
    <sheet name="vs QCEW" sheetId="12" r:id="rId11"/>
    <sheet name="vs QCEW %ch" sheetId="14" r:id="rId12"/>
  </sheets>
  <definedNames>
    <definedName name="_xlnm.Print_Area" localSheetId="0">'Data NSA'!$B$9:$AQ$451</definedName>
    <definedName name="_xlnm.Print_Area" localSheetId="2">'Data SA'!$A$8:$G$393</definedName>
    <definedName name="_xlnm.Print_Area" localSheetId="3">'Data SA Fed Res'!$A$1:$E$355</definedName>
    <definedName name="_xlnm.Print_Area" localSheetId="4">QCEW!#REF!</definedName>
    <definedName name="_xlnm.Print_Titles" localSheetId="0">'Data NSA'!$A:$A,'Data NSA'!$1:$8</definedName>
    <definedName name="_xlnm.Print_Titles" localSheetId="2">'Data SA'!$1:$7</definedName>
    <definedName name="_xlnm.Print_Titles" localSheetId="1">'Percent Ch'!$2:$3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7" i="1" l="1"/>
  <c r="P436" i="1"/>
  <c r="B45" i="10"/>
  <c r="E42" i="10"/>
  <c r="D42" i="10"/>
  <c r="B44" i="10"/>
  <c r="C45" i="10"/>
  <c r="C44" i="10"/>
  <c r="E419" i="10"/>
  <c r="G419" i="10" s="1"/>
  <c r="E420" i="10"/>
  <c r="G420" i="10" s="1"/>
  <c r="E421" i="10"/>
  <c r="G421" i="10" s="1"/>
  <c r="D419" i="10"/>
  <c r="F419" i="10" s="1"/>
  <c r="D420" i="10"/>
  <c r="F420" i="10" s="1"/>
  <c r="D421" i="10"/>
  <c r="F421" i="10" s="1"/>
  <c r="G386" i="8"/>
  <c r="F386" i="8"/>
  <c r="E386" i="8"/>
  <c r="E41" i="6"/>
  <c r="B41" i="6"/>
  <c r="E421" i="6"/>
  <c r="M421" i="6"/>
  <c r="L421" i="6"/>
  <c r="K421" i="6"/>
  <c r="J421" i="6"/>
  <c r="I421" i="6"/>
  <c r="H421" i="6"/>
  <c r="G421" i="6"/>
  <c r="F421" i="6"/>
  <c r="D421" i="6"/>
  <c r="C421" i="6"/>
  <c r="B421" i="6"/>
  <c r="B436" i="1"/>
  <c r="B49" i="1"/>
  <c r="C49" i="1"/>
  <c r="D49" i="1"/>
  <c r="E49" i="1"/>
  <c r="F49" i="1"/>
  <c r="G49" i="1"/>
  <c r="H49" i="1"/>
  <c r="I49" i="1"/>
  <c r="J49" i="1"/>
  <c r="K49" i="1"/>
  <c r="L49" i="1"/>
  <c r="M49" i="1"/>
  <c r="N49" i="1"/>
  <c r="O49" i="1"/>
  <c r="P49" i="1"/>
  <c r="Q49" i="1"/>
  <c r="R49" i="1"/>
  <c r="S49" i="1"/>
  <c r="T49" i="1"/>
  <c r="U49" i="1"/>
  <c r="V49" i="1"/>
  <c r="W49" i="1"/>
  <c r="X49" i="1"/>
  <c r="Y49" i="1"/>
  <c r="Z49" i="1"/>
  <c r="AA49" i="1"/>
  <c r="AB49" i="1"/>
  <c r="AC49" i="1"/>
  <c r="AD49" i="1"/>
  <c r="AE49" i="1"/>
  <c r="AF49" i="1"/>
  <c r="AG49" i="1"/>
  <c r="AH49" i="1"/>
  <c r="AI49" i="1"/>
  <c r="AJ49" i="1"/>
  <c r="AK49" i="1"/>
  <c r="AL49" i="1"/>
  <c r="AM49" i="1"/>
  <c r="AN49" i="1"/>
  <c r="AO49" i="1"/>
  <c r="AP49" i="1"/>
  <c r="AQ49" i="1"/>
  <c r="C48" i="1"/>
  <c r="D48" i="1"/>
  <c r="E48" i="1"/>
  <c r="F48" i="1"/>
  <c r="G48" i="1"/>
  <c r="H48" i="1"/>
  <c r="I48" i="1"/>
  <c r="J48" i="1"/>
  <c r="K48" i="1"/>
  <c r="L48" i="1"/>
  <c r="M48" i="1"/>
  <c r="N48" i="1"/>
  <c r="O48" i="1"/>
  <c r="P48" i="1"/>
  <c r="Q48" i="1"/>
  <c r="R48" i="1"/>
  <c r="S48" i="1"/>
  <c r="T48" i="1"/>
  <c r="U48" i="1"/>
  <c r="V48" i="1"/>
  <c r="W48" i="1"/>
  <c r="X48" i="1"/>
  <c r="Y48" i="1"/>
  <c r="Z48" i="1"/>
  <c r="AA48" i="1"/>
  <c r="AB48" i="1"/>
  <c r="AC48" i="1"/>
  <c r="AD48" i="1"/>
  <c r="AE48" i="1"/>
  <c r="AF48" i="1"/>
  <c r="AG48" i="1"/>
  <c r="AH48" i="1"/>
  <c r="AI48" i="1"/>
  <c r="AJ48" i="1"/>
  <c r="AK48" i="1"/>
  <c r="AL48" i="1"/>
  <c r="AM48" i="1"/>
  <c r="AN48" i="1"/>
  <c r="AO48" i="1"/>
  <c r="AP48" i="1"/>
  <c r="AQ48" i="1"/>
  <c r="C47" i="1"/>
  <c r="D47" i="1"/>
  <c r="E47" i="1"/>
  <c r="F47" i="1"/>
  <c r="G47" i="1"/>
  <c r="H47" i="1"/>
  <c r="I47" i="1"/>
  <c r="J47" i="1"/>
  <c r="K47" i="1"/>
  <c r="L47" i="1"/>
  <c r="M47" i="1"/>
  <c r="N47" i="1"/>
  <c r="O47" i="1"/>
  <c r="P47" i="1"/>
  <c r="Q47" i="1"/>
  <c r="R47" i="1"/>
  <c r="S47" i="1"/>
  <c r="T47" i="1"/>
  <c r="U47" i="1"/>
  <c r="V47" i="1"/>
  <c r="W47" i="1"/>
  <c r="X47" i="1"/>
  <c r="Y47" i="1"/>
  <c r="Z47" i="1"/>
  <c r="AA47" i="1"/>
  <c r="AB47" i="1"/>
  <c r="AC47" i="1"/>
  <c r="AD47" i="1"/>
  <c r="AE47" i="1"/>
  <c r="AF47" i="1"/>
  <c r="AG47" i="1"/>
  <c r="AH47" i="1"/>
  <c r="AI47" i="1"/>
  <c r="AJ47" i="1"/>
  <c r="AK47" i="1"/>
  <c r="AL47" i="1"/>
  <c r="AM47" i="1"/>
  <c r="AN47" i="1"/>
  <c r="AO47" i="1"/>
  <c r="AP47" i="1"/>
  <c r="AQ47" i="1"/>
  <c r="B48" i="1"/>
  <c r="AQ436" i="1"/>
  <c r="B431" i="1"/>
  <c r="B442" i="1"/>
  <c r="C441" i="1"/>
  <c r="D441" i="1"/>
  <c r="E441" i="1"/>
  <c r="F441" i="1"/>
  <c r="G441" i="1"/>
  <c r="H441" i="1"/>
  <c r="I441" i="1"/>
  <c r="J441" i="1"/>
  <c r="K441" i="1"/>
  <c r="L441" i="1"/>
  <c r="M441" i="1"/>
  <c r="N441" i="1"/>
  <c r="O441" i="1"/>
  <c r="P441" i="1"/>
  <c r="Q441" i="1"/>
  <c r="R441" i="1"/>
  <c r="S441" i="1"/>
  <c r="T441" i="1"/>
  <c r="U441" i="1"/>
  <c r="V441" i="1"/>
  <c r="W441" i="1"/>
  <c r="X441" i="1"/>
  <c r="Y441" i="1"/>
  <c r="Z441" i="1"/>
  <c r="AA441" i="1"/>
  <c r="AB441" i="1"/>
  <c r="AC441" i="1"/>
  <c r="AD441" i="1"/>
  <c r="AE441" i="1"/>
  <c r="AF441" i="1"/>
  <c r="AG441" i="1"/>
  <c r="AH441" i="1"/>
  <c r="AI441" i="1"/>
  <c r="AJ441" i="1"/>
  <c r="AK441" i="1"/>
  <c r="AL441" i="1"/>
  <c r="AM441" i="1"/>
  <c r="AN441" i="1"/>
  <c r="AO441" i="1"/>
  <c r="AP441" i="1"/>
  <c r="AQ441" i="1"/>
  <c r="B441" i="1"/>
  <c r="C437" i="1"/>
  <c r="D437" i="1"/>
  <c r="E437" i="1"/>
  <c r="F437" i="1"/>
  <c r="G437" i="1"/>
  <c r="H437" i="1"/>
  <c r="I437" i="1"/>
  <c r="J437" i="1"/>
  <c r="K437" i="1"/>
  <c r="L437" i="1"/>
  <c r="M437" i="1"/>
  <c r="N437" i="1"/>
  <c r="O437" i="1"/>
  <c r="P437" i="1"/>
  <c r="Q437" i="1"/>
  <c r="R437" i="1"/>
  <c r="S437" i="1"/>
  <c r="T437" i="1"/>
  <c r="AC437" i="1"/>
  <c r="C436" i="1"/>
  <c r="D436" i="1"/>
  <c r="E436" i="1"/>
  <c r="F436" i="1"/>
  <c r="G436" i="1"/>
  <c r="H436" i="1"/>
  <c r="I436" i="1"/>
  <c r="J436" i="1"/>
  <c r="K436" i="1"/>
  <c r="L436" i="1"/>
  <c r="M436" i="1"/>
  <c r="N436" i="1"/>
  <c r="O436" i="1"/>
  <c r="Q436" i="1"/>
  <c r="R436" i="1"/>
  <c r="S436" i="1"/>
  <c r="T436" i="1"/>
  <c r="U436" i="1"/>
  <c r="U437" i="1" s="1"/>
  <c r="V436" i="1"/>
  <c r="V437" i="1" s="1"/>
  <c r="W436" i="1"/>
  <c r="W437" i="1" s="1"/>
  <c r="X436" i="1"/>
  <c r="X437" i="1" s="1"/>
  <c r="Y436" i="1"/>
  <c r="Y437" i="1" s="1"/>
  <c r="Z436" i="1"/>
  <c r="Z437" i="1" s="1"/>
  <c r="AA436" i="1"/>
  <c r="AA437" i="1" s="1"/>
  <c r="AB436" i="1"/>
  <c r="AB437" i="1" s="1"/>
  <c r="AC436" i="1"/>
  <c r="AD436" i="1"/>
  <c r="AD437" i="1" s="1"/>
  <c r="AE436" i="1"/>
  <c r="AE437" i="1" s="1"/>
  <c r="AF436" i="1"/>
  <c r="AF437" i="1" s="1"/>
  <c r="AG436" i="1"/>
  <c r="AG437" i="1" s="1"/>
  <c r="AH436" i="1"/>
  <c r="AH437" i="1" s="1"/>
  <c r="AI436" i="1"/>
  <c r="AI437" i="1" s="1"/>
  <c r="AJ436" i="1"/>
  <c r="AJ437" i="1" s="1"/>
  <c r="AK436" i="1"/>
  <c r="AK437" i="1" s="1"/>
  <c r="AL436" i="1"/>
  <c r="AL437" i="1" s="1"/>
  <c r="AM436" i="1"/>
  <c r="AM437" i="1" s="1"/>
  <c r="AN436" i="1"/>
  <c r="AN437" i="1" s="1"/>
  <c r="AO436" i="1"/>
  <c r="AO437" i="1" s="1"/>
  <c r="AP436" i="1"/>
  <c r="AP437" i="1" s="1"/>
  <c r="AQ437" i="1"/>
  <c r="B437" i="1"/>
  <c r="P432" i="1"/>
  <c r="Q432" i="1"/>
  <c r="R432" i="1"/>
  <c r="S432" i="1"/>
  <c r="T432" i="1"/>
  <c r="AC432" i="1"/>
  <c r="P431" i="1"/>
  <c r="Q431" i="1"/>
  <c r="R431" i="1"/>
  <c r="S431" i="1"/>
  <c r="T431" i="1"/>
  <c r="U431" i="1"/>
  <c r="U432" i="1" s="1"/>
  <c r="V431" i="1"/>
  <c r="V432" i="1" s="1"/>
  <c r="W431" i="1"/>
  <c r="W432" i="1" s="1"/>
  <c r="X431" i="1"/>
  <c r="X432" i="1" s="1"/>
  <c r="Y431" i="1"/>
  <c r="Y432" i="1" s="1"/>
  <c r="Z431" i="1"/>
  <c r="Z432" i="1" s="1"/>
  <c r="AA431" i="1"/>
  <c r="AA432" i="1" s="1"/>
  <c r="AB431" i="1"/>
  <c r="AB432" i="1" s="1"/>
  <c r="AC431" i="1"/>
  <c r="AD431" i="1"/>
  <c r="AD432" i="1" s="1"/>
  <c r="AE431" i="1"/>
  <c r="AE432" i="1" s="1"/>
  <c r="AF431" i="1"/>
  <c r="AF432" i="1" s="1"/>
  <c r="AG431" i="1"/>
  <c r="AG432" i="1" s="1"/>
  <c r="AH431" i="1"/>
  <c r="AH432" i="1" s="1"/>
  <c r="AI431" i="1"/>
  <c r="AI432" i="1" s="1"/>
  <c r="AJ431" i="1"/>
  <c r="AJ432" i="1" s="1"/>
  <c r="AK431" i="1"/>
  <c r="AK432" i="1" s="1"/>
  <c r="AL431" i="1"/>
  <c r="AL432" i="1" s="1"/>
  <c r="AM431" i="1"/>
  <c r="AM432" i="1" s="1"/>
  <c r="AN431" i="1"/>
  <c r="AN432" i="1" s="1"/>
  <c r="AO431" i="1"/>
  <c r="AO432" i="1" s="1"/>
  <c r="AP431" i="1"/>
  <c r="AP432" i="1" s="1"/>
  <c r="AQ431" i="1"/>
  <c r="AQ432" i="1" s="1"/>
  <c r="O431" i="1"/>
  <c r="C432" i="1"/>
  <c r="D432" i="1"/>
  <c r="E432" i="1"/>
  <c r="F432" i="1"/>
  <c r="G432" i="1"/>
  <c r="H432" i="1"/>
  <c r="I432" i="1"/>
  <c r="J432" i="1"/>
  <c r="K432" i="1"/>
  <c r="L432" i="1"/>
  <c r="M432" i="1"/>
  <c r="N432" i="1"/>
  <c r="O432" i="1"/>
  <c r="C431" i="1"/>
  <c r="D431" i="1"/>
  <c r="E431" i="1"/>
  <c r="F431" i="1"/>
  <c r="G431" i="1"/>
  <c r="H431" i="1"/>
  <c r="I431" i="1"/>
  <c r="J431" i="1"/>
  <c r="K431" i="1"/>
  <c r="L431" i="1"/>
  <c r="M431" i="1"/>
  <c r="N431" i="1"/>
  <c r="B432" i="1"/>
  <c r="D384" i="9"/>
  <c r="E384" i="9"/>
  <c r="E385" i="8"/>
  <c r="F385" i="8"/>
  <c r="G385" i="8"/>
  <c r="B420" i="6"/>
  <c r="E420" i="6" s="1"/>
  <c r="C420" i="6"/>
  <c r="F420" i="6" s="1"/>
  <c r="D420" i="6"/>
  <c r="G420" i="6" s="1"/>
  <c r="H420" i="6"/>
  <c r="I420" i="6"/>
  <c r="J420" i="6"/>
  <c r="E383" i="9"/>
  <c r="D383" i="9"/>
  <c r="E384" i="8"/>
  <c r="F384" i="8"/>
  <c r="G384" i="8"/>
  <c r="J419" i="6"/>
  <c r="I419" i="6"/>
  <c r="H419" i="6"/>
  <c r="D419" i="6"/>
  <c r="G419" i="6" s="1"/>
  <c r="C419" i="6"/>
  <c r="F419" i="6" s="1"/>
  <c r="B419" i="6"/>
  <c r="E419" i="6" s="1"/>
  <c r="E416" i="10"/>
  <c r="G416" i="10" s="1"/>
  <c r="E417" i="10"/>
  <c r="G417" i="10" s="1"/>
  <c r="E418" i="10"/>
  <c r="G418" i="10" s="1"/>
  <c r="D416" i="10"/>
  <c r="F416" i="10" s="1"/>
  <c r="D417" i="10"/>
  <c r="F417" i="10" s="1"/>
  <c r="D418" i="10"/>
  <c r="F418" i="10" s="1"/>
  <c r="E381" i="9"/>
  <c r="E382" i="9"/>
  <c r="D381" i="9"/>
  <c r="D382" i="9"/>
  <c r="G382" i="8"/>
  <c r="G383" i="8"/>
  <c r="F382" i="8"/>
  <c r="F383" i="8"/>
  <c r="E382" i="8"/>
  <c r="E383" i="8"/>
  <c r="J417" i="6"/>
  <c r="J418" i="6"/>
  <c r="I417" i="6"/>
  <c r="I418" i="6"/>
  <c r="H417" i="6"/>
  <c r="H418" i="6"/>
  <c r="D417" i="6"/>
  <c r="D418" i="6"/>
  <c r="C417" i="6"/>
  <c r="C418" i="6"/>
  <c r="B417" i="6"/>
  <c r="B418" i="6"/>
  <c r="E379" i="9"/>
  <c r="E380" i="9"/>
  <c r="D379" i="9"/>
  <c r="D380" i="9"/>
  <c r="G381" i="8"/>
  <c r="F381" i="8"/>
  <c r="E381" i="8"/>
  <c r="J416" i="6"/>
  <c r="I416" i="6"/>
  <c r="H416" i="6"/>
  <c r="D416" i="6"/>
  <c r="G416" i="6" s="1"/>
  <c r="C416" i="6"/>
  <c r="F416" i="6" s="1"/>
  <c r="B416" i="6"/>
  <c r="E416" i="6" s="1"/>
  <c r="G417" i="6" l="1"/>
  <c r="G418" i="6"/>
  <c r="F418" i="6"/>
  <c r="E417" i="6"/>
  <c r="E418" i="6"/>
  <c r="F417" i="6"/>
  <c r="B438" i="1"/>
  <c r="G380" i="8"/>
  <c r="F380" i="8"/>
  <c r="E380" i="8"/>
  <c r="J415" i="6"/>
  <c r="I415" i="6"/>
  <c r="H415" i="6"/>
  <c r="D415" i="6"/>
  <c r="G415" i="6" s="1"/>
  <c r="C415" i="6"/>
  <c r="F415" i="6" s="1"/>
  <c r="B415" i="6"/>
  <c r="E415" i="6" s="1"/>
  <c r="D413" i="10"/>
  <c r="F413" i="10" s="1"/>
  <c r="E413" i="10"/>
  <c r="G413" i="10" s="1"/>
  <c r="D414" i="10"/>
  <c r="F414" i="10" s="1"/>
  <c r="D415" i="10"/>
  <c r="F415" i="10" s="1"/>
  <c r="E414" i="10"/>
  <c r="G414" i="10" s="1"/>
  <c r="E415" i="10"/>
  <c r="G415" i="10" s="1"/>
  <c r="B439" i="1" l="1"/>
  <c r="B38" i="6"/>
  <c r="E38" i="6" s="1"/>
  <c r="E376" i="9"/>
  <c r="E377" i="9"/>
  <c r="E378" i="9"/>
  <c r="D376" i="9"/>
  <c r="D377" i="9"/>
  <c r="D378" i="9"/>
  <c r="AE442" i="1"/>
  <c r="AF442" i="1"/>
  <c r="AG442" i="1"/>
  <c r="AH442" i="1"/>
  <c r="AI442" i="1"/>
  <c r="AJ442" i="1"/>
  <c r="AK442" i="1"/>
  <c r="AL442" i="1"/>
  <c r="AM442" i="1"/>
  <c r="AN442" i="1"/>
  <c r="AO442" i="1"/>
  <c r="AP442" i="1"/>
  <c r="AQ442" i="1"/>
  <c r="AD442" i="1"/>
  <c r="H434" i="1"/>
  <c r="J414" i="6"/>
  <c r="I414" i="6"/>
  <c r="H414" i="6"/>
  <c r="D414" i="6"/>
  <c r="G414" i="6" s="1"/>
  <c r="C414" i="6"/>
  <c r="F414" i="6" s="1"/>
  <c r="B414" i="6"/>
  <c r="E414" i="6" s="1"/>
  <c r="F379" i="8"/>
  <c r="E379" i="8"/>
  <c r="Q442" i="1"/>
  <c r="R442" i="1"/>
  <c r="T442" i="1"/>
  <c r="U442" i="1"/>
  <c r="W442" i="1"/>
  <c r="X442" i="1"/>
  <c r="Y442" i="1"/>
  <c r="Z442" i="1"/>
  <c r="AA442" i="1"/>
  <c r="AB442" i="1"/>
  <c r="AC442" i="1"/>
  <c r="P442" i="1"/>
  <c r="C442" i="1"/>
  <c r="D442" i="1"/>
  <c r="E442" i="1"/>
  <c r="F442" i="1"/>
  <c r="G442" i="1"/>
  <c r="H442" i="1"/>
  <c r="I442" i="1"/>
  <c r="J442" i="1"/>
  <c r="K442" i="1"/>
  <c r="L442" i="1"/>
  <c r="M442" i="1"/>
  <c r="N442" i="1"/>
  <c r="O442" i="1"/>
  <c r="J412" i="6"/>
  <c r="J413" i="6"/>
  <c r="I412" i="6"/>
  <c r="I413" i="6"/>
  <c r="H412" i="6"/>
  <c r="H413" i="6"/>
  <c r="D412" i="6"/>
  <c r="G412" i="6" s="1"/>
  <c r="D413" i="6"/>
  <c r="G413" i="6" s="1"/>
  <c r="C412" i="6"/>
  <c r="F412" i="6" s="1"/>
  <c r="C413" i="6"/>
  <c r="F413" i="6" s="1"/>
  <c r="B412" i="6"/>
  <c r="E412" i="6" s="1"/>
  <c r="B413" i="6"/>
  <c r="E413" i="6" s="1"/>
  <c r="F377" i="8"/>
  <c r="F378" i="8"/>
  <c r="E377" i="8"/>
  <c r="E378" i="8"/>
  <c r="D45" i="10"/>
  <c r="F45" i="10" s="1"/>
  <c r="E409" i="10"/>
  <c r="G409" i="10" s="1"/>
  <c r="E408" i="10"/>
  <c r="G408" i="10" s="1"/>
  <c r="E407" i="10"/>
  <c r="G407" i="10" s="1"/>
  <c r="E406" i="10"/>
  <c r="G406" i="10" s="1"/>
  <c r="E410" i="10"/>
  <c r="G410" i="10" s="1"/>
  <c r="E411" i="10"/>
  <c r="G411" i="10" s="1"/>
  <c r="E412" i="10"/>
  <c r="D407" i="10"/>
  <c r="F407" i="10" s="1"/>
  <c r="D408" i="10"/>
  <c r="D409" i="10"/>
  <c r="D410" i="10"/>
  <c r="F410" i="10" s="1"/>
  <c r="D411" i="10"/>
  <c r="D412" i="10"/>
  <c r="F412" i="10" s="1"/>
  <c r="G377" i="8"/>
  <c r="G378" i="8"/>
  <c r="G379" i="8"/>
  <c r="S442" i="1"/>
  <c r="V442" i="1"/>
  <c r="E375" i="9"/>
  <c r="D374" i="9"/>
  <c r="D375" i="9"/>
  <c r="G376" i="8"/>
  <c r="F376" i="8"/>
  <c r="E376" i="8"/>
  <c r="J411" i="6"/>
  <c r="I411" i="6"/>
  <c r="H411" i="6"/>
  <c r="D411" i="6"/>
  <c r="G411" i="6" s="1"/>
  <c r="C411" i="6"/>
  <c r="F411" i="6" s="1"/>
  <c r="B411" i="6"/>
  <c r="E411" i="6" s="1"/>
  <c r="D373" i="9"/>
  <c r="E373" i="9"/>
  <c r="E374" i="9"/>
  <c r="G375" i="8"/>
  <c r="F375" i="8"/>
  <c r="E375" i="8"/>
  <c r="J410" i="6"/>
  <c r="I410" i="6"/>
  <c r="H410" i="6"/>
  <c r="C410" i="6"/>
  <c r="F410" i="6" s="1"/>
  <c r="D410" i="6"/>
  <c r="G410" i="6" s="1"/>
  <c r="B410" i="6"/>
  <c r="E410" i="6" s="1"/>
  <c r="D372" i="9"/>
  <c r="E372" i="9"/>
  <c r="G374" i="8"/>
  <c r="F374" i="8"/>
  <c r="E374" i="8"/>
  <c r="J403" i="6"/>
  <c r="J404" i="6"/>
  <c r="J405" i="6"/>
  <c r="J406" i="6"/>
  <c r="J407" i="6"/>
  <c r="J408" i="6"/>
  <c r="J409" i="6"/>
  <c r="M420" i="6" s="1"/>
  <c r="I405" i="6"/>
  <c r="I406" i="6"/>
  <c r="I407" i="6"/>
  <c r="I408" i="6"/>
  <c r="I409" i="6"/>
  <c r="L420" i="6" s="1"/>
  <c r="H406" i="6"/>
  <c r="H407" i="6"/>
  <c r="H408" i="6"/>
  <c r="H409" i="6"/>
  <c r="D407" i="6"/>
  <c r="G407" i="6" s="1"/>
  <c r="D408" i="6"/>
  <c r="G408" i="6" s="1"/>
  <c r="D409" i="6"/>
  <c r="G409" i="6" s="1"/>
  <c r="C407" i="6"/>
  <c r="F407" i="6" s="1"/>
  <c r="C408" i="6"/>
  <c r="F408" i="6" s="1"/>
  <c r="C409" i="6"/>
  <c r="F409" i="6" s="1"/>
  <c r="B408" i="6"/>
  <c r="E408" i="6" s="1"/>
  <c r="B409" i="6"/>
  <c r="E409" i="6" s="1"/>
  <c r="AD6" i="1"/>
  <c r="G373" i="8"/>
  <c r="F373" i="8"/>
  <c r="E373" i="8"/>
  <c r="E370" i="9"/>
  <c r="E371" i="9"/>
  <c r="D371" i="9"/>
  <c r="E372" i="8"/>
  <c r="G372" i="8"/>
  <c r="F372" i="8"/>
  <c r="B405" i="6"/>
  <c r="E405" i="6" s="1"/>
  <c r="B407" i="6"/>
  <c r="E407" i="6" s="1"/>
  <c r="D404" i="10"/>
  <c r="F404" i="10" s="1"/>
  <c r="D370" i="9"/>
  <c r="B406" i="6"/>
  <c r="E406" i="6" s="1"/>
  <c r="E404" i="10"/>
  <c r="G404" i="10" s="1"/>
  <c r="E405" i="10"/>
  <c r="G405" i="10" s="1"/>
  <c r="D405" i="10"/>
  <c r="F405" i="10" s="1"/>
  <c r="D406" i="10"/>
  <c r="F406" i="10" s="1"/>
  <c r="G371" i="8"/>
  <c r="F371" i="8"/>
  <c r="E371" i="8"/>
  <c r="D406" i="6"/>
  <c r="G406" i="6" s="1"/>
  <c r="C406" i="6"/>
  <c r="F406" i="6" s="1"/>
  <c r="D367" i="9"/>
  <c r="D368" i="9"/>
  <c r="D369" i="9"/>
  <c r="E367" i="9"/>
  <c r="E368" i="9"/>
  <c r="E369" i="9"/>
  <c r="E368" i="8"/>
  <c r="G369" i="8"/>
  <c r="G370" i="8"/>
  <c r="F369" i="8"/>
  <c r="F370" i="8"/>
  <c r="E369" i="8"/>
  <c r="E370" i="8"/>
  <c r="I404" i="6"/>
  <c r="H404" i="6"/>
  <c r="H405" i="6"/>
  <c r="D404" i="6"/>
  <c r="G404" i="6" s="1"/>
  <c r="D405" i="6"/>
  <c r="G405" i="6" s="1"/>
  <c r="C404" i="6"/>
  <c r="F404" i="6" s="1"/>
  <c r="C405" i="6"/>
  <c r="F405" i="6" s="1"/>
  <c r="B404" i="6"/>
  <c r="E404" i="6" s="1"/>
  <c r="E367" i="8"/>
  <c r="F368" i="8"/>
  <c r="E401" i="10"/>
  <c r="G401" i="10" s="1"/>
  <c r="E402" i="10"/>
  <c r="G402" i="10" s="1"/>
  <c r="E403" i="10"/>
  <c r="G403" i="10" s="1"/>
  <c r="D401" i="10"/>
  <c r="F401" i="10" s="1"/>
  <c r="D402" i="10"/>
  <c r="F402" i="10" s="1"/>
  <c r="D403" i="10"/>
  <c r="F403" i="10" s="1"/>
  <c r="G368" i="8"/>
  <c r="I403" i="6"/>
  <c r="H403" i="6"/>
  <c r="D403" i="6"/>
  <c r="G403" i="6" s="1"/>
  <c r="C403" i="6"/>
  <c r="F403" i="6" s="1"/>
  <c r="B403" i="6"/>
  <c r="E403" i="6" s="1"/>
  <c r="E366" i="9"/>
  <c r="D366" i="9"/>
  <c r="D363" i="9"/>
  <c r="D362" i="9"/>
  <c r="D361" i="9"/>
  <c r="B402" i="6"/>
  <c r="E402" i="6" s="1"/>
  <c r="C402" i="6"/>
  <c r="F402" i="6" s="1"/>
  <c r="D402" i="6"/>
  <c r="G402" i="6" s="1"/>
  <c r="H402" i="6"/>
  <c r="I402" i="6"/>
  <c r="J402" i="6"/>
  <c r="F367" i="8"/>
  <c r="G367" i="8"/>
  <c r="C37" i="6"/>
  <c r="F37" i="6" s="1"/>
  <c r="D37" i="6"/>
  <c r="G37" i="6" s="1"/>
  <c r="B37" i="6"/>
  <c r="E37" i="6" s="1"/>
  <c r="D365" i="9"/>
  <c r="E365" i="9"/>
  <c r="B401" i="6"/>
  <c r="E401" i="6" s="1"/>
  <c r="C401" i="6"/>
  <c r="F401" i="6" s="1"/>
  <c r="D401" i="6"/>
  <c r="G401" i="6" s="1"/>
  <c r="H401" i="6"/>
  <c r="I401" i="6"/>
  <c r="J401" i="6"/>
  <c r="E366" i="8"/>
  <c r="F366" i="8"/>
  <c r="G366" i="8"/>
  <c r="E363" i="9"/>
  <c r="D364" i="9"/>
  <c r="E364" i="9"/>
  <c r="E361" i="9"/>
  <c r="D359" i="9"/>
  <c r="E356" i="9"/>
  <c r="B400" i="6"/>
  <c r="E400" i="6" s="1"/>
  <c r="C400" i="6"/>
  <c r="F400" i="6" s="1"/>
  <c r="D400" i="6"/>
  <c r="G400" i="6" s="1"/>
  <c r="H400" i="6"/>
  <c r="I400" i="6"/>
  <c r="J400" i="6"/>
  <c r="D398" i="10"/>
  <c r="F398" i="10" s="1"/>
  <c r="E398" i="10"/>
  <c r="G398" i="10" s="1"/>
  <c r="D399" i="10"/>
  <c r="F399" i="10" s="1"/>
  <c r="E399" i="10"/>
  <c r="G399" i="10" s="1"/>
  <c r="D400" i="10"/>
  <c r="F400" i="10" s="1"/>
  <c r="E400" i="10"/>
  <c r="G400" i="10" s="1"/>
  <c r="E365" i="8"/>
  <c r="F365" i="8"/>
  <c r="G365" i="8"/>
  <c r="B399" i="6"/>
  <c r="E399" i="6" s="1"/>
  <c r="C399" i="6"/>
  <c r="F399" i="6" s="1"/>
  <c r="D399" i="6"/>
  <c r="G399" i="6" s="1"/>
  <c r="H399" i="6"/>
  <c r="I399" i="6"/>
  <c r="J399" i="6"/>
  <c r="E364" i="8"/>
  <c r="F364" i="8"/>
  <c r="G364" i="8"/>
  <c r="E362" i="9"/>
  <c r="B398" i="6"/>
  <c r="E398" i="6" s="1"/>
  <c r="C398" i="6"/>
  <c r="F398" i="6" s="1"/>
  <c r="D398" i="6"/>
  <c r="G398" i="6" s="1"/>
  <c r="H398" i="6"/>
  <c r="I398" i="6"/>
  <c r="J398" i="6"/>
  <c r="E363" i="8"/>
  <c r="F363" i="8"/>
  <c r="G363" i="8"/>
  <c r="E359" i="9"/>
  <c r="E360" i="9"/>
  <c r="D357" i="9"/>
  <c r="D356" i="9"/>
  <c r="D355" i="9"/>
  <c r="B397" i="6"/>
  <c r="E397" i="6" s="1"/>
  <c r="C397" i="6"/>
  <c r="F397" i="6" s="1"/>
  <c r="D397" i="6"/>
  <c r="G397" i="6" s="1"/>
  <c r="H397" i="6"/>
  <c r="I397" i="6"/>
  <c r="J397" i="6"/>
  <c r="E362" i="8"/>
  <c r="F362" i="8"/>
  <c r="G362" i="8"/>
  <c r="D394" i="10"/>
  <c r="F394" i="10" s="1"/>
  <c r="D395" i="10"/>
  <c r="F395" i="10" s="1"/>
  <c r="E395" i="10"/>
  <c r="G395" i="10" s="1"/>
  <c r="D396" i="10"/>
  <c r="F396" i="10" s="1"/>
  <c r="E396" i="10"/>
  <c r="G396" i="10" s="1"/>
  <c r="D397" i="10"/>
  <c r="F397" i="10" s="1"/>
  <c r="E397" i="10"/>
  <c r="G397" i="10" s="1"/>
  <c r="B396" i="6"/>
  <c r="E396" i="6" s="1"/>
  <c r="C396" i="6"/>
  <c r="F396" i="6" s="1"/>
  <c r="D396" i="6"/>
  <c r="G396" i="6" s="1"/>
  <c r="H396" i="6"/>
  <c r="I396" i="6"/>
  <c r="J396" i="6"/>
  <c r="E361" i="8"/>
  <c r="F361" i="8"/>
  <c r="G361" i="8"/>
  <c r="B395" i="6"/>
  <c r="E395" i="6" s="1"/>
  <c r="C395" i="6"/>
  <c r="F395" i="6" s="1"/>
  <c r="D395" i="6"/>
  <c r="G395" i="6" s="1"/>
  <c r="H395" i="6"/>
  <c r="I395" i="6"/>
  <c r="J395" i="6"/>
  <c r="E360" i="8"/>
  <c r="F360" i="8"/>
  <c r="G360" i="8"/>
  <c r="D40" i="10"/>
  <c r="F40" i="10" s="1"/>
  <c r="E40" i="10"/>
  <c r="G40" i="10" s="1"/>
  <c r="D392" i="10"/>
  <c r="F392" i="10" s="1"/>
  <c r="E392" i="10"/>
  <c r="G392" i="10" s="1"/>
  <c r="D393" i="10"/>
  <c r="F393" i="10" s="1"/>
  <c r="E393" i="10"/>
  <c r="G393" i="10" s="1"/>
  <c r="E394" i="10"/>
  <c r="G394" i="10" s="1"/>
  <c r="E358" i="9"/>
  <c r="E359" i="8"/>
  <c r="F359" i="8"/>
  <c r="G359" i="8"/>
  <c r="B394" i="6"/>
  <c r="E394" i="6" s="1"/>
  <c r="C394" i="6"/>
  <c r="F394" i="6" s="1"/>
  <c r="D394" i="6"/>
  <c r="G394" i="6" s="1"/>
  <c r="H394" i="6"/>
  <c r="I394" i="6"/>
  <c r="J394" i="6"/>
  <c r="B393" i="6"/>
  <c r="E393" i="6" s="1"/>
  <c r="C393" i="6"/>
  <c r="F393" i="6" s="1"/>
  <c r="D393" i="6"/>
  <c r="G393" i="6" s="1"/>
  <c r="H393" i="6"/>
  <c r="I393" i="6"/>
  <c r="J393" i="6"/>
  <c r="E358" i="8"/>
  <c r="F358" i="8"/>
  <c r="G358" i="8"/>
  <c r="B392" i="6"/>
  <c r="E392" i="6" s="1"/>
  <c r="C392" i="6"/>
  <c r="F392" i="6" s="1"/>
  <c r="D392" i="6"/>
  <c r="G392" i="6" s="1"/>
  <c r="H392" i="6"/>
  <c r="I392" i="6"/>
  <c r="J392" i="6"/>
  <c r="E357" i="8"/>
  <c r="F357" i="8"/>
  <c r="G357" i="8"/>
  <c r="B391" i="6"/>
  <c r="E391" i="6" s="1"/>
  <c r="C391" i="6"/>
  <c r="F391" i="6" s="1"/>
  <c r="D391" i="6"/>
  <c r="G391" i="6" s="1"/>
  <c r="H391" i="6"/>
  <c r="I391" i="6"/>
  <c r="J391" i="6"/>
  <c r="B36" i="6"/>
  <c r="E36" i="6" s="1"/>
  <c r="C36" i="6"/>
  <c r="F36" i="6" s="1"/>
  <c r="D36" i="6"/>
  <c r="G36" i="6" s="1"/>
  <c r="E354" i="9"/>
  <c r="D389" i="10"/>
  <c r="F389" i="10" s="1"/>
  <c r="E389" i="10"/>
  <c r="G389" i="10" s="1"/>
  <c r="D390" i="10"/>
  <c r="F390" i="10" s="1"/>
  <c r="E390" i="10"/>
  <c r="G390" i="10" s="1"/>
  <c r="D391" i="10"/>
  <c r="F391" i="10" s="1"/>
  <c r="E391" i="10"/>
  <c r="G391" i="10" s="1"/>
  <c r="E45" i="10" l="1"/>
  <c r="G45" i="10" s="1"/>
  <c r="K420" i="6"/>
  <c r="L417" i="6"/>
  <c r="M419" i="6"/>
  <c r="K419" i="6"/>
  <c r="L416" i="6"/>
  <c r="L419" i="6"/>
  <c r="M418" i="6"/>
  <c r="M417" i="6"/>
  <c r="K418" i="6"/>
  <c r="K417" i="6"/>
  <c r="L418" i="6"/>
  <c r="G412" i="10"/>
  <c r="F411" i="10"/>
  <c r="F408" i="10"/>
  <c r="F409" i="10"/>
  <c r="M416" i="6"/>
  <c r="K415" i="6"/>
  <c r="K416" i="6"/>
  <c r="M415" i="6"/>
  <c r="L415" i="6"/>
  <c r="C40" i="6"/>
  <c r="F40" i="6" s="1"/>
  <c r="M413" i="6"/>
  <c r="L414" i="6"/>
  <c r="C38" i="6"/>
  <c r="F38" i="6" s="1"/>
  <c r="D38" i="6"/>
  <c r="G38" i="6" s="1"/>
  <c r="K414" i="6"/>
  <c r="M412" i="6"/>
  <c r="M414" i="6"/>
  <c r="B433" i="1"/>
  <c r="L412" i="6"/>
  <c r="B40" i="6"/>
  <c r="E40" i="6" s="1"/>
  <c r="K413" i="6"/>
  <c r="K412" i="6"/>
  <c r="L413" i="6"/>
  <c r="D40" i="6"/>
  <c r="G40" i="6" s="1"/>
  <c r="M411" i="6"/>
  <c r="K411" i="6"/>
  <c r="L410" i="6"/>
  <c r="K410" i="6"/>
  <c r="L411" i="6"/>
  <c r="M410" i="6"/>
  <c r="B434" i="1"/>
  <c r="M405" i="6"/>
  <c r="L409" i="6"/>
  <c r="K409" i="6"/>
  <c r="K405" i="6"/>
  <c r="M407" i="6"/>
  <c r="L407" i="6"/>
  <c r="L405" i="6"/>
  <c r="K407" i="6"/>
  <c r="M406" i="6"/>
  <c r="L406" i="6"/>
  <c r="M408" i="6"/>
  <c r="K406" i="6"/>
  <c r="L408" i="6"/>
  <c r="K408" i="6"/>
  <c r="M409" i="6"/>
  <c r="O438" i="1"/>
  <c r="K404" i="6"/>
  <c r="L404" i="6"/>
  <c r="M404" i="6"/>
  <c r="K403" i="6"/>
  <c r="L403" i="6"/>
  <c r="M403" i="6"/>
  <c r="K402" i="6"/>
  <c r="D360" i="9"/>
  <c r="M402" i="6"/>
  <c r="L402" i="6"/>
  <c r="E355" i="9"/>
  <c r="D354" i="9"/>
  <c r="D358" i="9"/>
  <c r="E357" i="9"/>
  <c r="G353" i="8"/>
  <c r="G350" i="8"/>
  <c r="G349" i="8"/>
  <c r="G348" i="8"/>
  <c r="G347" i="8"/>
  <c r="E356" i="8"/>
  <c r="F356" i="8"/>
  <c r="G356" i="8"/>
  <c r="B390" i="6"/>
  <c r="E390" i="6" s="1"/>
  <c r="C390" i="6"/>
  <c r="F390" i="6" s="1"/>
  <c r="D390" i="6"/>
  <c r="G390" i="6" s="1"/>
  <c r="H390" i="6"/>
  <c r="K401" i="6" s="1"/>
  <c r="I390" i="6"/>
  <c r="L401" i="6" s="1"/>
  <c r="J390" i="6"/>
  <c r="M401" i="6" s="1"/>
  <c r="E355" i="8"/>
  <c r="F355" i="8"/>
  <c r="G355" i="8"/>
  <c r="D353" i="9"/>
  <c r="E353" i="9"/>
  <c r="B389" i="6"/>
  <c r="E389" i="6" s="1"/>
  <c r="C389" i="6"/>
  <c r="F389" i="6" s="1"/>
  <c r="D389" i="6"/>
  <c r="G389" i="6" s="1"/>
  <c r="H389" i="6"/>
  <c r="I389" i="6"/>
  <c r="J389" i="6"/>
  <c r="E354" i="8"/>
  <c r="F354" i="8"/>
  <c r="G354" i="8"/>
  <c r="D351" i="9"/>
  <c r="E351" i="9"/>
  <c r="D352" i="9"/>
  <c r="E352" i="9"/>
  <c r="D350" i="9"/>
  <c r="E349" i="9"/>
  <c r="D346" i="9"/>
  <c r="D386" i="10"/>
  <c r="F386" i="10" s="1"/>
  <c r="E386" i="10"/>
  <c r="G386" i="10" s="1"/>
  <c r="D387" i="10"/>
  <c r="F387" i="10" s="1"/>
  <c r="E387" i="10"/>
  <c r="G387" i="10" s="1"/>
  <c r="D388" i="10"/>
  <c r="F388" i="10" s="1"/>
  <c r="E388" i="10"/>
  <c r="G388" i="10" s="1"/>
  <c r="B388" i="6"/>
  <c r="E388" i="6" s="1"/>
  <c r="C388" i="6"/>
  <c r="F388" i="6" s="1"/>
  <c r="D388" i="6"/>
  <c r="G388" i="6" s="1"/>
  <c r="H388" i="6"/>
  <c r="I388" i="6"/>
  <c r="J388" i="6"/>
  <c r="E353" i="8"/>
  <c r="F353" i="8"/>
  <c r="B387" i="6"/>
  <c r="E387" i="6" s="1"/>
  <c r="C387" i="6"/>
  <c r="F387" i="6" s="1"/>
  <c r="D387" i="6"/>
  <c r="G387" i="6" s="1"/>
  <c r="H387" i="6"/>
  <c r="I387" i="6"/>
  <c r="J387" i="6"/>
  <c r="E352" i="8"/>
  <c r="F352" i="8"/>
  <c r="G352" i="8"/>
  <c r="E350" i="9"/>
  <c r="B386" i="6"/>
  <c r="E386" i="6" s="1"/>
  <c r="C386" i="6"/>
  <c r="F386" i="6" s="1"/>
  <c r="D386" i="6"/>
  <c r="G386" i="6" s="1"/>
  <c r="H386" i="6"/>
  <c r="I386" i="6"/>
  <c r="J386" i="6"/>
  <c r="E351" i="8"/>
  <c r="F351" i="8"/>
  <c r="G351" i="8"/>
  <c r="B385" i="6"/>
  <c r="E385" i="6" s="1"/>
  <c r="C385" i="6"/>
  <c r="F385" i="6" s="1"/>
  <c r="D385" i="6"/>
  <c r="G385" i="6" s="1"/>
  <c r="H385" i="6"/>
  <c r="I385" i="6"/>
  <c r="J385" i="6"/>
  <c r="D349" i="9"/>
  <c r="D383" i="10"/>
  <c r="F383" i="10" s="1"/>
  <c r="E383" i="10"/>
  <c r="G383" i="10" s="1"/>
  <c r="D384" i="10"/>
  <c r="F384" i="10" s="1"/>
  <c r="E384" i="10"/>
  <c r="G384" i="10" s="1"/>
  <c r="D385" i="10"/>
  <c r="F385" i="10" s="1"/>
  <c r="E385" i="10"/>
  <c r="G385" i="10" s="1"/>
  <c r="E350" i="8"/>
  <c r="F350" i="8"/>
  <c r="D347" i="9"/>
  <c r="E347" i="9"/>
  <c r="D348" i="9"/>
  <c r="E348" i="9"/>
  <c r="D380" i="10"/>
  <c r="F380" i="10" s="1"/>
  <c r="E380" i="10"/>
  <c r="G380" i="10" s="1"/>
  <c r="D381" i="10"/>
  <c r="F381" i="10" s="1"/>
  <c r="E381" i="10"/>
  <c r="G381" i="10" s="1"/>
  <c r="D382" i="10"/>
  <c r="F382" i="10" s="1"/>
  <c r="E382" i="10"/>
  <c r="G382" i="10" s="1"/>
  <c r="D39" i="10"/>
  <c r="F39" i="10" s="1"/>
  <c r="E39" i="10"/>
  <c r="G39" i="10" s="1"/>
  <c r="B384" i="6"/>
  <c r="E384" i="6" s="1"/>
  <c r="C384" i="6"/>
  <c r="F384" i="6" s="1"/>
  <c r="D384" i="6"/>
  <c r="G384" i="6" s="1"/>
  <c r="H384" i="6"/>
  <c r="I384" i="6"/>
  <c r="J384" i="6"/>
  <c r="E349" i="8"/>
  <c r="F349" i="8"/>
  <c r="F348" i="8"/>
  <c r="E348" i="8"/>
  <c r="J383" i="6"/>
  <c r="I383" i="6"/>
  <c r="H383" i="6"/>
  <c r="D383" i="6"/>
  <c r="G383" i="6" s="1"/>
  <c r="C383" i="6"/>
  <c r="F383" i="6" s="1"/>
  <c r="B383" i="6"/>
  <c r="E383" i="6" s="1"/>
  <c r="E346" i="9"/>
  <c r="F347" i="8"/>
  <c r="E347" i="8"/>
  <c r="J382" i="6"/>
  <c r="I382" i="6"/>
  <c r="H382" i="6"/>
  <c r="D382" i="6"/>
  <c r="G382" i="6" s="1"/>
  <c r="C382" i="6"/>
  <c r="F382" i="6" s="1"/>
  <c r="B382" i="6"/>
  <c r="E382" i="6" s="1"/>
  <c r="D345" i="9"/>
  <c r="E345" i="9"/>
  <c r="E346" i="8"/>
  <c r="F346" i="8"/>
  <c r="G346" i="8"/>
  <c r="B381" i="6"/>
  <c r="E381" i="6" s="1"/>
  <c r="C381" i="6"/>
  <c r="F381" i="6" s="1"/>
  <c r="D381" i="6"/>
  <c r="G381" i="6" s="1"/>
  <c r="H381" i="6"/>
  <c r="I381" i="6"/>
  <c r="J381" i="6"/>
  <c r="K400" i="6" l="1"/>
  <c r="M400" i="6"/>
  <c r="L400" i="6"/>
  <c r="L399" i="6"/>
  <c r="M399" i="6"/>
  <c r="K399" i="6"/>
  <c r="M398" i="6"/>
  <c r="L398" i="6"/>
  <c r="K398" i="6"/>
  <c r="L397" i="6"/>
  <c r="K397" i="6"/>
  <c r="M396" i="6"/>
  <c r="M397" i="6"/>
  <c r="K395" i="6"/>
  <c r="L395" i="6"/>
  <c r="L396" i="6"/>
  <c r="K396" i="6"/>
  <c r="M395" i="6"/>
  <c r="L394" i="6"/>
  <c r="M394" i="6"/>
  <c r="K394" i="6"/>
  <c r="M393" i="6"/>
  <c r="L393" i="6"/>
  <c r="K393" i="6"/>
  <c r="L392" i="6"/>
  <c r="M392" i="6"/>
  <c r="K392" i="6"/>
  <c r="E344" i="9"/>
  <c r="E343" i="9"/>
  <c r="D343" i="9"/>
  <c r="D344" i="9"/>
  <c r="G345" i="8"/>
  <c r="F345" i="8"/>
  <c r="E345" i="8"/>
  <c r="J380" i="6"/>
  <c r="M391" i="6" s="1"/>
  <c r="I380" i="6"/>
  <c r="L391" i="6" s="1"/>
  <c r="H380" i="6"/>
  <c r="K391" i="6" s="1"/>
  <c r="D380" i="6"/>
  <c r="G380" i="6" s="1"/>
  <c r="C380" i="6"/>
  <c r="F380" i="6" s="1"/>
  <c r="B380" i="6"/>
  <c r="E380" i="6" s="1"/>
  <c r="P6" i="1" l="1"/>
  <c r="D377" i="10"/>
  <c r="F377" i="10" s="1"/>
  <c r="E377" i="10"/>
  <c r="G377" i="10" s="1"/>
  <c r="D378" i="10"/>
  <c r="F378" i="10" s="1"/>
  <c r="E378" i="10"/>
  <c r="G378" i="10" s="1"/>
  <c r="D379" i="10"/>
  <c r="F379" i="10" s="1"/>
  <c r="E379" i="10"/>
  <c r="G379" i="10" s="1"/>
  <c r="B35" i="6"/>
  <c r="E35" i="6" s="1"/>
  <c r="C35" i="6"/>
  <c r="F35" i="6" s="1"/>
  <c r="D35" i="6"/>
  <c r="G35" i="6" s="1"/>
  <c r="B378" i="6"/>
  <c r="E378" i="6" s="1"/>
  <c r="C378" i="6"/>
  <c r="F378" i="6" s="1"/>
  <c r="D378" i="6"/>
  <c r="G378" i="6" s="1"/>
  <c r="H378" i="6"/>
  <c r="I378" i="6"/>
  <c r="J378" i="6"/>
  <c r="B379" i="6"/>
  <c r="E379" i="6" s="1"/>
  <c r="C379" i="6"/>
  <c r="F379" i="6" s="1"/>
  <c r="D379" i="6"/>
  <c r="G379" i="6" s="1"/>
  <c r="H379" i="6"/>
  <c r="K390" i="6" s="1"/>
  <c r="I379" i="6"/>
  <c r="L390" i="6" s="1"/>
  <c r="J379" i="6"/>
  <c r="M390" i="6" s="1"/>
  <c r="G344" i="8"/>
  <c r="G339" i="8"/>
  <c r="G338" i="8"/>
  <c r="E344" i="8"/>
  <c r="F344" i="8"/>
  <c r="D342" i="9"/>
  <c r="E342" i="9"/>
  <c r="E343" i="8"/>
  <c r="F343" i="8"/>
  <c r="G343" i="8"/>
  <c r="D341" i="9"/>
  <c r="E341" i="9"/>
  <c r="D338" i="9"/>
  <c r="E342" i="8"/>
  <c r="F342" i="8"/>
  <c r="G342" i="8"/>
  <c r="B377" i="6"/>
  <c r="E377" i="6" s="1"/>
  <c r="C377" i="6"/>
  <c r="F377" i="6" s="1"/>
  <c r="D377" i="6"/>
  <c r="G377" i="6" s="1"/>
  <c r="H377" i="6"/>
  <c r="I377" i="6"/>
  <c r="J377" i="6"/>
  <c r="D374" i="10"/>
  <c r="F374" i="10" s="1"/>
  <c r="E374" i="10"/>
  <c r="G374" i="10" s="1"/>
  <c r="D375" i="10"/>
  <c r="F375" i="10" s="1"/>
  <c r="E375" i="10"/>
  <c r="G375" i="10" s="1"/>
  <c r="D376" i="10"/>
  <c r="F376" i="10" s="1"/>
  <c r="E376" i="10"/>
  <c r="G376" i="10" s="1"/>
  <c r="D337" i="9"/>
  <c r="E339" i="9"/>
  <c r="D340" i="9"/>
  <c r="E340" i="9"/>
  <c r="B376" i="6"/>
  <c r="E376" i="6" s="1"/>
  <c r="C376" i="6"/>
  <c r="F376" i="6" s="1"/>
  <c r="D376" i="6"/>
  <c r="G376" i="6" s="1"/>
  <c r="H376" i="6"/>
  <c r="I376" i="6"/>
  <c r="J376" i="6"/>
  <c r="E341" i="8"/>
  <c r="F341" i="8"/>
  <c r="G341" i="8"/>
  <c r="B375" i="6"/>
  <c r="E375" i="6" s="1"/>
  <c r="C375" i="6"/>
  <c r="F375" i="6" s="1"/>
  <c r="D375" i="6"/>
  <c r="G375" i="6" s="1"/>
  <c r="H375" i="6"/>
  <c r="I375" i="6"/>
  <c r="J375" i="6"/>
  <c r="E340" i="8"/>
  <c r="F340" i="8"/>
  <c r="G340" i="8"/>
  <c r="E338" i="9"/>
  <c r="F339" i="8"/>
  <c r="E339" i="8"/>
  <c r="J374" i="6"/>
  <c r="I374" i="6"/>
  <c r="H374" i="6"/>
  <c r="D374" i="6"/>
  <c r="G374" i="6" s="1"/>
  <c r="C374" i="6"/>
  <c r="F374" i="6" s="1"/>
  <c r="B374" i="6"/>
  <c r="E374" i="6" s="1"/>
  <c r="B34" i="6"/>
  <c r="E34" i="6" s="1"/>
  <c r="B32" i="6"/>
  <c r="E32" i="6" s="1"/>
  <c r="C32" i="6"/>
  <c r="F32" i="6" s="1"/>
  <c r="D32" i="6"/>
  <c r="G32" i="6" s="1"/>
  <c r="B33" i="6"/>
  <c r="E33" i="6" s="1"/>
  <c r="C33" i="6"/>
  <c r="F33" i="6" s="1"/>
  <c r="D33" i="6"/>
  <c r="G33" i="6" s="1"/>
  <c r="C34" i="6"/>
  <c r="F34" i="6" s="1"/>
  <c r="D34" i="6"/>
  <c r="G34" i="6" s="1"/>
  <c r="D336" i="9"/>
  <c r="E336" i="9"/>
  <c r="E337" i="9"/>
  <c r="B373" i="6"/>
  <c r="E373" i="6" s="1"/>
  <c r="C373" i="6"/>
  <c r="F373" i="6" s="1"/>
  <c r="D373" i="6"/>
  <c r="G373" i="6" s="1"/>
  <c r="H373" i="6"/>
  <c r="I373" i="6"/>
  <c r="J373" i="6"/>
  <c r="D59" i="10"/>
  <c r="D371" i="10"/>
  <c r="F371" i="10" s="1"/>
  <c r="E371" i="10"/>
  <c r="G371" i="10" s="1"/>
  <c r="D372" i="10"/>
  <c r="F372" i="10" s="1"/>
  <c r="E372" i="10"/>
  <c r="G372" i="10" s="1"/>
  <c r="D373" i="10"/>
  <c r="F373" i="10" s="1"/>
  <c r="E373" i="10"/>
  <c r="G373" i="10" s="1"/>
  <c r="E338" i="8"/>
  <c r="F338" i="8"/>
  <c r="B371" i="6"/>
  <c r="E371" i="6" s="1"/>
  <c r="C371" i="6"/>
  <c r="F371" i="6" s="1"/>
  <c r="D371" i="6"/>
  <c r="G371" i="6" s="1"/>
  <c r="H371" i="6"/>
  <c r="I371" i="6"/>
  <c r="J371" i="6"/>
  <c r="B372" i="6"/>
  <c r="E372" i="6" s="1"/>
  <c r="C372" i="6"/>
  <c r="F372" i="6" s="1"/>
  <c r="D372" i="6"/>
  <c r="G372" i="6" s="1"/>
  <c r="H372" i="6"/>
  <c r="I372" i="6"/>
  <c r="J372" i="6"/>
  <c r="E337" i="8"/>
  <c r="F337" i="8"/>
  <c r="G337" i="8"/>
  <c r="M389" i="6" l="1"/>
  <c r="L389" i="6"/>
  <c r="K389" i="6"/>
  <c r="L387" i="6"/>
  <c r="M388" i="6"/>
  <c r="L388" i="6"/>
  <c r="M387" i="6"/>
  <c r="K388" i="6"/>
  <c r="K387" i="6"/>
  <c r="M386" i="6"/>
  <c r="K386" i="6"/>
  <c r="L386" i="6"/>
  <c r="L383" i="6"/>
  <c r="K385" i="6"/>
  <c r="L385" i="6"/>
  <c r="M385" i="6"/>
  <c r="K383" i="6"/>
  <c r="M384" i="6"/>
  <c r="L384" i="6"/>
  <c r="K384" i="6"/>
  <c r="M382" i="6"/>
  <c r="M383" i="6"/>
  <c r="L382" i="6"/>
  <c r="K382" i="6"/>
  <c r="D339" i="9"/>
  <c r="D335" i="9"/>
  <c r="E335" i="9"/>
  <c r="E336" i="8"/>
  <c r="F336" i="8"/>
  <c r="G336" i="8"/>
  <c r="C433" i="1"/>
  <c r="D433" i="1"/>
  <c r="E433" i="1"/>
  <c r="F433" i="1"/>
  <c r="G433" i="1"/>
  <c r="H433" i="1"/>
  <c r="I433" i="1"/>
  <c r="J433" i="1"/>
  <c r="K433" i="1"/>
  <c r="N433" i="1"/>
  <c r="O433" i="1"/>
  <c r="C434" i="1"/>
  <c r="E434" i="1"/>
  <c r="F434" i="1"/>
  <c r="G434" i="1"/>
  <c r="I434" i="1"/>
  <c r="L434" i="1"/>
  <c r="M434" i="1"/>
  <c r="O434" i="1"/>
  <c r="L433" i="1"/>
  <c r="J434" i="1"/>
  <c r="K434" i="1"/>
  <c r="D334" i="9"/>
  <c r="E334" i="9"/>
  <c r="D331" i="9"/>
  <c r="E331" i="9"/>
  <c r="D327" i="9"/>
  <c r="D324" i="9"/>
  <c r="B369" i="6"/>
  <c r="E369" i="6" s="1"/>
  <c r="C369" i="6"/>
  <c r="F369" i="6" s="1"/>
  <c r="D369" i="6"/>
  <c r="G369" i="6" s="1"/>
  <c r="B370" i="6"/>
  <c r="E370" i="6" s="1"/>
  <c r="C370" i="6"/>
  <c r="F370" i="6" s="1"/>
  <c r="D370" i="6"/>
  <c r="G370" i="6" s="1"/>
  <c r="H369" i="6"/>
  <c r="I369" i="6"/>
  <c r="J369" i="6"/>
  <c r="H370" i="6"/>
  <c r="K381" i="6" s="1"/>
  <c r="I370" i="6"/>
  <c r="L381" i="6" s="1"/>
  <c r="J370" i="6"/>
  <c r="M381" i="6" s="1"/>
  <c r="D38" i="10"/>
  <c r="F38" i="10" s="1"/>
  <c r="D368" i="10"/>
  <c r="F368" i="10" s="1"/>
  <c r="E368" i="10"/>
  <c r="G368" i="10" s="1"/>
  <c r="D369" i="10"/>
  <c r="F369" i="10" s="1"/>
  <c r="E369" i="10"/>
  <c r="G369" i="10" s="1"/>
  <c r="D370" i="10"/>
  <c r="F370" i="10" s="1"/>
  <c r="E370" i="10"/>
  <c r="G370" i="10" s="1"/>
  <c r="E332" i="9"/>
  <c r="D333" i="9"/>
  <c r="E333" i="9"/>
  <c r="E330" i="9"/>
  <c r="E327" i="9"/>
  <c r="E335" i="8"/>
  <c r="F335" i="8"/>
  <c r="G335" i="8"/>
  <c r="N434" i="1"/>
  <c r="E334" i="8"/>
  <c r="F334" i="8"/>
  <c r="G334" i="8"/>
  <c r="B368" i="6"/>
  <c r="E368" i="6" s="1"/>
  <c r="C368" i="6"/>
  <c r="F368" i="6" s="1"/>
  <c r="D368" i="6"/>
  <c r="G368" i="6" s="1"/>
  <c r="H368" i="6"/>
  <c r="I368" i="6"/>
  <c r="J368" i="6"/>
  <c r="E333" i="8"/>
  <c r="F333" i="8"/>
  <c r="G333" i="8"/>
  <c r="B367" i="6"/>
  <c r="E367" i="6" s="1"/>
  <c r="C367" i="6"/>
  <c r="F367" i="6" s="1"/>
  <c r="D367" i="6"/>
  <c r="G367" i="6" s="1"/>
  <c r="H367" i="6"/>
  <c r="I367" i="6"/>
  <c r="J367" i="6"/>
  <c r="D365" i="10"/>
  <c r="F365" i="10" s="1"/>
  <c r="E365" i="10"/>
  <c r="G365" i="10" s="1"/>
  <c r="D366" i="10"/>
  <c r="F366" i="10" s="1"/>
  <c r="E366" i="10"/>
  <c r="G366" i="10" s="1"/>
  <c r="D367" i="10"/>
  <c r="F367" i="10" s="1"/>
  <c r="E367" i="10"/>
  <c r="G367" i="10" s="1"/>
  <c r="E38" i="10"/>
  <c r="G38" i="10" s="1"/>
  <c r="E332" i="8"/>
  <c r="F332" i="8"/>
  <c r="G332" i="8"/>
  <c r="G328" i="8"/>
  <c r="B365" i="6"/>
  <c r="E365" i="6" s="1"/>
  <c r="C365" i="6"/>
  <c r="F365" i="6" s="1"/>
  <c r="D365" i="6"/>
  <c r="G365" i="6" s="1"/>
  <c r="H365" i="6"/>
  <c r="I365" i="6"/>
  <c r="J365" i="6"/>
  <c r="B366" i="6"/>
  <c r="E366" i="6" s="1"/>
  <c r="C366" i="6"/>
  <c r="F366" i="6" s="1"/>
  <c r="D366" i="6"/>
  <c r="G366" i="6" s="1"/>
  <c r="H366" i="6"/>
  <c r="I366" i="6"/>
  <c r="J366" i="6"/>
  <c r="E331" i="8"/>
  <c r="F331" i="8"/>
  <c r="G331" i="8"/>
  <c r="D329" i="9"/>
  <c r="E329" i="9"/>
  <c r="D330" i="9"/>
  <c r="E330" i="8"/>
  <c r="F330" i="8"/>
  <c r="G330" i="8"/>
  <c r="B363" i="6"/>
  <c r="E363" i="6" s="1"/>
  <c r="C363" i="6"/>
  <c r="F363" i="6" s="1"/>
  <c r="D363" i="6"/>
  <c r="G363" i="6" s="1"/>
  <c r="H363" i="6"/>
  <c r="I363" i="6"/>
  <c r="J363" i="6"/>
  <c r="B364" i="6"/>
  <c r="E364" i="6" s="1"/>
  <c r="C364" i="6"/>
  <c r="F364" i="6" s="1"/>
  <c r="D364" i="6"/>
  <c r="G364" i="6" s="1"/>
  <c r="H364" i="6"/>
  <c r="I364" i="6"/>
  <c r="J364" i="6"/>
  <c r="D359" i="10"/>
  <c r="F359" i="10" s="1"/>
  <c r="E359" i="10"/>
  <c r="G359" i="10" s="1"/>
  <c r="D360" i="10"/>
  <c r="F360" i="10" s="1"/>
  <c r="E360" i="10"/>
  <c r="G360" i="10" s="1"/>
  <c r="D361" i="10"/>
  <c r="F361" i="10" s="1"/>
  <c r="E361" i="10"/>
  <c r="G361" i="10" s="1"/>
  <c r="D362" i="10"/>
  <c r="F362" i="10" s="1"/>
  <c r="E362" i="10"/>
  <c r="G362" i="10" s="1"/>
  <c r="D363" i="10"/>
  <c r="F363" i="10" s="1"/>
  <c r="E363" i="10"/>
  <c r="G363" i="10" s="1"/>
  <c r="D364" i="10"/>
  <c r="F364" i="10" s="1"/>
  <c r="E364" i="10"/>
  <c r="G364" i="10" s="1"/>
  <c r="E328" i="9"/>
  <c r="G329" i="8"/>
  <c r="E329" i="8"/>
  <c r="F329" i="8"/>
  <c r="E328" i="8"/>
  <c r="F328" i="8"/>
  <c r="D325" i="9"/>
  <c r="E325" i="9"/>
  <c r="D326" i="9"/>
  <c r="B361" i="6"/>
  <c r="E361" i="6" s="1"/>
  <c r="C361" i="6"/>
  <c r="F361" i="6" s="1"/>
  <c r="D361" i="6"/>
  <c r="G361" i="6" s="1"/>
  <c r="H361" i="6"/>
  <c r="I361" i="6"/>
  <c r="J361" i="6"/>
  <c r="B362" i="6"/>
  <c r="E362" i="6" s="1"/>
  <c r="C362" i="6"/>
  <c r="F362" i="6" s="1"/>
  <c r="D362" i="6"/>
  <c r="G362" i="6" s="1"/>
  <c r="H362" i="6"/>
  <c r="I362" i="6"/>
  <c r="J362" i="6"/>
  <c r="E327" i="8"/>
  <c r="F327" i="8"/>
  <c r="E326" i="8"/>
  <c r="F326" i="8"/>
  <c r="G326" i="8"/>
  <c r="B358" i="6"/>
  <c r="E358" i="6" s="1"/>
  <c r="C358" i="6"/>
  <c r="F358" i="6" s="1"/>
  <c r="D358" i="6"/>
  <c r="G358" i="6" s="1"/>
  <c r="H358" i="6"/>
  <c r="I358" i="6"/>
  <c r="J358" i="6"/>
  <c r="B359" i="6"/>
  <c r="E359" i="6" s="1"/>
  <c r="C359" i="6"/>
  <c r="F359" i="6" s="1"/>
  <c r="D359" i="6"/>
  <c r="G359" i="6" s="1"/>
  <c r="H359" i="6"/>
  <c r="I359" i="6"/>
  <c r="J359" i="6"/>
  <c r="B360" i="6"/>
  <c r="E360" i="6" s="1"/>
  <c r="C360" i="6"/>
  <c r="F360" i="6" s="1"/>
  <c r="D360" i="6"/>
  <c r="G360" i="6" s="1"/>
  <c r="H360" i="6"/>
  <c r="I360" i="6"/>
  <c r="J360" i="6"/>
  <c r="E324" i="9"/>
  <c r="K379" i="6" l="1"/>
  <c r="L379" i="6"/>
  <c r="M380" i="6"/>
  <c r="L380" i="6"/>
  <c r="K380" i="6"/>
  <c r="L378" i="6"/>
  <c r="K378" i="6"/>
  <c r="M378" i="6"/>
  <c r="M379" i="6"/>
  <c r="L377" i="6"/>
  <c r="K377" i="6"/>
  <c r="M376" i="6"/>
  <c r="M377" i="6"/>
  <c r="K376" i="6"/>
  <c r="L376" i="6"/>
  <c r="M375" i="6"/>
  <c r="K375" i="6"/>
  <c r="L375" i="6"/>
  <c r="M374" i="6"/>
  <c r="K374" i="6"/>
  <c r="L374" i="6"/>
  <c r="K373" i="6"/>
  <c r="M373" i="6"/>
  <c r="L373" i="6"/>
  <c r="M372" i="6"/>
  <c r="K372" i="6"/>
  <c r="L372" i="6"/>
  <c r="M371" i="6"/>
  <c r="L371" i="6"/>
  <c r="K371" i="6"/>
  <c r="D434" i="1"/>
  <c r="M369" i="6"/>
  <c r="L369" i="6"/>
  <c r="K370" i="6"/>
  <c r="L370" i="6"/>
  <c r="K369" i="6"/>
  <c r="M370" i="6"/>
  <c r="D328" i="9"/>
  <c r="D332" i="9"/>
  <c r="E326" i="9"/>
  <c r="M433" i="1"/>
  <c r="G327" i="8"/>
  <c r="G325" i="8"/>
  <c r="F325" i="8"/>
  <c r="E325" i="8"/>
  <c r="D321" i="9" l="1"/>
  <c r="E321" i="9"/>
  <c r="D322" i="9"/>
  <c r="E322" i="9"/>
  <c r="D323" i="9"/>
  <c r="E323" i="9"/>
  <c r="E324" i="8" l="1"/>
  <c r="F324" i="8"/>
  <c r="G324" i="8"/>
  <c r="G323" i="8" l="1"/>
  <c r="F444" i="1"/>
  <c r="N444" i="1"/>
  <c r="D443" i="1"/>
  <c r="E443" i="1"/>
  <c r="F443" i="1"/>
  <c r="H443" i="1"/>
  <c r="L443" i="1"/>
  <c r="N443" i="1"/>
  <c r="B444" i="1"/>
  <c r="C444" i="1"/>
  <c r="D444" i="1"/>
  <c r="E444" i="1"/>
  <c r="H444" i="1"/>
  <c r="I444" i="1"/>
  <c r="J444" i="1"/>
  <c r="K444" i="1"/>
  <c r="L444" i="1"/>
  <c r="M444" i="1"/>
  <c r="B443" i="1"/>
  <c r="C443" i="1"/>
  <c r="G443" i="1"/>
  <c r="I443" i="1"/>
  <c r="J443" i="1"/>
  <c r="K443" i="1"/>
  <c r="M443" i="1"/>
  <c r="O443" i="1"/>
  <c r="G444" i="1"/>
  <c r="O444" i="1"/>
  <c r="E323" i="8"/>
  <c r="F323" i="8"/>
  <c r="B357" i="6" l="1"/>
  <c r="E357" i="6" s="1"/>
  <c r="C357" i="6"/>
  <c r="F357" i="6" s="1"/>
  <c r="D357" i="6"/>
  <c r="G357" i="6" s="1"/>
  <c r="H357" i="6"/>
  <c r="K368" i="6" s="1"/>
  <c r="I357" i="6"/>
  <c r="L368" i="6" s="1"/>
  <c r="J357" i="6"/>
  <c r="M368" i="6" s="1"/>
  <c r="E37" i="10"/>
  <c r="G37" i="10" s="1"/>
  <c r="D37" i="10"/>
  <c r="F37" i="10" s="1"/>
  <c r="D356" i="10"/>
  <c r="F356" i="10" s="1"/>
  <c r="E356" i="10"/>
  <c r="G356" i="10" s="1"/>
  <c r="D357" i="10"/>
  <c r="F357" i="10" s="1"/>
  <c r="E357" i="10"/>
  <c r="G357" i="10" s="1"/>
  <c r="D358" i="10"/>
  <c r="F358" i="10" s="1"/>
  <c r="E358" i="10"/>
  <c r="G358" i="10" s="1"/>
  <c r="E322" i="8" l="1"/>
  <c r="F322" i="8"/>
  <c r="G322" i="8"/>
  <c r="D320" i="9" l="1"/>
  <c r="E320" i="9"/>
  <c r="B356" i="6" l="1"/>
  <c r="E356" i="6" s="1"/>
  <c r="C356" i="6"/>
  <c r="F356" i="6" s="1"/>
  <c r="D356" i="6"/>
  <c r="G356" i="6" s="1"/>
  <c r="H356" i="6"/>
  <c r="K367" i="6" s="1"/>
  <c r="I356" i="6"/>
  <c r="L367" i="6" s="1"/>
  <c r="J356" i="6"/>
  <c r="M367" i="6" s="1"/>
  <c r="D319" i="9"/>
  <c r="E319" i="9"/>
  <c r="E321" i="8"/>
  <c r="F321" i="8"/>
  <c r="G321" i="8"/>
  <c r="B355" i="6" l="1"/>
  <c r="E355" i="6" s="1"/>
  <c r="C355" i="6"/>
  <c r="F355" i="6" s="1"/>
  <c r="D355" i="6"/>
  <c r="G355" i="6" s="1"/>
  <c r="H355" i="6"/>
  <c r="K366" i="6" s="1"/>
  <c r="I355" i="6"/>
  <c r="L366" i="6" s="1"/>
  <c r="J355" i="6"/>
  <c r="M366" i="6" s="1"/>
  <c r="E438" i="1"/>
  <c r="G438" i="1"/>
  <c r="M438" i="1"/>
  <c r="C439" i="1"/>
  <c r="E439" i="1"/>
  <c r="F439" i="1"/>
  <c r="G439" i="1"/>
  <c r="I439" i="1"/>
  <c r="J439" i="1"/>
  <c r="K439" i="1"/>
  <c r="L439" i="1"/>
  <c r="M439" i="1"/>
  <c r="N439" i="1"/>
  <c r="O439" i="1"/>
  <c r="G320" i="8"/>
  <c r="E320" i="8"/>
  <c r="F320" i="8"/>
  <c r="N438" i="1"/>
  <c r="L438" i="1"/>
  <c r="K438" i="1"/>
  <c r="J438" i="1"/>
  <c r="I438" i="1"/>
  <c r="H438" i="1"/>
  <c r="F438" i="1"/>
  <c r="D438" i="1"/>
  <c r="C438" i="1"/>
  <c r="B354" i="6" l="1"/>
  <c r="E354" i="6" s="1"/>
  <c r="C354" i="6"/>
  <c r="F354" i="6" s="1"/>
  <c r="D354" i="6"/>
  <c r="G354" i="6" s="1"/>
  <c r="H354" i="6"/>
  <c r="K365" i="6" s="1"/>
  <c r="I354" i="6"/>
  <c r="L365" i="6" s="1"/>
  <c r="J354" i="6"/>
  <c r="M365" i="6" s="1"/>
  <c r="D353" i="10"/>
  <c r="F353" i="10" s="1"/>
  <c r="E353" i="10"/>
  <c r="G353" i="10" s="1"/>
  <c r="D354" i="10"/>
  <c r="F354" i="10" s="1"/>
  <c r="E354" i="10"/>
  <c r="G354" i="10" s="1"/>
  <c r="D355" i="10"/>
  <c r="F355" i="10" s="1"/>
  <c r="E355" i="10"/>
  <c r="G355" i="10" s="1"/>
  <c r="D318" i="9" l="1"/>
  <c r="E318" i="9"/>
  <c r="E319" i="8" l="1"/>
  <c r="F319" i="8"/>
  <c r="G319" i="8"/>
  <c r="D317" i="9" l="1"/>
  <c r="E317" i="9"/>
  <c r="D314" i="9"/>
  <c r="D309" i="9"/>
  <c r="D306" i="9"/>
  <c r="D302" i="9"/>
  <c r="D297" i="9"/>
  <c r="D294" i="9"/>
  <c r="D290" i="9"/>
  <c r="D286" i="9"/>
  <c r="D285" i="9"/>
  <c r="D281" i="9"/>
  <c r="D279" i="9"/>
  <c r="D278" i="9"/>
  <c r="D273" i="9"/>
  <c r="D270" i="9"/>
  <c r="D266" i="9"/>
  <c r="D262" i="9"/>
  <c r="D261" i="9"/>
  <c r="D258" i="9"/>
  <c r="D251" i="9"/>
  <c r="D249" i="9"/>
  <c r="D247" i="9"/>
  <c r="D246" i="9"/>
  <c r="D241" i="9"/>
  <c r="D237" i="9"/>
  <c r="D233" i="9"/>
  <c r="D231" i="9"/>
  <c r="D230" i="9"/>
  <c r="D226" i="9"/>
  <c r="D225" i="9"/>
  <c r="E222" i="9"/>
  <c r="D222" i="9"/>
  <c r="D217" i="9"/>
  <c r="E214" i="9"/>
  <c r="D214" i="9"/>
  <c r="D211" i="9"/>
  <c r="D210" i="9"/>
  <c r="D207" i="9"/>
  <c r="D205" i="9"/>
  <c r="D201" i="9"/>
  <c r="D197" i="9"/>
  <c r="D193" i="9"/>
  <c r="E190" i="9"/>
  <c r="D190" i="9"/>
  <c r="D189" i="9"/>
  <c r="D186" i="9"/>
  <c r="E182" i="9"/>
  <c r="D182" i="9"/>
  <c r="E179" i="9"/>
  <c r="D177" i="9"/>
  <c r="D174" i="9"/>
  <c r="D169" i="9"/>
  <c r="D165" i="9"/>
  <c r="E162" i="9"/>
  <c r="D161" i="9"/>
  <c r="E158" i="9"/>
  <c r="D157" i="9"/>
  <c r="D154" i="9"/>
  <c r="E151" i="9"/>
  <c r="E149" i="9"/>
  <c r="D149" i="9"/>
  <c r="D145" i="9"/>
  <c r="D142" i="9"/>
  <c r="D138" i="9"/>
  <c r="E135" i="9"/>
  <c r="D134" i="9"/>
  <c r="D133" i="9"/>
  <c r="D130" i="9"/>
  <c r="E128" i="9"/>
  <c r="D126" i="9"/>
  <c r="E125" i="9"/>
  <c r="D125" i="9"/>
  <c r="D121" i="9"/>
  <c r="E117" i="9"/>
  <c r="D118" i="9"/>
  <c r="D115" i="9"/>
  <c r="D114" i="9"/>
  <c r="D109" i="9"/>
  <c r="D105" i="9"/>
  <c r="D103" i="9"/>
  <c r="D102" i="9"/>
  <c r="E99" i="9"/>
  <c r="D98" i="9"/>
  <c r="E93" i="9"/>
  <c r="D93" i="9"/>
  <c r="E92" i="9"/>
  <c r="E91" i="9"/>
  <c r="D89" i="9"/>
  <c r="E87" i="9"/>
  <c r="E85" i="9"/>
  <c r="D85" i="9"/>
  <c r="D82" i="9"/>
  <c r="D79" i="9"/>
  <c r="D73" i="9"/>
  <c r="E71" i="9"/>
  <c r="D69" i="9"/>
  <c r="E68" i="9"/>
  <c r="D66" i="9"/>
  <c r="D65" i="9"/>
  <c r="E64" i="9"/>
  <c r="E62" i="9"/>
  <c r="D61" i="9"/>
  <c r="D57" i="9"/>
  <c r="E53" i="9"/>
  <c r="D53" i="9"/>
  <c r="D50" i="9"/>
  <c r="E48" i="9"/>
  <c r="D45" i="9"/>
  <c r="E44" i="9"/>
  <c r="D43" i="9"/>
  <c r="D41" i="9"/>
  <c r="E41" i="9"/>
  <c r="D38" i="9"/>
  <c r="E34" i="9"/>
  <c r="D34" i="9"/>
  <c r="D30" i="9"/>
  <c r="E29" i="9"/>
  <c r="E27" i="9"/>
  <c r="D26" i="9"/>
  <c r="E25" i="9"/>
  <c r="D22" i="9"/>
  <c r="D21" i="9"/>
  <c r="E20" i="9"/>
  <c r="D18" i="9"/>
  <c r="E16" i="9"/>
  <c r="D15" i="9"/>
  <c r="E13" i="9"/>
  <c r="D13" i="9"/>
  <c r="E10" i="9"/>
  <c r="D10" i="9"/>
  <c r="D9" i="9"/>
  <c r="E8" i="9"/>
  <c r="B353" i="6"/>
  <c r="E353" i="6" s="1"/>
  <c r="C353" i="6"/>
  <c r="F353" i="6" s="1"/>
  <c r="D353" i="6"/>
  <c r="G353" i="6" s="1"/>
  <c r="H353" i="6"/>
  <c r="K364" i="6" s="1"/>
  <c r="I353" i="6"/>
  <c r="L364" i="6" s="1"/>
  <c r="J353" i="6"/>
  <c r="M364" i="6" s="1"/>
  <c r="G318" i="8"/>
  <c r="D41" i="6"/>
  <c r="G41" i="6" s="1"/>
  <c r="E318" i="8"/>
  <c r="F318" i="8"/>
  <c r="D316" i="9"/>
  <c r="E316" i="9"/>
  <c r="E313" i="9"/>
  <c r="E309" i="9"/>
  <c r="E305" i="9"/>
  <c r="E301" i="9"/>
  <c r="E297" i="9"/>
  <c r="E294" i="9"/>
  <c r="E290" i="9"/>
  <c r="E286" i="9"/>
  <c r="E281" i="9"/>
  <c r="E278" i="9"/>
  <c r="E273" i="9"/>
  <c r="E269" i="9"/>
  <c r="E265" i="9"/>
  <c r="E261" i="9"/>
  <c r="E258" i="9"/>
  <c r="E254" i="9"/>
  <c r="E249" i="9"/>
  <c r="E246" i="9"/>
  <c r="E241" i="9"/>
  <c r="E238" i="9"/>
  <c r="E234" i="9"/>
  <c r="E229" i="9"/>
  <c r="E225" i="9"/>
  <c r="E217" i="9"/>
  <c r="E209" i="9"/>
  <c r="E206" i="9"/>
  <c r="E201" i="9"/>
  <c r="E198" i="9"/>
  <c r="E194" i="9"/>
  <c r="E185" i="9"/>
  <c r="E177" i="9"/>
  <c r="E173" i="9"/>
  <c r="E170" i="9"/>
  <c r="E165" i="9"/>
  <c r="E161" i="9"/>
  <c r="E153" i="9"/>
  <c r="E145" i="9"/>
  <c r="E142" i="9"/>
  <c r="E137" i="9"/>
  <c r="E133" i="9"/>
  <c r="E129" i="9"/>
  <c r="E121" i="9"/>
  <c r="E114" i="9"/>
  <c r="E109" i="9"/>
  <c r="E106" i="9"/>
  <c r="E102" i="9"/>
  <c r="E98" i="9"/>
  <c r="E90" i="9"/>
  <c r="E81" i="9"/>
  <c r="E77" i="9"/>
  <c r="E74" i="9"/>
  <c r="E70" i="9"/>
  <c r="E65" i="9"/>
  <c r="E58" i="9"/>
  <c r="E50" i="9"/>
  <c r="E46" i="9"/>
  <c r="E38" i="9"/>
  <c r="E22" i="9"/>
  <c r="E17" i="9"/>
  <c r="B352" i="6"/>
  <c r="E352" i="6" s="1"/>
  <c r="C352" i="6"/>
  <c r="F352" i="6" s="1"/>
  <c r="D352" i="6"/>
  <c r="G352" i="6" s="1"/>
  <c r="H352" i="6"/>
  <c r="I352" i="6"/>
  <c r="J352" i="6"/>
  <c r="E317" i="8"/>
  <c r="F317" i="8"/>
  <c r="G317" i="8"/>
  <c r="D350" i="10"/>
  <c r="F350" i="10" s="1"/>
  <c r="E350" i="10"/>
  <c r="G350" i="10" s="1"/>
  <c r="D351" i="10"/>
  <c r="F351" i="10" s="1"/>
  <c r="E351" i="10"/>
  <c r="G351" i="10" s="1"/>
  <c r="D352" i="10"/>
  <c r="F352" i="10" s="1"/>
  <c r="E352" i="10"/>
  <c r="G352" i="10" s="1"/>
  <c r="B348" i="6"/>
  <c r="E348" i="6" s="1"/>
  <c r="C348" i="6"/>
  <c r="F348" i="6" s="1"/>
  <c r="D348" i="6"/>
  <c r="G348" i="6" s="1"/>
  <c r="H348" i="6"/>
  <c r="I348" i="6"/>
  <c r="J348" i="6"/>
  <c r="B349" i="6"/>
  <c r="E349" i="6" s="1"/>
  <c r="C349" i="6"/>
  <c r="F349" i="6" s="1"/>
  <c r="D349" i="6"/>
  <c r="G349" i="6" s="1"/>
  <c r="H349" i="6"/>
  <c r="I349" i="6"/>
  <c r="J349" i="6"/>
  <c r="B350" i="6"/>
  <c r="E350" i="6" s="1"/>
  <c r="C350" i="6"/>
  <c r="F350" i="6" s="1"/>
  <c r="D350" i="6"/>
  <c r="G350" i="6" s="1"/>
  <c r="H350" i="6"/>
  <c r="I350" i="6"/>
  <c r="J350" i="6"/>
  <c r="B351" i="6"/>
  <c r="E351" i="6" s="1"/>
  <c r="C351" i="6"/>
  <c r="F351" i="6" s="1"/>
  <c r="D351" i="6"/>
  <c r="G351" i="6" s="1"/>
  <c r="H351" i="6"/>
  <c r="I351" i="6"/>
  <c r="J351" i="6"/>
  <c r="D315" i="9"/>
  <c r="E315" i="9"/>
  <c r="D312" i="9"/>
  <c r="D304" i="9"/>
  <c r="D300" i="9"/>
  <c r="D292" i="9"/>
  <c r="D288" i="9"/>
  <c r="D284" i="9"/>
  <c r="D272" i="9"/>
  <c r="D268" i="9"/>
  <c r="D256" i="9"/>
  <c r="D252" i="9"/>
  <c r="D240" i="9"/>
  <c r="D236" i="9"/>
  <c r="D232" i="9"/>
  <c r="D228" i="9"/>
  <c r="D224" i="9"/>
  <c r="D192" i="9"/>
  <c r="D184" i="9"/>
  <c r="D180" i="9"/>
  <c r="D176" i="9"/>
  <c r="D172" i="9"/>
  <c r="D168" i="9"/>
  <c r="E164" i="9"/>
  <c r="D160" i="9"/>
  <c r="D148" i="9"/>
  <c r="D144" i="9"/>
  <c r="E143" i="9"/>
  <c r="E140" i="9"/>
  <c r="D136" i="9"/>
  <c r="D128" i="9"/>
  <c r="D117" i="9"/>
  <c r="D112" i="9"/>
  <c r="D108" i="9"/>
  <c r="E104" i="9"/>
  <c r="E100" i="9"/>
  <c r="E96" i="9"/>
  <c r="D97" i="9"/>
  <c r="E80" i="9"/>
  <c r="E79" i="9"/>
  <c r="D77" i="9"/>
  <c r="D68" i="9"/>
  <c r="D64" i="9"/>
  <c r="D60" i="9"/>
  <c r="E59" i="9"/>
  <c r="D56" i="9"/>
  <c r="E52" i="9"/>
  <c r="D48" i="9"/>
  <c r="D40" i="9"/>
  <c r="E32" i="9"/>
  <c r="D33" i="9"/>
  <c r="D28" i="9"/>
  <c r="D20" i="9"/>
  <c r="D12" i="9"/>
  <c r="E316" i="8"/>
  <c r="F316" i="8"/>
  <c r="G316" i="8"/>
  <c r="E315" i="8"/>
  <c r="F315" i="8"/>
  <c r="G315" i="8"/>
  <c r="D347" i="10"/>
  <c r="F347" i="10" s="1"/>
  <c r="E347" i="10"/>
  <c r="G347" i="10" s="1"/>
  <c r="D348" i="10"/>
  <c r="F348" i="10" s="1"/>
  <c r="E348" i="10"/>
  <c r="G348" i="10" s="1"/>
  <c r="D349" i="10"/>
  <c r="F349" i="10" s="1"/>
  <c r="E349" i="10"/>
  <c r="G349" i="10" s="1"/>
  <c r="E314" i="8"/>
  <c r="F314" i="8"/>
  <c r="G314" i="8"/>
  <c r="D311" i="9"/>
  <c r="E311" i="9"/>
  <c r="E312" i="9"/>
  <c r="D298" i="9"/>
  <c r="E236" i="9"/>
  <c r="D202" i="9"/>
  <c r="E196" i="9"/>
  <c r="E191" i="9"/>
  <c r="E187" i="9"/>
  <c r="D170" i="9"/>
  <c r="E168" i="9"/>
  <c r="E136" i="9"/>
  <c r="E134" i="9"/>
  <c r="E132" i="9"/>
  <c r="D110" i="9"/>
  <c r="E83" i="9"/>
  <c r="D78" i="9"/>
  <c r="E75" i="9"/>
  <c r="E56" i="9"/>
  <c r="E51" i="9"/>
  <c r="D42" i="9"/>
  <c r="E36" i="9"/>
  <c r="E313" i="8"/>
  <c r="F313" i="8"/>
  <c r="G313" i="8"/>
  <c r="B347" i="6"/>
  <c r="E347" i="6" s="1"/>
  <c r="C347" i="6"/>
  <c r="F347" i="6" s="1"/>
  <c r="D347" i="6"/>
  <c r="G347" i="6" s="1"/>
  <c r="H347" i="6"/>
  <c r="I347" i="6"/>
  <c r="J347" i="6"/>
  <c r="G312" i="8"/>
  <c r="E312" i="8"/>
  <c r="F312" i="8"/>
  <c r="D344" i="10"/>
  <c r="F344" i="10" s="1"/>
  <c r="E344" i="10"/>
  <c r="G344" i="10" s="1"/>
  <c r="D345" i="10"/>
  <c r="F345" i="10" s="1"/>
  <c r="E345" i="10"/>
  <c r="G345" i="10" s="1"/>
  <c r="D346" i="10"/>
  <c r="F346" i="10" s="1"/>
  <c r="E346" i="10"/>
  <c r="G346" i="10" s="1"/>
  <c r="D36" i="10"/>
  <c r="F36" i="10" s="1"/>
  <c r="E36" i="10"/>
  <c r="G36" i="10" s="1"/>
  <c r="E310" i="9"/>
  <c r="E307" i="9"/>
  <c r="E303" i="9"/>
  <c r="E299" i="9"/>
  <c r="D299" i="9"/>
  <c r="E295" i="9"/>
  <c r="D295" i="9"/>
  <c r="E292" i="9"/>
  <c r="D291" i="9"/>
  <c r="E287" i="9"/>
  <c r="D287" i="9"/>
  <c r="E283" i="9"/>
  <c r="D283" i="9"/>
  <c r="E279" i="9"/>
  <c r="E275" i="9"/>
  <c r="E267" i="9"/>
  <c r="D267" i="9"/>
  <c r="E263" i="9"/>
  <c r="E260" i="9"/>
  <c r="D259" i="9"/>
  <c r="E256" i="9"/>
  <c r="D255" i="9"/>
  <c r="E252" i="9"/>
  <c r="E247" i="9"/>
  <c r="D243" i="9"/>
  <c r="E239" i="9"/>
  <c r="D239" i="9"/>
  <c r="D235" i="9"/>
  <c r="E231" i="9"/>
  <c r="E227" i="9"/>
  <c r="E223" i="9"/>
  <c r="D223" i="9"/>
  <c r="E220" i="9"/>
  <c r="D219" i="9"/>
  <c r="E215" i="9"/>
  <c r="E211" i="9"/>
  <c r="E207" i="9"/>
  <c r="E204" i="9"/>
  <c r="D203" i="9"/>
  <c r="E200" i="9"/>
  <c r="D191" i="9"/>
  <c r="D187" i="9"/>
  <c r="E184" i="9"/>
  <c r="D179" i="9"/>
  <c r="E175" i="9"/>
  <c r="D175" i="9"/>
  <c r="E171" i="9"/>
  <c r="D171" i="9"/>
  <c r="E159" i="9"/>
  <c r="E155" i="9"/>
  <c r="D152" i="9"/>
  <c r="E147" i="9"/>
  <c r="D132" i="9"/>
  <c r="E124" i="9"/>
  <c r="D123" i="9"/>
  <c r="E119" i="9"/>
  <c r="E116" i="9"/>
  <c r="E111" i="9"/>
  <c r="D95" i="9"/>
  <c r="D91" i="9"/>
  <c r="E88" i="9"/>
  <c r="E84" i="9"/>
  <c r="D83" i="9"/>
  <c r="D75" i="9"/>
  <c r="D71" i="9"/>
  <c r="D67" i="9"/>
  <c r="D63" i="9"/>
  <c r="D59" i="9"/>
  <c r="D51" i="9"/>
  <c r="D47" i="9"/>
  <c r="E39" i="9"/>
  <c r="D39" i="9"/>
  <c r="E28" i="9"/>
  <c r="D27" i="9"/>
  <c r="E24" i="9"/>
  <c r="D8" i="9"/>
  <c r="D215" i="9"/>
  <c r="D183" i="9"/>
  <c r="D151" i="9"/>
  <c r="D119" i="9"/>
  <c r="D55" i="9"/>
  <c r="B345" i="6"/>
  <c r="E345" i="6" s="1"/>
  <c r="C345" i="6"/>
  <c r="F345" i="6" s="1"/>
  <c r="D345" i="6"/>
  <c r="G345" i="6" s="1"/>
  <c r="H345" i="6"/>
  <c r="I345" i="6"/>
  <c r="J345" i="6"/>
  <c r="B346" i="6"/>
  <c r="E346" i="6" s="1"/>
  <c r="C346" i="6"/>
  <c r="F346" i="6" s="1"/>
  <c r="D346" i="6"/>
  <c r="G346" i="6" s="1"/>
  <c r="H346" i="6"/>
  <c r="I346" i="6"/>
  <c r="J346" i="6"/>
  <c r="G311" i="8"/>
  <c r="E311" i="8"/>
  <c r="F311" i="8"/>
  <c r="E310" i="8"/>
  <c r="F310" i="8"/>
  <c r="G310" i="8"/>
  <c r="D341" i="10"/>
  <c r="F341" i="10" s="1"/>
  <c r="E341" i="10"/>
  <c r="G341" i="10" s="1"/>
  <c r="D342" i="10"/>
  <c r="F342" i="10" s="1"/>
  <c r="E342" i="10"/>
  <c r="G342" i="10" s="1"/>
  <c r="D343" i="10"/>
  <c r="F343" i="10" s="1"/>
  <c r="E343" i="10"/>
  <c r="G343" i="10" s="1"/>
  <c r="D254" i="9"/>
  <c r="E245" i="9"/>
  <c r="E224" i="9"/>
  <c r="E189" i="9"/>
  <c r="E118" i="9"/>
  <c r="E107" i="9"/>
  <c r="E15" i="9"/>
  <c r="B344" i="6"/>
  <c r="E344" i="6" s="1"/>
  <c r="C344" i="6"/>
  <c r="F344" i="6" s="1"/>
  <c r="D344" i="6"/>
  <c r="G344" i="6" s="1"/>
  <c r="H344" i="6"/>
  <c r="I344" i="6"/>
  <c r="J344" i="6"/>
  <c r="E309" i="8"/>
  <c r="F309" i="8"/>
  <c r="G309" i="8"/>
  <c r="G303" i="8"/>
  <c r="B343" i="6"/>
  <c r="E343" i="6" s="1"/>
  <c r="C343" i="6"/>
  <c r="F343" i="6" s="1"/>
  <c r="D343" i="6"/>
  <c r="G343" i="6" s="1"/>
  <c r="H343" i="6"/>
  <c r="I343" i="6"/>
  <c r="J343" i="6"/>
  <c r="E308" i="8"/>
  <c r="F308" i="8"/>
  <c r="G308" i="8"/>
  <c r="G301" i="8"/>
  <c r="G299" i="8"/>
  <c r="G293" i="8"/>
  <c r="G289" i="8"/>
  <c r="G285" i="8"/>
  <c r="G283" i="8"/>
  <c r="G281" i="8"/>
  <c r="G279" i="8"/>
  <c r="G278" i="8"/>
  <c r="G275" i="8"/>
  <c r="G269" i="8"/>
  <c r="G267" i="8"/>
  <c r="G266" i="8"/>
  <c r="G261" i="8"/>
  <c r="G259" i="8"/>
  <c r="G253" i="8"/>
  <c r="G251" i="8"/>
  <c r="G245" i="8"/>
  <c r="G243" i="8"/>
  <c r="G241" i="8"/>
  <c r="G238" i="8"/>
  <c r="G233" i="8"/>
  <c r="G231" i="8"/>
  <c r="G225" i="8"/>
  <c r="G221" i="8"/>
  <c r="G218" i="8"/>
  <c r="G213" i="8"/>
  <c r="G209" i="8"/>
  <c r="G207" i="8"/>
  <c r="G206" i="8"/>
  <c r="G201" i="8"/>
  <c r="G199" i="8"/>
  <c r="G197" i="8"/>
  <c r="G194" i="8"/>
  <c r="G189" i="8"/>
  <c r="G187" i="8"/>
  <c r="G185" i="8"/>
  <c r="G181" i="8"/>
  <c r="G173" i="8"/>
  <c r="G169" i="8"/>
  <c r="G161" i="8"/>
  <c r="G157" i="8"/>
  <c r="G155" i="8"/>
  <c r="G153" i="8"/>
  <c r="G151" i="8"/>
  <c r="G145" i="8"/>
  <c r="G141" i="8"/>
  <c r="G138" i="8"/>
  <c r="G133" i="8"/>
  <c r="G131" i="8"/>
  <c r="G129" i="8"/>
  <c r="G121" i="8"/>
  <c r="G117" i="8"/>
  <c r="G113" i="8"/>
  <c r="G111" i="8"/>
  <c r="G109" i="8"/>
  <c r="G107" i="8"/>
  <c r="G105" i="8"/>
  <c r="G103" i="8"/>
  <c r="G101" i="8"/>
  <c r="G99" i="8"/>
  <c r="G97" i="8"/>
  <c r="G93" i="8"/>
  <c r="G89" i="8"/>
  <c r="G87" i="8"/>
  <c r="G86" i="8"/>
  <c r="G83" i="8"/>
  <c r="G81" i="8"/>
  <c r="G79" i="8"/>
  <c r="G77" i="8"/>
  <c r="G73" i="8"/>
  <c r="G69" i="8"/>
  <c r="G67" i="8"/>
  <c r="G57" i="8"/>
  <c r="G53" i="8"/>
  <c r="G49" i="8"/>
  <c r="G47" i="8"/>
  <c r="G45" i="8"/>
  <c r="G43" i="8"/>
  <c r="G39" i="8"/>
  <c r="G37" i="8"/>
  <c r="G35" i="8"/>
  <c r="G33" i="8"/>
  <c r="G29" i="8"/>
  <c r="G25" i="8"/>
  <c r="G23" i="8"/>
  <c r="G17" i="8"/>
  <c r="G15" i="8"/>
  <c r="G13" i="8"/>
  <c r="G10" i="8"/>
  <c r="E306" i="9"/>
  <c r="E188" i="9"/>
  <c r="E131" i="9"/>
  <c r="E113" i="9"/>
  <c r="E11" i="9"/>
  <c r="B342" i="6"/>
  <c r="E342" i="6" s="1"/>
  <c r="C342" i="6"/>
  <c r="F342" i="6" s="1"/>
  <c r="D342" i="6"/>
  <c r="G342" i="6" s="1"/>
  <c r="H342" i="6"/>
  <c r="I342" i="6"/>
  <c r="J342" i="6"/>
  <c r="E307" i="8"/>
  <c r="F307" i="8"/>
  <c r="G307" i="8"/>
  <c r="J341" i="6"/>
  <c r="I341" i="6"/>
  <c r="H341" i="6"/>
  <c r="D341" i="6"/>
  <c r="G341" i="6" s="1"/>
  <c r="C341" i="6"/>
  <c r="F341" i="6" s="1"/>
  <c r="B341" i="6"/>
  <c r="E341" i="6" s="1"/>
  <c r="F306" i="8"/>
  <c r="E306" i="8"/>
  <c r="E289" i="9"/>
  <c r="E242" i="9"/>
  <c r="E169" i="9"/>
  <c r="B340" i="6"/>
  <c r="E340" i="6" s="1"/>
  <c r="C340" i="6"/>
  <c r="F340" i="6" s="1"/>
  <c r="D340" i="6"/>
  <c r="G340" i="6" s="1"/>
  <c r="H340" i="6"/>
  <c r="I340" i="6"/>
  <c r="J340" i="6"/>
  <c r="E305" i="8"/>
  <c r="F305" i="8"/>
  <c r="D338" i="10"/>
  <c r="F338" i="10" s="1"/>
  <c r="E338" i="10"/>
  <c r="G338" i="10" s="1"/>
  <c r="D339" i="10"/>
  <c r="F339" i="10" s="1"/>
  <c r="E339" i="10"/>
  <c r="G339" i="10" s="1"/>
  <c r="D340" i="10"/>
  <c r="F340" i="10" s="1"/>
  <c r="E340" i="10"/>
  <c r="G340" i="10" s="1"/>
  <c r="E270" i="9"/>
  <c r="E259" i="9"/>
  <c r="B339" i="6"/>
  <c r="E339" i="6" s="1"/>
  <c r="C339" i="6"/>
  <c r="F339" i="6" s="1"/>
  <c r="D339" i="6"/>
  <c r="G339" i="6" s="1"/>
  <c r="H339" i="6"/>
  <c r="I339" i="6"/>
  <c r="J339" i="6"/>
  <c r="E304" i="8"/>
  <c r="F304" i="8"/>
  <c r="G304" i="8"/>
  <c r="H337" i="6"/>
  <c r="J338" i="6"/>
  <c r="I338" i="6"/>
  <c r="H338" i="6"/>
  <c r="D338" i="6"/>
  <c r="G338" i="6" s="1"/>
  <c r="C338" i="6"/>
  <c r="F338" i="6" s="1"/>
  <c r="B338" i="6"/>
  <c r="E338" i="6" s="1"/>
  <c r="F303" i="8"/>
  <c r="E303" i="8"/>
  <c r="B337" i="6"/>
  <c r="E337" i="6" s="1"/>
  <c r="C337" i="6"/>
  <c r="F337" i="6" s="1"/>
  <c r="D337" i="6"/>
  <c r="G337" i="6" s="1"/>
  <c r="I337" i="6"/>
  <c r="J337" i="6"/>
  <c r="D335" i="10"/>
  <c r="F335" i="10" s="1"/>
  <c r="E335" i="10"/>
  <c r="G335" i="10" s="1"/>
  <c r="D336" i="10"/>
  <c r="F336" i="10" s="1"/>
  <c r="E336" i="10"/>
  <c r="G336" i="10" s="1"/>
  <c r="D337" i="10"/>
  <c r="F337" i="10" s="1"/>
  <c r="E337" i="10"/>
  <c r="G337" i="10" s="1"/>
  <c r="E302" i="8"/>
  <c r="F302" i="8"/>
  <c r="B336" i="6"/>
  <c r="E336" i="6" s="1"/>
  <c r="C336" i="6"/>
  <c r="F336" i="6" s="1"/>
  <c r="D336" i="6"/>
  <c r="G336" i="6" s="1"/>
  <c r="H336" i="6"/>
  <c r="I336" i="6"/>
  <c r="J336" i="6"/>
  <c r="E301" i="8"/>
  <c r="F301" i="8"/>
  <c r="B335" i="6"/>
  <c r="E335" i="6" s="1"/>
  <c r="C335" i="6"/>
  <c r="F335" i="6" s="1"/>
  <c r="D335" i="6"/>
  <c r="G335" i="6" s="1"/>
  <c r="H335" i="6"/>
  <c r="I335" i="6"/>
  <c r="J335" i="6"/>
  <c r="E300" i="8"/>
  <c r="F300" i="8"/>
  <c r="G300" i="8"/>
  <c r="B334" i="6"/>
  <c r="E334" i="6" s="1"/>
  <c r="C334" i="6"/>
  <c r="F334" i="6" s="1"/>
  <c r="D334" i="6"/>
  <c r="G334" i="6" s="1"/>
  <c r="H334" i="6"/>
  <c r="I334" i="6"/>
  <c r="J334" i="6"/>
  <c r="J318" i="6"/>
  <c r="J319" i="6"/>
  <c r="J320" i="6"/>
  <c r="J321" i="6"/>
  <c r="J322" i="6"/>
  <c r="J323" i="6"/>
  <c r="J324" i="6"/>
  <c r="J325" i="6"/>
  <c r="J326" i="6"/>
  <c r="J327" i="6"/>
  <c r="J328" i="6"/>
  <c r="J329" i="6"/>
  <c r="J330" i="6"/>
  <c r="J331" i="6"/>
  <c r="J332" i="6"/>
  <c r="J333" i="6"/>
  <c r="D319" i="6"/>
  <c r="G319" i="6" s="1"/>
  <c r="D320" i="6"/>
  <c r="G320" i="6" s="1"/>
  <c r="D321" i="6"/>
  <c r="G321" i="6" s="1"/>
  <c r="D322" i="6"/>
  <c r="G322" i="6" s="1"/>
  <c r="D323" i="6"/>
  <c r="G323" i="6" s="1"/>
  <c r="D324" i="6"/>
  <c r="G324" i="6" s="1"/>
  <c r="D325" i="6"/>
  <c r="G325" i="6" s="1"/>
  <c r="D326" i="6"/>
  <c r="G326" i="6" s="1"/>
  <c r="D327" i="6"/>
  <c r="G327" i="6" s="1"/>
  <c r="D328" i="6"/>
  <c r="G328" i="6" s="1"/>
  <c r="D329" i="6"/>
  <c r="G329" i="6" s="1"/>
  <c r="D330" i="6"/>
  <c r="G330" i="6" s="1"/>
  <c r="D331" i="6"/>
  <c r="G331" i="6" s="1"/>
  <c r="D332" i="6"/>
  <c r="G332" i="6" s="1"/>
  <c r="D333" i="6"/>
  <c r="G333" i="6" s="1"/>
  <c r="E299" i="8"/>
  <c r="F299" i="8"/>
  <c r="D60" i="10"/>
  <c r="F60" i="10" s="1"/>
  <c r="E60" i="10"/>
  <c r="G60" i="10" s="1"/>
  <c r="D61" i="10"/>
  <c r="F61" i="10" s="1"/>
  <c r="E61" i="10"/>
  <c r="G61" i="10" s="1"/>
  <c r="D62" i="10"/>
  <c r="F62" i="10" s="1"/>
  <c r="E62" i="10"/>
  <c r="G62" i="10" s="1"/>
  <c r="D63" i="10"/>
  <c r="F63" i="10" s="1"/>
  <c r="E63" i="10"/>
  <c r="G63" i="10" s="1"/>
  <c r="D64" i="10"/>
  <c r="F64" i="10" s="1"/>
  <c r="E64" i="10"/>
  <c r="G64" i="10" s="1"/>
  <c r="D65" i="10"/>
  <c r="F65" i="10" s="1"/>
  <c r="E65" i="10"/>
  <c r="G65" i="10"/>
  <c r="D66" i="10"/>
  <c r="F66" i="10" s="1"/>
  <c r="E66" i="10"/>
  <c r="G66" i="10" s="1"/>
  <c r="D67" i="10"/>
  <c r="F67" i="10" s="1"/>
  <c r="E67" i="10"/>
  <c r="G67" i="10" s="1"/>
  <c r="D68" i="10"/>
  <c r="F68" i="10" s="1"/>
  <c r="E68" i="10"/>
  <c r="G68" i="10" s="1"/>
  <c r="D69" i="10"/>
  <c r="F69" i="10" s="1"/>
  <c r="E69" i="10"/>
  <c r="G69" i="10" s="1"/>
  <c r="D70" i="10"/>
  <c r="F70" i="10" s="1"/>
  <c r="E70" i="10"/>
  <c r="G70" i="10" s="1"/>
  <c r="D71" i="10"/>
  <c r="F71" i="10" s="1"/>
  <c r="E71" i="10"/>
  <c r="G71" i="10" s="1"/>
  <c r="D72" i="10"/>
  <c r="F72" i="10" s="1"/>
  <c r="E72" i="10"/>
  <c r="G72" i="10" s="1"/>
  <c r="D73" i="10"/>
  <c r="F73" i="10" s="1"/>
  <c r="E73" i="10"/>
  <c r="G73" i="10" s="1"/>
  <c r="D74" i="10"/>
  <c r="F74" i="10" s="1"/>
  <c r="E74" i="10"/>
  <c r="G74" i="10" s="1"/>
  <c r="D75" i="10"/>
  <c r="F75" i="10" s="1"/>
  <c r="E75" i="10"/>
  <c r="G75" i="10" s="1"/>
  <c r="D76" i="10"/>
  <c r="F76" i="10" s="1"/>
  <c r="E76" i="10"/>
  <c r="G76" i="10" s="1"/>
  <c r="D77" i="10"/>
  <c r="F77" i="10" s="1"/>
  <c r="E77" i="10"/>
  <c r="G77" i="10" s="1"/>
  <c r="D78" i="10"/>
  <c r="F78" i="10" s="1"/>
  <c r="E78" i="10"/>
  <c r="G78" i="10" s="1"/>
  <c r="D79" i="10"/>
  <c r="F79" i="10" s="1"/>
  <c r="E79" i="10"/>
  <c r="G79" i="10" s="1"/>
  <c r="D80" i="10"/>
  <c r="F80" i="10" s="1"/>
  <c r="E80" i="10"/>
  <c r="G80" i="10" s="1"/>
  <c r="D81" i="10"/>
  <c r="F81" i="10" s="1"/>
  <c r="E81" i="10"/>
  <c r="G81" i="10" s="1"/>
  <c r="D82" i="10"/>
  <c r="F82" i="10" s="1"/>
  <c r="E82" i="10"/>
  <c r="G82" i="10" s="1"/>
  <c r="D83" i="10"/>
  <c r="F83" i="10" s="1"/>
  <c r="E83" i="10"/>
  <c r="G83" i="10" s="1"/>
  <c r="D84" i="10"/>
  <c r="F84" i="10" s="1"/>
  <c r="E84" i="10"/>
  <c r="G84" i="10" s="1"/>
  <c r="D85" i="10"/>
  <c r="F85" i="10" s="1"/>
  <c r="E85" i="10"/>
  <c r="G85" i="10" s="1"/>
  <c r="D86" i="10"/>
  <c r="F86" i="10" s="1"/>
  <c r="E86" i="10"/>
  <c r="G86" i="10" s="1"/>
  <c r="D87" i="10"/>
  <c r="F87" i="10" s="1"/>
  <c r="E87" i="10"/>
  <c r="G87" i="10" s="1"/>
  <c r="D88" i="10"/>
  <c r="F88" i="10" s="1"/>
  <c r="E88" i="10"/>
  <c r="G88" i="10" s="1"/>
  <c r="D89" i="10"/>
  <c r="F89" i="10" s="1"/>
  <c r="E89" i="10"/>
  <c r="G89" i="10" s="1"/>
  <c r="D90" i="10"/>
  <c r="F90" i="10" s="1"/>
  <c r="E90" i="10"/>
  <c r="G90" i="10" s="1"/>
  <c r="D91" i="10"/>
  <c r="F91" i="10" s="1"/>
  <c r="E91" i="10"/>
  <c r="G91" i="10" s="1"/>
  <c r="D92" i="10"/>
  <c r="F92" i="10" s="1"/>
  <c r="E92" i="10"/>
  <c r="G92" i="10" s="1"/>
  <c r="D93" i="10"/>
  <c r="F93" i="10" s="1"/>
  <c r="E93" i="10"/>
  <c r="G93" i="10" s="1"/>
  <c r="D94" i="10"/>
  <c r="F94" i="10" s="1"/>
  <c r="E94" i="10"/>
  <c r="G94" i="10" s="1"/>
  <c r="D95" i="10"/>
  <c r="F95" i="10" s="1"/>
  <c r="E95" i="10"/>
  <c r="G95" i="10" s="1"/>
  <c r="D96" i="10"/>
  <c r="F96" i="10" s="1"/>
  <c r="E96" i="10"/>
  <c r="G96" i="10" s="1"/>
  <c r="D97" i="10"/>
  <c r="F97" i="10" s="1"/>
  <c r="E97" i="10"/>
  <c r="G97" i="10" s="1"/>
  <c r="D98" i="10"/>
  <c r="F98" i="10" s="1"/>
  <c r="E98" i="10"/>
  <c r="G98" i="10" s="1"/>
  <c r="D99" i="10"/>
  <c r="F99" i="10" s="1"/>
  <c r="E99" i="10"/>
  <c r="G99" i="10" s="1"/>
  <c r="D100" i="10"/>
  <c r="F100" i="10" s="1"/>
  <c r="E100" i="10"/>
  <c r="G100" i="10" s="1"/>
  <c r="D101" i="10"/>
  <c r="F101" i="10" s="1"/>
  <c r="E101" i="10"/>
  <c r="G101" i="10" s="1"/>
  <c r="D102" i="10"/>
  <c r="F102" i="10" s="1"/>
  <c r="E102" i="10"/>
  <c r="G102" i="10" s="1"/>
  <c r="D103" i="10"/>
  <c r="F103" i="10" s="1"/>
  <c r="E103" i="10"/>
  <c r="G103" i="10" s="1"/>
  <c r="D104" i="10"/>
  <c r="F104" i="10" s="1"/>
  <c r="E104" i="10"/>
  <c r="G104" i="10" s="1"/>
  <c r="D105" i="10"/>
  <c r="F105" i="10" s="1"/>
  <c r="E105" i="10"/>
  <c r="G105" i="10" s="1"/>
  <c r="D106" i="10"/>
  <c r="F106" i="10" s="1"/>
  <c r="E106" i="10"/>
  <c r="G106" i="10" s="1"/>
  <c r="D107" i="10"/>
  <c r="F107" i="10" s="1"/>
  <c r="E107" i="10"/>
  <c r="G107" i="10" s="1"/>
  <c r="D108" i="10"/>
  <c r="F108" i="10" s="1"/>
  <c r="E108" i="10"/>
  <c r="G108" i="10" s="1"/>
  <c r="D109" i="10"/>
  <c r="F109" i="10" s="1"/>
  <c r="E109" i="10"/>
  <c r="G109" i="10" s="1"/>
  <c r="D110" i="10"/>
  <c r="F110" i="10" s="1"/>
  <c r="E110" i="10"/>
  <c r="G110" i="10" s="1"/>
  <c r="D111" i="10"/>
  <c r="F111" i="10" s="1"/>
  <c r="E111" i="10"/>
  <c r="G111" i="10" s="1"/>
  <c r="D112" i="10"/>
  <c r="F112" i="10" s="1"/>
  <c r="E112" i="10"/>
  <c r="G112" i="10" s="1"/>
  <c r="D113" i="10"/>
  <c r="F113" i="10" s="1"/>
  <c r="E113" i="10"/>
  <c r="G113" i="10" s="1"/>
  <c r="D114" i="10"/>
  <c r="F114" i="10" s="1"/>
  <c r="E114" i="10"/>
  <c r="G114" i="10" s="1"/>
  <c r="D115" i="10"/>
  <c r="F115" i="10" s="1"/>
  <c r="E115" i="10"/>
  <c r="G115" i="10" s="1"/>
  <c r="D116" i="10"/>
  <c r="F116" i="10" s="1"/>
  <c r="E116" i="10"/>
  <c r="G116" i="10" s="1"/>
  <c r="D117" i="10"/>
  <c r="F117" i="10" s="1"/>
  <c r="E117" i="10"/>
  <c r="G117" i="10" s="1"/>
  <c r="D118" i="10"/>
  <c r="F118" i="10" s="1"/>
  <c r="E118" i="10"/>
  <c r="G118" i="10" s="1"/>
  <c r="D119" i="10"/>
  <c r="F119" i="10" s="1"/>
  <c r="E119" i="10"/>
  <c r="G119" i="10" s="1"/>
  <c r="D120" i="10"/>
  <c r="F120" i="10" s="1"/>
  <c r="E120" i="10"/>
  <c r="G120" i="10" s="1"/>
  <c r="D121" i="10"/>
  <c r="F121" i="10" s="1"/>
  <c r="E121" i="10"/>
  <c r="G121" i="10" s="1"/>
  <c r="D122" i="10"/>
  <c r="F122" i="10" s="1"/>
  <c r="E122" i="10"/>
  <c r="G122" i="10" s="1"/>
  <c r="D123" i="10"/>
  <c r="F123" i="10" s="1"/>
  <c r="E123" i="10"/>
  <c r="G123" i="10" s="1"/>
  <c r="D124" i="10"/>
  <c r="F124" i="10" s="1"/>
  <c r="E124" i="10"/>
  <c r="G124" i="10" s="1"/>
  <c r="D125" i="10"/>
  <c r="F125" i="10" s="1"/>
  <c r="E125" i="10"/>
  <c r="G125" i="10" s="1"/>
  <c r="D126" i="10"/>
  <c r="F126" i="10" s="1"/>
  <c r="E126" i="10"/>
  <c r="G126" i="10" s="1"/>
  <c r="D127" i="10"/>
  <c r="F127" i="10" s="1"/>
  <c r="E127" i="10"/>
  <c r="G127" i="10" s="1"/>
  <c r="D128" i="10"/>
  <c r="F128" i="10" s="1"/>
  <c r="E128" i="10"/>
  <c r="G128" i="10" s="1"/>
  <c r="D129" i="10"/>
  <c r="F129" i="10" s="1"/>
  <c r="E129" i="10"/>
  <c r="G129" i="10" s="1"/>
  <c r="D130" i="10"/>
  <c r="F130" i="10" s="1"/>
  <c r="E130" i="10"/>
  <c r="G130" i="10" s="1"/>
  <c r="D131" i="10"/>
  <c r="F131" i="10" s="1"/>
  <c r="E131" i="10"/>
  <c r="G131" i="10" s="1"/>
  <c r="D132" i="10"/>
  <c r="F132" i="10" s="1"/>
  <c r="E132" i="10"/>
  <c r="G132" i="10" s="1"/>
  <c r="D133" i="10"/>
  <c r="F133" i="10" s="1"/>
  <c r="E133" i="10"/>
  <c r="G133" i="10" s="1"/>
  <c r="D134" i="10"/>
  <c r="F134" i="10" s="1"/>
  <c r="E134" i="10"/>
  <c r="G134" i="10" s="1"/>
  <c r="D135" i="10"/>
  <c r="F135" i="10" s="1"/>
  <c r="E135" i="10"/>
  <c r="G135" i="10" s="1"/>
  <c r="D136" i="10"/>
  <c r="F136" i="10" s="1"/>
  <c r="E136" i="10"/>
  <c r="G136" i="10" s="1"/>
  <c r="D137" i="10"/>
  <c r="F137" i="10" s="1"/>
  <c r="E137" i="10"/>
  <c r="G137" i="10" s="1"/>
  <c r="D138" i="10"/>
  <c r="F138" i="10" s="1"/>
  <c r="E138" i="10"/>
  <c r="G138" i="10" s="1"/>
  <c r="D139" i="10"/>
  <c r="F139" i="10" s="1"/>
  <c r="E139" i="10"/>
  <c r="G139" i="10" s="1"/>
  <c r="D140" i="10"/>
  <c r="F140" i="10" s="1"/>
  <c r="E140" i="10"/>
  <c r="G140" i="10" s="1"/>
  <c r="D141" i="10"/>
  <c r="F141" i="10" s="1"/>
  <c r="E141" i="10"/>
  <c r="G141" i="10" s="1"/>
  <c r="D142" i="10"/>
  <c r="F142" i="10" s="1"/>
  <c r="E142" i="10"/>
  <c r="G142" i="10" s="1"/>
  <c r="D143" i="10"/>
  <c r="F143" i="10" s="1"/>
  <c r="E143" i="10"/>
  <c r="G143" i="10" s="1"/>
  <c r="D144" i="10"/>
  <c r="F144" i="10" s="1"/>
  <c r="E144" i="10"/>
  <c r="G144" i="10" s="1"/>
  <c r="D145" i="10"/>
  <c r="F145" i="10" s="1"/>
  <c r="E145" i="10"/>
  <c r="G145" i="10" s="1"/>
  <c r="D146" i="10"/>
  <c r="F146" i="10" s="1"/>
  <c r="E146" i="10"/>
  <c r="G146" i="10" s="1"/>
  <c r="D147" i="10"/>
  <c r="F147" i="10" s="1"/>
  <c r="E147" i="10"/>
  <c r="G147" i="10" s="1"/>
  <c r="D148" i="10"/>
  <c r="F148" i="10" s="1"/>
  <c r="E148" i="10"/>
  <c r="G148" i="10" s="1"/>
  <c r="D149" i="10"/>
  <c r="F149" i="10" s="1"/>
  <c r="E149" i="10"/>
  <c r="G149" i="10" s="1"/>
  <c r="D150" i="10"/>
  <c r="F150" i="10" s="1"/>
  <c r="E150" i="10"/>
  <c r="G150" i="10" s="1"/>
  <c r="D151" i="10"/>
  <c r="F151" i="10" s="1"/>
  <c r="E151" i="10"/>
  <c r="G151" i="10" s="1"/>
  <c r="D152" i="10"/>
  <c r="F152" i="10" s="1"/>
  <c r="E152" i="10"/>
  <c r="G152" i="10" s="1"/>
  <c r="D153" i="10"/>
  <c r="F153" i="10" s="1"/>
  <c r="E153" i="10"/>
  <c r="G153" i="10" s="1"/>
  <c r="D154" i="10"/>
  <c r="F154" i="10" s="1"/>
  <c r="E154" i="10"/>
  <c r="G154" i="10" s="1"/>
  <c r="D155" i="10"/>
  <c r="F155" i="10" s="1"/>
  <c r="E155" i="10"/>
  <c r="G155" i="10" s="1"/>
  <c r="D156" i="10"/>
  <c r="F156" i="10" s="1"/>
  <c r="E156" i="10"/>
  <c r="G156" i="10" s="1"/>
  <c r="D157" i="10"/>
  <c r="F157" i="10" s="1"/>
  <c r="E157" i="10"/>
  <c r="G157" i="10" s="1"/>
  <c r="D158" i="10"/>
  <c r="F158" i="10" s="1"/>
  <c r="E158" i="10"/>
  <c r="G158" i="10" s="1"/>
  <c r="D159" i="10"/>
  <c r="F159" i="10" s="1"/>
  <c r="E159" i="10"/>
  <c r="G159" i="10" s="1"/>
  <c r="D160" i="10"/>
  <c r="F160" i="10" s="1"/>
  <c r="E160" i="10"/>
  <c r="G160" i="10" s="1"/>
  <c r="D161" i="10"/>
  <c r="F161" i="10" s="1"/>
  <c r="E161" i="10"/>
  <c r="G161" i="10" s="1"/>
  <c r="D162" i="10"/>
  <c r="F162" i="10" s="1"/>
  <c r="E162" i="10"/>
  <c r="G162" i="10" s="1"/>
  <c r="D163" i="10"/>
  <c r="F163" i="10" s="1"/>
  <c r="E163" i="10"/>
  <c r="G163" i="10" s="1"/>
  <c r="D164" i="10"/>
  <c r="F164" i="10" s="1"/>
  <c r="E164" i="10"/>
  <c r="G164" i="10" s="1"/>
  <c r="D165" i="10"/>
  <c r="F165" i="10" s="1"/>
  <c r="E165" i="10"/>
  <c r="G165" i="10" s="1"/>
  <c r="D166" i="10"/>
  <c r="F166" i="10" s="1"/>
  <c r="E166" i="10"/>
  <c r="G166" i="10" s="1"/>
  <c r="D167" i="10"/>
  <c r="F167" i="10" s="1"/>
  <c r="E167" i="10"/>
  <c r="G167" i="10" s="1"/>
  <c r="D168" i="10"/>
  <c r="F168" i="10" s="1"/>
  <c r="E168" i="10"/>
  <c r="G168" i="10" s="1"/>
  <c r="D169" i="10"/>
  <c r="F169" i="10" s="1"/>
  <c r="E169" i="10"/>
  <c r="G169" i="10" s="1"/>
  <c r="D170" i="10"/>
  <c r="F170" i="10" s="1"/>
  <c r="E170" i="10"/>
  <c r="G170" i="10" s="1"/>
  <c r="D171" i="10"/>
  <c r="F171" i="10" s="1"/>
  <c r="E171" i="10"/>
  <c r="G171" i="10" s="1"/>
  <c r="D172" i="10"/>
  <c r="F172" i="10" s="1"/>
  <c r="E172" i="10"/>
  <c r="G172" i="10" s="1"/>
  <c r="D173" i="10"/>
  <c r="F173" i="10" s="1"/>
  <c r="E173" i="10"/>
  <c r="G173" i="10" s="1"/>
  <c r="D174" i="10"/>
  <c r="F174" i="10" s="1"/>
  <c r="E174" i="10"/>
  <c r="G174" i="10" s="1"/>
  <c r="D175" i="10"/>
  <c r="F175" i="10" s="1"/>
  <c r="E175" i="10"/>
  <c r="G175" i="10" s="1"/>
  <c r="D176" i="10"/>
  <c r="F176" i="10" s="1"/>
  <c r="E176" i="10"/>
  <c r="G176" i="10" s="1"/>
  <c r="D177" i="10"/>
  <c r="F177" i="10" s="1"/>
  <c r="E177" i="10"/>
  <c r="G177" i="10" s="1"/>
  <c r="D178" i="10"/>
  <c r="F178" i="10" s="1"/>
  <c r="E178" i="10"/>
  <c r="G178" i="10" s="1"/>
  <c r="D179" i="10"/>
  <c r="F179" i="10" s="1"/>
  <c r="E179" i="10"/>
  <c r="G179" i="10" s="1"/>
  <c r="D180" i="10"/>
  <c r="F180" i="10" s="1"/>
  <c r="E180" i="10"/>
  <c r="G180" i="10" s="1"/>
  <c r="D181" i="10"/>
  <c r="F181" i="10" s="1"/>
  <c r="E181" i="10"/>
  <c r="G181" i="10" s="1"/>
  <c r="D182" i="10"/>
  <c r="F182" i="10" s="1"/>
  <c r="E182" i="10"/>
  <c r="G182" i="10" s="1"/>
  <c r="D183" i="10"/>
  <c r="F183" i="10" s="1"/>
  <c r="E183" i="10"/>
  <c r="G183" i="10" s="1"/>
  <c r="D184" i="10"/>
  <c r="F184" i="10" s="1"/>
  <c r="E184" i="10"/>
  <c r="G184" i="10" s="1"/>
  <c r="D185" i="10"/>
  <c r="F185" i="10" s="1"/>
  <c r="E185" i="10"/>
  <c r="G185" i="10" s="1"/>
  <c r="D186" i="10"/>
  <c r="F186" i="10" s="1"/>
  <c r="E186" i="10"/>
  <c r="G186" i="10" s="1"/>
  <c r="D187" i="10"/>
  <c r="F187" i="10" s="1"/>
  <c r="E187" i="10"/>
  <c r="G187" i="10" s="1"/>
  <c r="D188" i="10"/>
  <c r="F188" i="10" s="1"/>
  <c r="E188" i="10"/>
  <c r="G188" i="10" s="1"/>
  <c r="D189" i="10"/>
  <c r="F189" i="10" s="1"/>
  <c r="E189" i="10"/>
  <c r="G189" i="10" s="1"/>
  <c r="D190" i="10"/>
  <c r="F190" i="10" s="1"/>
  <c r="E190" i="10"/>
  <c r="G190" i="10" s="1"/>
  <c r="D191" i="10"/>
  <c r="F191" i="10" s="1"/>
  <c r="E191" i="10"/>
  <c r="G191" i="10" s="1"/>
  <c r="D192" i="10"/>
  <c r="F192" i="10" s="1"/>
  <c r="E192" i="10"/>
  <c r="G192" i="10" s="1"/>
  <c r="D193" i="10"/>
  <c r="F193" i="10" s="1"/>
  <c r="E193" i="10"/>
  <c r="G193" i="10" s="1"/>
  <c r="D194" i="10"/>
  <c r="F194" i="10" s="1"/>
  <c r="E194" i="10"/>
  <c r="G194" i="10" s="1"/>
  <c r="D195" i="10"/>
  <c r="F195" i="10" s="1"/>
  <c r="E195" i="10"/>
  <c r="G195" i="10" s="1"/>
  <c r="D196" i="10"/>
  <c r="F196" i="10" s="1"/>
  <c r="E196" i="10"/>
  <c r="G196" i="10" s="1"/>
  <c r="D197" i="10"/>
  <c r="F197" i="10" s="1"/>
  <c r="E197" i="10"/>
  <c r="G197" i="10" s="1"/>
  <c r="D198" i="10"/>
  <c r="F198" i="10" s="1"/>
  <c r="E198" i="10"/>
  <c r="G198" i="10" s="1"/>
  <c r="D199" i="10"/>
  <c r="F199" i="10" s="1"/>
  <c r="E199" i="10"/>
  <c r="G199" i="10" s="1"/>
  <c r="D200" i="10"/>
  <c r="F200" i="10" s="1"/>
  <c r="E200" i="10"/>
  <c r="G200" i="10" s="1"/>
  <c r="D201" i="10"/>
  <c r="F201" i="10" s="1"/>
  <c r="E201" i="10"/>
  <c r="G201" i="10" s="1"/>
  <c r="D202" i="10"/>
  <c r="F202" i="10" s="1"/>
  <c r="E202" i="10"/>
  <c r="G202" i="10" s="1"/>
  <c r="D203" i="10"/>
  <c r="F203" i="10" s="1"/>
  <c r="E203" i="10"/>
  <c r="G203" i="10" s="1"/>
  <c r="D204" i="10"/>
  <c r="F204" i="10" s="1"/>
  <c r="E204" i="10"/>
  <c r="G204" i="10" s="1"/>
  <c r="D205" i="10"/>
  <c r="F205" i="10" s="1"/>
  <c r="E205" i="10"/>
  <c r="G205" i="10" s="1"/>
  <c r="D206" i="10"/>
  <c r="F206" i="10" s="1"/>
  <c r="E206" i="10"/>
  <c r="G206" i="10" s="1"/>
  <c r="D207" i="10"/>
  <c r="F207" i="10" s="1"/>
  <c r="E207" i="10"/>
  <c r="G207" i="10" s="1"/>
  <c r="D208" i="10"/>
  <c r="F208" i="10" s="1"/>
  <c r="E208" i="10"/>
  <c r="G208" i="10" s="1"/>
  <c r="D209" i="10"/>
  <c r="F209" i="10" s="1"/>
  <c r="E209" i="10"/>
  <c r="G209" i="10" s="1"/>
  <c r="D210" i="10"/>
  <c r="F210" i="10" s="1"/>
  <c r="E210" i="10"/>
  <c r="G210" i="10" s="1"/>
  <c r="D211" i="10"/>
  <c r="F211" i="10" s="1"/>
  <c r="E211" i="10"/>
  <c r="G211" i="10" s="1"/>
  <c r="D212" i="10"/>
  <c r="F212" i="10" s="1"/>
  <c r="E212" i="10"/>
  <c r="G212" i="10" s="1"/>
  <c r="D213" i="10"/>
  <c r="F213" i="10" s="1"/>
  <c r="E213" i="10"/>
  <c r="G213" i="10" s="1"/>
  <c r="D214" i="10"/>
  <c r="F214" i="10" s="1"/>
  <c r="E214" i="10"/>
  <c r="G214" i="10" s="1"/>
  <c r="D215" i="10"/>
  <c r="F215" i="10" s="1"/>
  <c r="E215" i="10"/>
  <c r="G215" i="10" s="1"/>
  <c r="D216" i="10"/>
  <c r="F216" i="10" s="1"/>
  <c r="E216" i="10"/>
  <c r="G216" i="10" s="1"/>
  <c r="D217" i="10"/>
  <c r="F217" i="10" s="1"/>
  <c r="E217" i="10"/>
  <c r="G217" i="10" s="1"/>
  <c r="D218" i="10"/>
  <c r="F218" i="10" s="1"/>
  <c r="E218" i="10"/>
  <c r="G218" i="10" s="1"/>
  <c r="D219" i="10"/>
  <c r="F219" i="10" s="1"/>
  <c r="E219" i="10"/>
  <c r="G219" i="10" s="1"/>
  <c r="D220" i="10"/>
  <c r="F220" i="10" s="1"/>
  <c r="E220" i="10"/>
  <c r="G220" i="10" s="1"/>
  <c r="D221" i="10"/>
  <c r="F221" i="10" s="1"/>
  <c r="E221" i="10"/>
  <c r="G221" i="10" s="1"/>
  <c r="D222" i="10"/>
  <c r="F222" i="10" s="1"/>
  <c r="E222" i="10"/>
  <c r="G222" i="10" s="1"/>
  <c r="D223" i="10"/>
  <c r="F223" i="10" s="1"/>
  <c r="E223" i="10"/>
  <c r="G223" i="10" s="1"/>
  <c r="D224" i="10"/>
  <c r="F224" i="10" s="1"/>
  <c r="E224" i="10"/>
  <c r="G224" i="10" s="1"/>
  <c r="D225" i="10"/>
  <c r="F225" i="10" s="1"/>
  <c r="E225" i="10"/>
  <c r="G225" i="10" s="1"/>
  <c r="D226" i="10"/>
  <c r="F226" i="10" s="1"/>
  <c r="E226" i="10"/>
  <c r="G226" i="10" s="1"/>
  <c r="D227" i="10"/>
  <c r="F227" i="10" s="1"/>
  <c r="E227" i="10"/>
  <c r="G227" i="10" s="1"/>
  <c r="D228" i="10"/>
  <c r="F228" i="10" s="1"/>
  <c r="E228" i="10"/>
  <c r="G228" i="10" s="1"/>
  <c r="D229" i="10"/>
  <c r="F229" i="10" s="1"/>
  <c r="E229" i="10"/>
  <c r="G229" i="10" s="1"/>
  <c r="D230" i="10"/>
  <c r="F230" i="10" s="1"/>
  <c r="E230" i="10"/>
  <c r="G230" i="10" s="1"/>
  <c r="D231" i="10"/>
  <c r="F231" i="10" s="1"/>
  <c r="E231" i="10"/>
  <c r="G231" i="10" s="1"/>
  <c r="D232" i="10"/>
  <c r="F232" i="10" s="1"/>
  <c r="E232" i="10"/>
  <c r="G232" i="10" s="1"/>
  <c r="D233" i="10"/>
  <c r="F233" i="10" s="1"/>
  <c r="E233" i="10"/>
  <c r="G233" i="10" s="1"/>
  <c r="D234" i="10"/>
  <c r="F234" i="10" s="1"/>
  <c r="E234" i="10"/>
  <c r="G234" i="10" s="1"/>
  <c r="D235" i="10"/>
  <c r="F235" i="10" s="1"/>
  <c r="E235" i="10"/>
  <c r="G235" i="10" s="1"/>
  <c r="D236" i="10"/>
  <c r="F236" i="10" s="1"/>
  <c r="E236" i="10"/>
  <c r="G236" i="10" s="1"/>
  <c r="D237" i="10"/>
  <c r="F237" i="10" s="1"/>
  <c r="E237" i="10"/>
  <c r="G237" i="10" s="1"/>
  <c r="D238" i="10"/>
  <c r="F238" i="10" s="1"/>
  <c r="E238" i="10"/>
  <c r="G238" i="10" s="1"/>
  <c r="D239" i="10"/>
  <c r="F239" i="10" s="1"/>
  <c r="E239" i="10"/>
  <c r="G239" i="10" s="1"/>
  <c r="D240" i="10"/>
  <c r="F240" i="10" s="1"/>
  <c r="E240" i="10"/>
  <c r="G240" i="10" s="1"/>
  <c r="D241" i="10"/>
  <c r="F241" i="10" s="1"/>
  <c r="E241" i="10"/>
  <c r="G241" i="10" s="1"/>
  <c r="D242" i="10"/>
  <c r="F242" i="10" s="1"/>
  <c r="E242" i="10"/>
  <c r="G242" i="10" s="1"/>
  <c r="D243" i="10"/>
  <c r="F243" i="10" s="1"/>
  <c r="E243" i="10"/>
  <c r="G243" i="10" s="1"/>
  <c r="D244" i="10"/>
  <c r="F244" i="10" s="1"/>
  <c r="E244" i="10"/>
  <c r="G244" i="10" s="1"/>
  <c r="D245" i="10"/>
  <c r="F245" i="10" s="1"/>
  <c r="E245" i="10"/>
  <c r="G245" i="10" s="1"/>
  <c r="D246" i="10"/>
  <c r="F246" i="10" s="1"/>
  <c r="E246" i="10"/>
  <c r="G246" i="10" s="1"/>
  <c r="D247" i="10"/>
  <c r="F247" i="10" s="1"/>
  <c r="E247" i="10"/>
  <c r="G247" i="10" s="1"/>
  <c r="D248" i="10"/>
  <c r="F248" i="10" s="1"/>
  <c r="E248" i="10"/>
  <c r="G248" i="10" s="1"/>
  <c r="D249" i="10"/>
  <c r="F249" i="10" s="1"/>
  <c r="E249" i="10"/>
  <c r="G249" i="10" s="1"/>
  <c r="D250" i="10"/>
  <c r="F250" i="10" s="1"/>
  <c r="E250" i="10"/>
  <c r="G250" i="10" s="1"/>
  <c r="D251" i="10"/>
  <c r="F251" i="10" s="1"/>
  <c r="E251" i="10"/>
  <c r="G251" i="10" s="1"/>
  <c r="D252" i="10"/>
  <c r="F252" i="10" s="1"/>
  <c r="E252" i="10"/>
  <c r="G252" i="10" s="1"/>
  <c r="D253" i="10"/>
  <c r="F253" i="10" s="1"/>
  <c r="E253" i="10"/>
  <c r="G253" i="10" s="1"/>
  <c r="D254" i="10"/>
  <c r="F254" i="10" s="1"/>
  <c r="E254" i="10"/>
  <c r="G254" i="10" s="1"/>
  <c r="D255" i="10"/>
  <c r="F255" i="10" s="1"/>
  <c r="E255" i="10"/>
  <c r="G255" i="10" s="1"/>
  <c r="D256" i="10"/>
  <c r="F256" i="10" s="1"/>
  <c r="E256" i="10"/>
  <c r="G256" i="10" s="1"/>
  <c r="D257" i="10"/>
  <c r="F257" i="10" s="1"/>
  <c r="E257" i="10"/>
  <c r="G257" i="10" s="1"/>
  <c r="D258" i="10"/>
  <c r="F258" i="10" s="1"/>
  <c r="E258" i="10"/>
  <c r="G258" i="10" s="1"/>
  <c r="D259" i="10"/>
  <c r="F259" i="10" s="1"/>
  <c r="E259" i="10"/>
  <c r="G259" i="10" s="1"/>
  <c r="D260" i="10"/>
  <c r="F260" i="10" s="1"/>
  <c r="E260" i="10"/>
  <c r="G260" i="10" s="1"/>
  <c r="D261" i="10"/>
  <c r="F261" i="10" s="1"/>
  <c r="E261" i="10"/>
  <c r="G261" i="10" s="1"/>
  <c r="D262" i="10"/>
  <c r="F262" i="10" s="1"/>
  <c r="E262" i="10"/>
  <c r="G262" i="10" s="1"/>
  <c r="D263" i="10"/>
  <c r="F263" i="10" s="1"/>
  <c r="E263" i="10"/>
  <c r="G263" i="10" s="1"/>
  <c r="D264" i="10"/>
  <c r="F264" i="10" s="1"/>
  <c r="E264" i="10"/>
  <c r="G264" i="10" s="1"/>
  <c r="D265" i="10"/>
  <c r="F265" i="10" s="1"/>
  <c r="E265" i="10"/>
  <c r="G265" i="10" s="1"/>
  <c r="D266" i="10"/>
  <c r="F266" i="10" s="1"/>
  <c r="E266" i="10"/>
  <c r="G266" i="10" s="1"/>
  <c r="D267" i="10"/>
  <c r="F267" i="10" s="1"/>
  <c r="E267" i="10"/>
  <c r="G267" i="10" s="1"/>
  <c r="D268" i="10"/>
  <c r="F268" i="10" s="1"/>
  <c r="E268" i="10"/>
  <c r="G268" i="10" s="1"/>
  <c r="D269" i="10"/>
  <c r="F269" i="10" s="1"/>
  <c r="E269" i="10"/>
  <c r="G269" i="10" s="1"/>
  <c r="D270" i="10"/>
  <c r="F270" i="10" s="1"/>
  <c r="E270" i="10"/>
  <c r="G270" i="10" s="1"/>
  <c r="D271" i="10"/>
  <c r="F271" i="10" s="1"/>
  <c r="E271" i="10"/>
  <c r="G271" i="10" s="1"/>
  <c r="D272" i="10"/>
  <c r="F272" i="10" s="1"/>
  <c r="E272" i="10"/>
  <c r="G272" i="10" s="1"/>
  <c r="D273" i="10"/>
  <c r="F273" i="10" s="1"/>
  <c r="E273" i="10"/>
  <c r="G273" i="10" s="1"/>
  <c r="D274" i="10"/>
  <c r="F274" i="10" s="1"/>
  <c r="E274" i="10"/>
  <c r="G274" i="10" s="1"/>
  <c r="D275" i="10"/>
  <c r="F275" i="10" s="1"/>
  <c r="E275" i="10"/>
  <c r="G275" i="10" s="1"/>
  <c r="D276" i="10"/>
  <c r="F276" i="10" s="1"/>
  <c r="E276" i="10"/>
  <c r="G276" i="10" s="1"/>
  <c r="D277" i="10"/>
  <c r="F277" i="10" s="1"/>
  <c r="E277" i="10"/>
  <c r="G277" i="10" s="1"/>
  <c r="D278" i="10"/>
  <c r="F278" i="10" s="1"/>
  <c r="E278" i="10"/>
  <c r="G278" i="10" s="1"/>
  <c r="D279" i="10"/>
  <c r="F279" i="10" s="1"/>
  <c r="E279" i="10"/>
  <c r="G279" i="10" s="1"/>
  <c r="D280" i="10"/>
  <c r="F280" i="10" s="1"/>
  <c r="E280" i="10"/>
  <c r="G280" i="10" s="1"/>
  <c r="D281" i="10"/>
  <c r="F281" i="10" s="1"/>
  <c r="E281" i="10"/>
  <c r="G281" i="10" s="1"/>
  <c r="D282" i="10"/>
  <c r="F282" i="10" s="1"/>
  <c r="E282" i="10"/>
  <c r="G282" i="10" s="1"/>
  <c r="D283" i="10"/>
  <c r="F283" i="10" s="1"/>
  <c r="E283" i="10"/>
  <c r="G283" i="10" s="1"/>
  <c r="D284" i="10"/>
  <c r="F284" i="10" s="1"/>
  <c r="E284" i="10"/>
  <c r="G284" i="10" s="1"/>
  <c r="D285" i="10"/>
  <c r="F285" i="10" s="1"/>
  <c r="E285" i="10"/>
  <c r="G285" i="10" s="1"/>
  <c r="D286" i="10"/>
  <c r="F286" i="10" s="1"/>
  <c r="E286" i="10"/>
  <c r="G286" i="10" s="1"/>
  <c r="D287" i="10"/>
  <c r="F287" i="10" s="1"/>
  <c r="E287" i="10"/>
  <c r="G287" i="10" s="1"/>
  <c r="D288" i="10"/>
  <c r="F288" i="10" s="1"/>
  <c r="E288" i="10"/>
  <c r="G288" i="10" s="1"/>
  <c r="D289" i="10"/>
  <c r="F289" i="10" s="1"/>
  <c r="E289" i="10"/>
  <c r="G289" i="10" s="1"/>
  <c r="D290" i="10"/>
  <c r="F290" i="10" s="1"/>
  <c r="E290" i="10"/>
  <c r="G290" i="10" s="1"/>
  <c r="D291" i="10"/>
  <c r="F291" i="10" s="1"/>
  <c r="E291" i="10"/>
  <c r="G291" i="10" s="1"/>
  <c r="D292" i="10"/>
  <c r="F292" i="10" s="1"/>
  <c r="E292" i="10"/>
  <c r="G292" i="10" s="1"/>
  <c r="D293" i="10"/>
  <c r="F293" i="10" s="1"/>
  <c r="E293" i="10"/>
  <c r="G293" i="10" s="1"/>
  <c r="D294" i="10"/>
  <c r="F294" i="10" s="1"/>
  <c r="E294" i="10"/>
  <c r="G294" i="10" s="1"/>
  <c r="D295" i="10"/>
  <c r="F295" i="10" s="1"/>
  <c r="E295" i="10"/>
  <c r="G295" i="10" s="1"/>
  <c r="D296" i="10"/>
  <c r="F296" i="10" s="1"/>
  <c r="E296" i="10"/>
  <c r="G296" i="10" s="1"/>
  <c r="D297" i="10"/>
  <c r="F297" i="10" s="1"/>
  <c r="E297" i="10"/>
  <c r="G297" i="10" s="1"/>
  <c r="D298" i="10"/>
  <c r="F298" i="10" s="1"/>
  <c r="E298" i="10"/>
  <c r="G298" i="10" s="1"/>
  <c r="D299" i="10"/>
  <c r="F299" i="10" s="1"/>
  <c r="E299" i="10"/>
  <c r="G299" i="10" s="1"/>
  <c r="D300" i="10"/>
  <c r="F300" i="10" s="1"/>
  <c r="E300" i="10"/>
  <c r="G300" i="10" s="1"/>
  <c r="D301" i="10"/>
  <c r="F301" i="10" s="1"/>
  <c r="E301" i="10"/>
  <c r="G301" i="10" s="1"/>
  <c r="D302" i="10"/>
  <c r="F302" i="10" s="1"/>
  <c r="E302" i="10"/>
  <c r="G302" i="10" s="1"/>
  <c r="D303" i="10"/>
  <c r="F303" i="10" s="1"/>
  <c r="E303" i="10"/>
  <c r="G303" i="10" s="1"/>
  <c r="D304" i="10"/>
  <c r="F304" i="10" s="1"/>
  <c r="E304" i="10"/>
  <c r="G304" i="10" s="1"/>
  <c r="D305" i="10"/>
  <c r="F305" i="10" s="1"/>
  <c r="E305" i="10"/>
  <c r="G305" i="10" s="1"/>
  <c r="D306" i="10"/>
  <c r="F306" i="10" s="1"/>
  <c r="E306" i="10"/>
  <c r="G306" i="10" s="1"/>
  <c r="D307" i="10"/>
  <c r="F307" i="10" s="1"/>
  <c r="E307" i="10"/>
  <c r="G307" i="10" s="1"/>
  <c r="D308" i="10"/>
  <c r="F308" i="10" s="1"/>
  <c r="E308" i="10"/>
  <c r="G308" i="10" s="1"/>
  <c r="D309" i="10"/>
  <c r="F309" i="10" s="1"/>
  <c r="E309" i="10"/>
  <c r="G309" i="10" s="1"/>
  <c r="D310" i="10"/>
  <c r="F310" i="10" s="1"/>
  <c r="E310" i="10"/>
  <c r="G310" i="10" s="1"/>
  <c r="D311" i="10"/>
  <c r="F311" i="10" s="1"/>
  <c r="E311" i="10"/>
  <c r="G311" i="10" s="1"/>
  <c r="D312" i="10"/>
  <c r="F312" i="10" s="1"/>
  <c r="E312" i="10"/>
  <c r="G312" i="10" s="1"/>
  <c r="D313" i="10"/>
  <c r="F313" i="10" s="1"/>
  <c r="E313" i="10"/>
  <c r="G313" i="10" s="1"/>
  <c r="D314" i="10"/>
  <c r="F314" i="10" s="1"/>
  <c r="E314" i="10"/>
  <c r="G314" i="10" s="1"/>
  <c r="D315" i="10"/>
  <c r="F315" i="10" s="1"/>
  <c r="E315" i="10"/>
  <c r="G315" i="10" s="1"/>
  <c r="D316" i="10"/>
  <c r="F316" i="10" s="1"/>
  <c r="E316" i="10"/>
  <c r="G316" i="10" s="1"/>
  <c r="D317" i="10"/>
  <c r="F317" i="10" s="1"/>
  <c r="E317" i="10"/>
  <c r="G317" i="10" s="1"/>
  <c r="D318" i="10"/>
  <c r="F318" i="10" s="1"/>
  <c r="E318" i="10"/>
  <c r="G318" i="10" s="1"/>
  <c r="D319" i="10"/>
  <c r="F319" i="10" s="1"/>
  <c r="E319" i="10"/>
  <c r="G319" i="10" s="1"/>
  <c r="D320" i="10"/>
  <c r="F320" i="10" s="1"/>
  <c r="E320" i="10"/>
  <c r="G320" i="10" s="1"/>
  <c r="D321" i="10"/>
  <c r="F321" i="10" s="1"/>
  <c r="E321" i="10"/>
  <c r="G321" i="10" s="1"/>
  <c r="D322" i="10"/>
  <c r="F322" i="10" s="1"/>
  <c r="E322" i="10"/>
  <c r="G322" i="10" s="1"/>
  <c r="D323" i="10"/>
  <c r="F323" i="10" s="1"/>
  <c r="E323" i="10"/>
  <c r="G323" i="10" s="1"/>
  <c r="D324" i="10"/>
  <c r="F324" i="10" s="1"/>
  <c r="E324" i="10"/>
  <c r="G324" i="10" s="1"/>
  <c r="D325" i="10"/>
  <c r="F325" i="10" s="1"/>
  <c r="E325" i="10"/>
  <c r="G325" i="10" s="1"/>
  <c r="D326" i="10"/>
  <c r="F326" i="10" s="1"/>
  <c r="E326" i="10"/>
  <c r="G326" i="10" s="1"/>
  <c r="D327" i="10"/>
  <c r="F327" i="10" s="1"/>
  <c r="E327" i="10"/>
  <c r="G327" i="10" s="1"/>
  <c r="D328" i="10"/>
  <c r="F328" i="10" s="1"/>
  <c r="E328" i="10"/>
  <c r="G328" i="10" s="1"/>
  <c r="D329" i="10"/>
  <c r="F329" i="10" s="1"/>
  <c r="E329" i="10"/>
  <c r="G329" i="10" s="1"/>
  <c r="D330" i="10"/>
  <c r="F330" i="10" s="1"/>
  <c r="E330" i="10"/>
  <c r="G330" i="10" s="1"/>
  <c r="D331" i="10"/>
  <c r="F331" i="10" s="1"/>
  <c r="E331" i="10"/>
  <c r="G331" i="10" s="1"/>
  <c r="D332" i="10"/>
  <c r="F332" i="10" s="1"/>
  <c r="E332" i="10"/>
  <c r="G332" i="10" s="1"/>
  <c r="D333" i="10"/>
  <c r="F333" i="10" s="1"/>
  <c r="E333" i="10"/>
  <c r="G333" i="10" s="1"/>
  <c r="D334" i="10"/>
  <c r="F334" i="10" s="1"/>
  <c r="E334" i="10"/>
  <c r="G334" i="10" s="1"/>
  <c r="E59" i="10"/>
  <c r="G59" i="10" s="1"/>
  <c r="F59" i="10"/>
  <c r="D9" i="10"/>
  <c r="F9" i="10" s="1"/>
  <c r="E9" i="10"/>
  <c r="G9" i="10" s="1"/>
  <c r="D10" i="10"/>
  <c r="F10" i="10" s="1"/>
  <c r="E10" i="10"/>
  <c r="G10" i="10" s="1"/>
  <c r="D11" i="10"/>
  <c r="F11" i="10" s="1"/>
  <c r="E11" i="10"/>
  <c r="G11" i="10" s="1"/>
  <c r="D12" i="10"/>
  <c r="F12" i="10" s="1"/>
  <c r="E12" i="10"/>
  <c r="G12" i="10" s="1"/>
  <c r="D13" i="10"/>
  <c r="F13" i="10" s="1"/>
  <c r="E13" i="10"/>
  <c r="G13" i="10" s="1"/>
  <c r="D14" i="10"/>
  <c r="F14" i="10" s="1"/>
  <c r="E14" i="10"/>
  <c r="G14" i="10" s="1"/>
  <c r="D15" i="10"/>
  <c r="F15" i="10" s="1"/>
  <c r="E15" i="10"/>
  <c r="G15" i="10" s="1"/>
  <c r="D16" i="10"/>
  <c r="F16" i="10" s="1"/>
  <c r="E16" i="10"/>
  <c r="G16" i="10" s="1"/>
  <c r="D17" i="10"/>
  <c r="F17" i="10" s="1"/>
  <c r="E17" i="10"/>
  <c r="G17" i="10" s="1"/>
  <c r="D18" i="10"/>
  <c r="F18" i="10" s="1"/>
  <c r="E18" i="10"/>
  <c r="G18" i="10" s="1"/>
  <c r="D19" i="10"/>
  <c r="F19" i="10" s="1"/>
  <c r="E19" i="10"/>
  <c r="G19" i="10" s="1"/>
  <c r="D20" i="10"/>
  <c r="F20" i="10" s="1"/>
  <c r="E20" i="10"/>
  <c r="G20" i="10" s="1"/>
  <c r="D21" i="10"/>
  <c r="F21" i="10" s="1"/>
  <c r="E21" i="10"/>
  <c r="G21" i="10" s="1"/>
  <c r="D22" i="10"/>
  <c r="F22" i="10" s="1"/>
  <c r="E22" i="10"/>
  <c r="G22" i="10" s="1"/>
  <c r="D23" i="10"/>
  <c r="F23" i="10" s="1"/>
  <c r="E23" i="10"/>
  <c r="G23" i="10" s="1"/>
  <c r="D24" i="10"/>
  <c r="F24" i="10" s="1"/>
  <c r="E24" i="10"/>
  <c r="G24" i="10" s="1"/>
  <c r="D25" i="10"/>
  <c r="F25" i="10" s="1"/>
  <c r="E25" i="10"/>
  <c r="G25" i="10" s="1"/>
  <c r="D26" i="10"/>
  <c r="F26" i="10" s="1"/>
  <c r="E26" i="10"/>
  <c r="G26" i="10" s="1"/>
  <c r="D27" i="10"/>
  <c r="F27" i="10" s="1"/>
  <c r="E27" i="10"/>
  <c r="G27" i="10" s="1"/>
  <c r="D28" i="10"/>
  <c r="F28" i="10" s="1"/>
  <c r="E28" i="10"/>
  <c r="G28" i="10" s="1"/>
  <c r="D29" i="10"/>
  <c r="F29" i="10" s="1"/>
  <c r="E29" i="10"/>
  <c r="G29" i="10" s="1"/>
  <c r="D30" i="10"/>
  <c r="F30" i="10" s="1"/>
  <c r="E30" i="10"/>
  <c r="G30" i="10" s="1"/>
  <c r="D31" i="10"/>
  <c r="F31" i="10" s="1"/>
  <c r="E31" i="10"/>
  <c r="G31" i="10" s="1"/>
  <c r="D32" i="10"/>
  <c r="F32" i="10" s="1"/>
  <c r="E32" i="10"/>
  <c r="G32" i="10" s="1"/>
  <c r="D33" i="10"/>
  <c r="F33" i="10" s="1"/>
  <c r="E33" i="10"/>
  <c r="G33" i="10" s="1"/>
  <c r="D34" i="10"/>
  <c r="F34" i="10" s="1"/>
  <c r="E34" i="10"/>
  <c r="G34" i="10" s="1"/>
  <c r="D35" i="10"/>
  <c r="F35" i="10" s="1"/>
  <c r="E35" i="10"/>
  <c r="G35" i="10" s="1"/>
  <c r="E8" i="10"/>
  <c r="G8" i="10" s="1"/>
  <c r="D8" i="10"/>
  <c r="F8" i="10" s="1"/>
  <c r="B333" i="6"/>
  <c r="E333" i="6" s="1"/>
  <c r="C333" i="6"/>
  <c r="F333" i="6" s="1"/>
  <c r="H333" i="6"/>
  <c r="I333" i="6"/>
  <c r="J295" i="6"/>
  <c r="J296" i="6"/>
  <c r="J297" i="6"/>
  <c r="J298" i="6"/>
  <c r="J299" i="6"/>
  <c r="J300" i="6"/>
  <c r="J301" i="6"/>
  <c r="J302" i="6"/>
  <c r="J303" i="6"/>
  <c r="J304" i="6"/>
  <c r="J305" i="6"/>
  <c r="J306" i="6"/>
  <c r="J307" i="6"/>
  <c r="J308" i="6"/>
  <c r="J309" i="6"/>
  <c r="J310" i="6"/>
  <c r="J311" i="6"/>
  <c r="J312" i="6"/>
  <c r="J313" i="6"/>
  <c r="J314" i="6"/>
  <c r="J315" i="6"/>
  <c r="J316" i="6"/>
  <c r="J317" i="6"/>
  <c r="D295" i="6"/>
  <c r="G295" i="6" s="1"/>
  <c r="D296" i="6"/>
  <c r="G296" i="6" s="1"/>
  <c r="D297" i="6"/>
  <c r="G297" i="6" s="1"/>
  <c r="D298" i="6"/>
  <c r="G298" i="6" s="1"/>
  <c r="D299" i="6"/>
  <c r="G299" i="6" s="1"/>
  <c r="D300" i="6"/>
  <c r="G300" i="6" s="1"/>
  <c r="D301" i="6"/>
  <c r="G301" i="6" s="1"/>
  <c r="D302" i="6"/>
  <c r="G302" i="6" s="1"/>
  <c r="D303" i="6"/>
  <c r="G303" i="6" s="1"/>
  <c r="D304" i="6"/>
  <c r="G304" i="6" s="1"/>
  <c r="D305" i="6"/>
  <c r="G305" i="6" s="1"/>
  <c r="D306" i="6"/>
  <c r="G306" i="6" s="1"/>
  <c r="D307" i="6"/>
  <c r="G307" i="6" s="1"/>
  <c r="D308" i="6"/>
  <c r="G308" i="6" s="1"/>
  <c r="D309" i="6"/>
  <c r="G309" i="6" s="1"/>
  <c r="D310" i="6"/>
  <c r="G310" i="6" s="1"/>
  <c r="D311" i="6"/>
  <c r="G311" i="6" s="1"/>
  <c r="D312" i="6"/>
  <c r="G312" i="6" s="1"/>
  <c r="D313" i="6"/>
  <c r="G313" i="6" s="1"/>
  <c r="D314" i="6"/>
  <c r="G314" i="6" s="1"/>
  <c r="D315" i="6"/>
  <c r="G315" i="6" s="1"/>
  <c r="D316" i="6"/>
  <c r="G316" i="6" s="1"/>
  <c r="D317" i="6"/>
  <c r="G317" i="6" s="1"/>
  <c r="D318" i="6"/>
  <c r="G318" i="6" s="1"/>
  <c r="F298" i="8"/>
  <c r="E298" i="8"/>
  <c r="B332" i="6"/>
  <c r="E332" i="6" s="1"/>
  <c r="C332" i="6"/>
  <c r="F332" i="6" s="1"/>
  <c r="H332" i="6"/>
  <c r="I332" i="6"/>
  <c r="F297" i="8"/>
  <c r="E284" i="8"/>
  <c r="E285" i="8"/>
  <c r="E286" i="8"/>
  <c r="E287" i="8"/>
  <c r="E288" i="8"/>
  <c r="E289" i="8"/>
  <c r="E290" i="8"/>
  <c r="E291" i="8"/>
  <c r="E292" i="8"/>
  <c r="E293" i="8"/>
  <c r="E294" i="8"/>
  <c r="E295" i="8"/>
  <c r="E296" i="8"/>
  <c r="E297" i="8"/>
  <c r="D31" i="6"/>
  <c r="G31" i="6" s="1"/>
  <c r="C31" i="6"/>
  <c r="F31" i="6" s="1"/>
  <c r="B31" i="6"/>
  <c r="E31" i="6" s="1"/>
  <c r="B331" i="6"/>
  <c r="E331" i="6" s="1"/>
  <c r="C331" i="6"/>
  <c r="F331" i="6" s="1"/>
  <c r="H331" i="6"/>
  <c r="I331" i="6"/>
  <c r="F296" i="8"/>
  <c r="G296" i="8"/>
  <c r="B330" i="6"/>
  <c r="E330" i="6" s="1"/>
  <c r="C330" i="6"/>
  <c r="F330" i="6" s="1"/>
  <c r="H330" i="6"/>
  <c r="I330" i="6"/>
  <c r="F295" i="8"/>
  <c r="G295" i="8"/>
  <c r="B329" i="6"/>
  <c r="E329" i="6" s="1"/>
  <c r="C329" i="6"/>
  <c r="F329" i="6" s="1"/>
  <c r="H329" i="6"/>
  <c r="I329" i="6"/>
  <c r="F294" i="8"/>
  <c r="B328" i="6"/>
  <c r="E328" i="6" s="1"/>
  <c r="C328" i="6"/>
  <c r="F328" i="6" s="1"/>
  <c r="H328" i="6"/>
  <c r="I328" i="6"/>
  <c r="F293" i="8"/>
  <c r="H327" i="6"/>
  <c r="I327" i="6"/>
  <c r="B327" i="6"/>
  <c r="E327" i="6" s="1"/>
  <c r="C327" i="6"/>
  <c r="F327" i="6" s="1"/>
  <c r="F292" i="8"/>
  <c r="G292" i="8"/>
  <c r="H326" i="6"/>
  <c r="I326" i="6"/>
  <c r="B326" i="6"/>
  <c r="E326" i="6" s="1"/>
  <c r="C326" i="6"/>
  <c r="F326" i="6" s="1"/>
  <c r="F291" i="8"/>
  <c r="G291" i="8"/>
  <c r="B325" i="6"/>
  <c r="E325" i="6" s="1"/>
  <c r="C325" i="6"/>
  <c r="F325" i="6" s="1"/>
  <c r="H325" i="6"/>
  <c r="I325" i="6"/>
  <c r="F290" i="8"/>
  <c r="B324" i="6"/>
  <c r="E324" i="6" s="1"/>
  <c r="C324" i="6"/>
  <c r="F324" i="6" s="1"/>
  <c r="H324" i="6"/>
  <c r="I324" i="6"/>
  <c r="F289" i="8"/>
  <c r="G288" i="8"/>
  <c r="G284" i="8"/>
  <c r="G282" i="8"/>
  <c r="H323" i="6"/>
  <c r="I323" i="6"/>
  <c r="B323" i="6"/>
  <c r="E323" i="6" s="1"/>
  <c r="C323" i="6"/>
  <c r="F323" i="6" s="1"/>
  <c r="F288" i="8"/>
  <c r="H307" i="6"/>
  <c r="I307" i="6"/>
  <c r="H308" i="6"/>
  <c r="I308" i="6"/>
  <c r="H309" i="6"/>
  <c r="I309" i="6"/>
  <c r="H310" i="6"/>
  <c r="I310" i="6"/>
  <c r="H311" i="6"/>
  <c r="I311" i="6"/>
  <c r="H312" i="6"/>
  <c r="I312" i="6"/>
  <c r="H313" i="6"/>
  <c r="I313" i="6"/>
  <c r="H314" i="6"/>
  <c r="I314" i="6"/>
  <c r="H315" i="6"/>
  <c r="I315" i="6"/>
  <c r="H316" i="6"/>
  <c r="I316" i="6"/>
  <c r="H317" i="6"/>
  <c r="I317" i="6"/>
  <c r="H318" i="6"/>
  <c r="I318" i="6"/>
  <c r="H319" i="6"/>
  <c r="I319" i="6"/>
  <c r="H320" i="6"/>
  <c r="I320" i="6"/>
  <c r="H321" i="6"/>
  <c r="I321" i="6"/>
  <c r="H322" i="6"/>
  <c r="I322" i="6"/>
  <c r="B322" i="6"/>
  <c r="E322" i="6" s="1"/>
  <c r="C322" i="6"/>
  <c r="F322" i="6" s="1"/>
  <c r="F287" i="8"/>
  <c r="B321" i="6"/>
  <c r="E321" i="6" s="1"/>
  <c r="C321" i="6"/>
  <c r="F321" i="6" s="1"/>
  <c r="F286" i="8"/>
  <c r="B320" i="6"/>
  <c r="E320" i="6" s="1"/>
  <c r="C320" i="6"/>
  <c r="F320" i="6" s="1"/>
  <c r="F285" i="8"/>
  <c r="C5" i="6"/>
  <c r="F5" i="6" s="1"/>
  <c r="C6" i="6"/>
  <c r="F6" i="6" s="1"/>
  <c r="C7" i="6"/>
  <c r="F7" i="6" s="1"/>
  <c r="C8" i="6"/>
  <c r="F8" i="6" s="1"/>
  <c r="C9" i="6"/>
  <c r="F9" i="6" s="1"/>
  <c r="C10" i="6"/>
  <c r="F10" i="6" s="1"/>
  <c r="C11" i="6"/>
  <c r="F11" i="6" s="1"/>
  <c r="C12" i="6"/>
  <c r="F12" i="6" s="1"/>
  <c r="C13" i="6"/>
  <c r="F13" i="6" s="1"/>
  <c r="C14" i="6"/>
  <c r="F14" i="6" s="1"/>
  <c r="C15" i="6"/>
  <c r="F15" i="6" s="1"/>
  <c r="C16" i="6"/>
  <c r="F16" i="6" s="1"/>
  <c r="C17" i="6"/>
  <c r="F17" i="6" s="1"/>
  <c r="C18" i="6"/>
  <c r="F18" i="6" s="1"/>
  <c r="C19" i="6"/>
  <c r="F19" i="6" s="1"/>
  <c r="C20" i="6"/>
  <c r="F20" i="6" s="1"/>
  <c r="C21" i="6"/>
  <c r="F21" i="6" s="1"/>
  <c r="C22" i="6"/>
  <c r="F22" i="6" s="1"/>
  <c r="C23" i="6"/>
  <c r="F23" i="6" s="1"/>
  <c r="C24" i="6"/>
  <c r="F24" i="6" s="1"/>
  <c r="C25" i="6"/>
  <c r="F25" i="6" s="1"/>
  <c r="C26" i="6"/>
  <c r="F26" i="6" s="1"/>
  <c r="C27" i="6"/>
  <c r="F27" i="6" s="1"/>
  <c r="C28" i="6"/>
  <c r="F28" i="6" s="1"/>
  <c r="C29" i="6"/>
  <c r="F29" i="6" s="1"/>
  <c r="C30" i="6"/>
  <c r="F30" i="6" s="1"/>
  <c r="C4" i="6"/>
  <c r="F4" i="6" s="1"/>
  <c r="B319" i="6"/>
  <c r="E319" i="6" s="1"/>
  <c r="C319" i="6"/>
  <c r="F319" i="6" s="1"/>
  <c r="F284" i="8"/>
  <c r="G255" i="8"/>
  <c r="G247" i="8"/>
  <c r="G217" i="8"/>
  <c r="G183" i="8"/>
  <c r="G177" i="8"/>
  <c r="G167" i="8"/>
  <c r="G139" i="8"/>
  <c r="G127" i="8"/>
  <c r="G115" i="8"/>
  <c r="G91" i="8"/>
  <c r="G75" i="8"/>
  <c r="G63" i="8"/>
  <c r="G51" i="8"/>
  <c r="G27" i="8"/>
  <c r="G11" i="8"/>
  <c r="G239" i="8"/>
  <c r="G143" i="8"/>
  <c r="G123" i="8"/>
  <c r="G95" i="8"/>
  <c r="G85" i="8"/>
  <c r="G59" i="8"/>
  <c r="G31" i="8"/>
  <c r="B30" i="6"/>
  <c r="E30" i="6" s="1"/>
  <c r="D30" i="6"/>
  <c r="G30" i="6" s="1"/>
  <c r="B318" i="6"/>
  <c r="E318" i="6" s="1"/>
  <c r="C318" i="6"/>
  <c r="F318" i="6" s="1"/>
  <c r="E283" i="8"/>
  <c r="F283" i="8"/>
  <c r="B317" i="6"/>
  <c r="E317" i="6" s="1"/>
  <c r="C317" i="6"/>
  <c r="F317" i="6" s="1"/>
  <c r="E282" i="8"/>
  <c r="F282" i="8"/>
  <c r="E281" i="8"/>
  <c r="F281" i="8"/>
  <c r="G148" i="8"/>
  <c r="G144" i="8"/>
  <c r="G140" i="8"/>
  <c r="G136" i="8"/>
  <c r="G132" i="8"/>
  <c r="G128" i="8"/>
  <c r="G124" i="8"/>
  <c r="G120" i="8"/>
  <c r="G116" i="8"/>
  <c r="G112" i="8"/>
  <c r="G108" i="8"/>
  <c r="G104" i="8"/>
  <c r="G100" i="8"/>
  <c r="G96" i="8"/>
  <c r="G92" i="8"/>
  <c r="G88" i="8"/>
  <c r="G84" i="8"/>
  <c r="G80" i="8"/>
  <c r="G76" i="8"/>
  <c r="G72" i="8"/>
  <c r="G68" i="8"/>
  <c r="G64" i="8"/>
  <c r="G60" i="8"/>
  <c r="G56" i="8"/>
  <c r="G52" i="8"/>
  <c r="G48" i="8"/>
  <c r="G44" i="8"/>
  <c r="G40" i="8"/>
  <c r="G36" i="8"/>
  <c r="G32" i="8"/>
  <c r="G28" i="8"/>
  <c r="G24" i="8"/>
  <c r="G20" i="8"/>
  <c r="G16" i="8"/>
  <c r="G12" i="8"/>
  <c r="G272" i="8"/>
  <c r="G264" i="8"/>
  <c r="G256" i="8"/>
  <c r="G244" i="8"/>
  <c r="G232" i="8"/>
  <c r="G227" i="8"/>
  <c r="B316" i="6"/>
  <c r="E316" i="6" s="1"/>
  <c r="C316" i="6"/>
  <c r="F316" i="6" s="1"/>
  <c r="J289" i="6"/>
  <c r="J290" i="6"/>
  <c r="J291" i="6"/>
  <c r="J292" i="6"/>
  <c r="J293" i="6"/>
  <c r="J294" i="6"/>
  <c r="B295" i="6"/>
  <c r="E295" i="6" s="1"/>
  <c r="C295" i="6"/>
  <c r="F295" i="6" s="1"/>
  <c r="B296" i="6"/>
  <c r="E296" i="6" s="1"/>
  <c r="C296" i="6"/>
  <c r="F296" i="6" s="1"/>
  <c r="B297" i="6"/>
  <c r="E297" i="6" s="1"/>
  <c r="C297" i="6"/>
  <c r="F297" i="6" s="1"/>
  <c r="B298" i="6"/>
  <c r="E298" i="6" s="1"/>
  <c r="C298" i="6"/>
  <c r="F298" i="6" s="1"/>
  <c r="B299" i="6"/>
  <c r="E299" i="6" s="1"/>
  <c r="C299" i="6"/>
  <c r="F299" i="6" s="1"/>
  <c r="B300" i="6"/>
  <c r="E300" i="6" s="1"/>
  <c r="C300" i="6"/>
  <c r="F300" i="6" s="1"/>
  <c r="B301" i="6"/>
  <c r="E301" i="6" s="1"/>
  <c r="C301" i="6"/>
  <c r="F301" i="6" s="1"/>
  <c r="B302" i="6"/>
  <c r="E302" i="6" s="1"/>
  <c r="C302" i="6"/>
  <c r="F302" i="6" s="1"/>
  <c r="B303" i="6"/>
  <c r="E303" i="6" s="1"/>
  <c r="C303" i="6"/>
  <c r="F303" i="6" s="1"/>
  <c r="B304" i="6"/>
  <c r="E304" i="6" s="1"/>
  <c r="C304" i="6"/>
  <c r="F304" i="6" s="1"/>
  <c r="B305" i="6"/>
  <c r="E305" i="6" s="1"/>
  <c r="C305" i="6"/>
  <c r="F305" i="6" s="1"/>
  <c r="B306" i="6"/>
  <c r="E306" i="6" s="1"/>
  <c r="C306" i="6"/>
  <c r="F306" i="6" s="1"/>
  <c r="B307" i="6"/>
  <c r="E307" i="6" s="1"/>
  <c r="C307" i="6"/>
  <c r="F307" i="6" s="1"/>
  <c r="B308" i="6"/>
  <c r="E308" i="6" s="1"/>
  <c r="C308" i="6"/>
  <c r="F308" i="6" s="1"/>
  <c r="B309" i="6"/>
  <c r="E309" i="6" s="1"/>
  <c r="C309" i="6"/>
  <c r="F309" i="6" s="1"/>
  <c r="B310" i="6"/>
  <c r="E310" i="6" s="1"/>
  <c r="C310" i="6"/>
  <c r="F310" i="6" s="1"/>
  <c r="B311" i="6"/>
  <c r="E311" i="6" s="1"/>
  <c r="C311" i="6"/>
  <c r="F311" i="6" s="1"/>
  <c r="B312" i="6"/>
  <c r="E312" i="6" s="1"/>
  <c r="C312" i="6"/>
  <c r="F312" i="6" s="1"/>
  <c r="B313" i="6"/>
  <c r="E313" i="6" s="1"/>
  <c r="C313" i="6"/>
  <c r="F313" i="6" s="1"/>
  <c r="B314" i="6"/>
  <c r="E314" i="6" s="1"/>
  <c r="C314" i="6"/>
  <c r="F314" i="6" s="1"/>
  <c r="B315" i="6"/>
  <c r="E315" i="6" s="1"/>
  <c r="C315" i="6"/>
  <c r="F315" i="6" s="1"/>
  <c r="E280" i="8"/>
  <c r="F280" i="8"/>
  <c r="G280" i="8"/>
  <c r="E279" i="8"/>
  <c r="F279" i="8"/>
  <c r="E278" i="8"/>
  <c r="F278" i="8"/>
  <c r="E277" i="8"/>
  <c r="F277" i="8"/>
  <c r="E276" i="8"/>
  <c r="F276" i="8"/>
  <c r="E275" i="8"/>
  <c r="F275" i="8"/>
  <c r="E274" i="8"/>
  <c r="F274" i="8"/>
  <c r="E273" i="8"/>
  <c r="F273" i="8"/>
  <c r="B29" i="6"/>
  <c r="E29" i="6" s="1"/>
  <c r="D29" i="6"/>
  <c r="G29" i="6" s="1"/>
  <c r="E272" i="8"/>
  <c r="F272" i="8"/>
  <c r="I306" i="6"/>
  <c r="H306" i="6"/>
  <c r="E271" i="8"/>
  <c r="F271" i="8"/>
  <c r="H305" i="6"/>
  <c r="I305" i="6"/>
  <c r="E270" i="8"/>
  <c r="F270" i="8"/>
  <c r="G260" i="8"/>
  <c r="G248" i="8"/>
  <c r="H304" i="6"/>
  <c r="I304" i="6"/>
  <c r="E269" i="8"/>
  <c r="F269" i="8"/>
  <c r="I303" i="6"/>
  <c r="H303" i="6"/>
  <c r="G268" i="8"/>
  <c r="F268" i="8"/>
  <c r="E268" i="8"/>
  <c r="F248" i="8"/>
  <c r="F249" i="8"/>
  <c r="F250" i="8"/>
  <c r="F251" i="8"/>
  <c r="F252" i="8"/>
  <c r="F253" i="8"/>
  <c r="F254" i="8"/>
  <c r="F255" i="8"/>
  <c r="F256" i="8"/>
  <c r="F257" i="8"/>
  <c r="F258" i="8"/>
  <c r="F259" i="8"/>
  <c r="F260" i="8"/>
  <c r="F261" i="8"/>
  <c r="F262" i="8"/>
  <c r="F263" i="8"/>
  <c r="F264" i="8"/>
  <c r="F265" i="8"/>
  <c r="F266" i="8"/>
  <c r="F267" i="8"/>
  <c r="E267" i="8"/>
  <c r="H302" i="6"/>
  <c r="I302" i="6"/>
  <c r="J283" i="6"/>
  <c r="J284" i="6"/>
  <c r="J285" i="6"/>
  <c r="J286" i="6"/>
  <c r="J287" i="6"/>
  <c r="J288" i="6"/>
  <c r="H301" i="6"/>
  <c r="I301" i="6"/>
  <c r="D282" i="6"/>
  <c r="G282" i="6" s="1"/>
  <c r="D283" i="6"/>
  <c r="G283" i="6" s="1"/>
  <c r="D284" i="6"/>
  <c r="G284" i="6" s="1"/>
  <c r="D285" i="6"/>
  <c r="G285" i="6" s="1"/>
  <c r="D286" i="6"/>
  <c r="G286" i="6" s="1"/>
  <c r="D287" i="6"/>
  <c r="G287" i="6" s="1"/>
  <c r="D288" i="6"/>
  <c r="G288" i="6" s="1"/>
  <c r="D289" i="6"/>
  <c r="G289" i="6" s="1"/>
  <c r="D290" i="6"/>
  <c r="G290" i="6" s="1"/>
  <c r="D291" i="6"/>
  <c r="G291" i="6" s="1"/>
  <c r="D292" i="6"/>
  <c r="G292" i="6" s="1"/>
  <c r="D293" i="6"/>
  <c r="G293" i="6" s="1"/>
  <c r="D294" i="6"/>
  <c r="G294" i="6" s="1"/>
  <c r="E266" i="8"/>
  <c r="H300" i="6"/>
  <c r="I300" i="6"/>
  <c r="E265" i="8"/>
  <c r="I299" i="6"/>
  <c r="H299" i="6"/>
  <c r="J282" i="6"/>
  <c r="E264" i="8"/>
  <c r="H298" i="6"/>
  <c r="I298" i="6"/>
  <c r="E263" i="8"/>
  <c r="P2" i="1"/>
  <c r="AD2" i="1" s="1"/>
  <c r="P3" i="1"/>
  <c r="AD3" i="1" s="1"/>
  <c r="P4" i="1"/>
  <c r="AD4" i="1" s="1"/>
  <c r="P1" i="1"/>
  <c r="AD1" i="1" s="1"/>
  <c r="H297" i="6"/>
  <c r="I297" i="6"/>
  <c r="E262" i="8"/>
  <c r="H296" i="6"/>
  <c r="I296" i="6"/>
  <c r="E261" i="8"/>
  <c r="B28" i="6"/>
  <c r="E28" i="6" s="1"/>
  <c r="D28" i="6"/>
  <c r="G28" i="6" s="1"/>
  <c r="H295" i="6"/>
  <c r="I295" i="6"/>
  <c r="E260" i="8"/>
  <c r="B294" i="6"/>
  <c r="E294" i="6" s="1"/>
  <c r="C294" i="6"/>
  <c r="F294" i="6" s="1"/>
  <c r="H294" i="6"/>
  <c r="I294" i="6"/>
  <c r="E259" i="8"/>
  <c r="H293" i="6"/>
  <c r="I293" i="6"/>
  <c r="B293" i="6"/>
  <c r="E293" i="6" s="1"/>
  <c r="C293" i="6"/>
  <c r="F293" i="6" s="1"/>
  <c r="E258" i="8"/>
  <c r="B292" i="6"/>
  <c r="E292" i="6" s="1"/>
  <c r="C292" i="6"/>
  <c r="F292" i="6" s="1"/>
  <c r="H292" i="6"/>
  <c r="I292" i="6"/>
  <c r="E257" i="8"/>
  <c r="B291" i="6"/>
  <c r="E291" i="6" s="1"/>
  <c r="C291" i="6"/>
  <c r="F291" i="6" s="1"/>
  <c r="H291" i="6"/>
  <c r="I291" i="6"/>
  <c r="E256" i="8"/>
  <c r="H290" i="6"/>
  <c r="I290" i="6"/>
  <c r="B290" i="6"/>
  <c r="E290" i="6" s="1"/>
  <c r="C290" i="6"/>
  <c r="F290" i="6" s="1"/>
  <c r="E255" i="8"/>
  <c r="B289" i="6"/>
  <c r="E289" i="6" s="1"/>
  <c r="C289" i="6"/>
  <c r="F289" i="6" s="1"/>
  <c r="H289" i="6"/>
  <c r="I289" i="6"/>
  <c r="E254" i="8"/>
  <c r="B288" i="6"/>
  <c r="E288" i="6" s="1"/>
  <c r="C288" i="6"/>
  <c r="F288" i="6" s="1"/>
  <c r="H288" i="6"/>
  <c r="I288" i="6"/>
  <c r="E253" i="8"/>
  <c r="B287" i="6"/>
  <c r="E287" i="6" s="1"/>
  <c r="C287" i="6"/>
  <c r="F287" i="6" s="1"/>
  <c r="H287" i="6"/>
  <c r="I287" i="6"/>
  <c r="E252" i="8"/>
  <c r="B286" i="6"/>
  <c r="E286" i="6" s="1"/>
  <c r="C286" i="6"/>
  <c r="F286" i="6" s="1"/>
  <c r="H286" i="6"/>
  <c r="I286" i="6"/>
  <c r="E251" i="8"/>
  <c r="H285" i="6"/>
  <c r="I285" i="6"/>
  <c r="B285" i="6"/>
  <c r="E285" i="6" s="1"/>
  <c r="C285" i="6"/>
  <c r="F285" i="6" s="1"/>
  <c r="E250" i="8"/>
  <c r="B284" i="6"/>
  <c r="E284" i="6" s="1"/>
  <c r="C284" i="6"/>
  <c r="F284" i="6" s="1"/>
  <c r="H284" i="6"/>
  <c r="I284" i="6"/>
  <c r="E249" i="8"/>
  <c r="B283" i="6"/>
  <c r="E283" i="6" s="1"/>
  <c r="C283" i="6"/>
  <c r="F283" i="6" s="1"/>
  <c r="H283" i="6"/>
  <c r="I283" i="6"/>
  <c r="B231" i="6"/>
  <c r="E231" i="6" s="1"/>
  <c r="E248" i="8"/>
  <c r="B27" i="6"/>
  <c r="E27" i="6" s="1"/>
  <c r="D27" i="6"/>
  <c r="G27" i="6" s="1"/>
  <c r="B282" i="6"/>
  <c r="E282" i="6" s="1"/>
  <c r="C282" i="6"/>
  <c r="F282" i="6" s="1"/>
  <c r="H282" i="6"/>
  <c r="I282" i="6"/>
  <c r="E247" i="8"/>
  <c r="F247" i="8"/>
  <c r="B281" i="6"/>
  <c r="E281" i="6" s="1"/>
  <c r="C281" i="6"/>
  <c r="F281" i="6" s="1"/>
  <c r="D281" i="6"/>
  <c r="G281" i="6" s="1"/>
  <c r="H281" i="6"/>
  <c r="I281" i="6"/>
  <c r="J281" i="6"/>
  <c r="E246" i="8"/>
  <c r="F246" i="8"/>
  <c r="G236" i="8"/>
  <c r="G228" i="8"/>
  <c r="G224" i="8"/>
  <c r="B280" i="6"/>
  <c r="E280" i="6" s="1"/>
  <c r="C280" i="6"/>
  <c r="F280" i="6" s="1"/>
  <c r="D280" i="6"/>
  <c r="G280" i="6" s="1"/>
  <c r="H280" i="6"/>
  <c r="I280" i="6"/>
  <c r="J280" i="6"/>
  <c r="J271" i="6"/>
  <c r="J272" i="6"/>
  <c r="J273" i="6"/>
  <c r="J274" i="6"/>
  <c r="J275" i="6"/>
  <c r="J276" i="6"/>
  <c r="J277" i="6"/>
  <c r="J278" i="6"/>
  <c r="J279" i="6"/>
  <c r="D271" i="6"/>
  <c r="G271" i="6" s="1"/>
  <c r="D272" i="6"/>
  <c r="G272" i="6" s="1"/>
  <c r="D273" i="6"/>
  <c r="G273" i="6" s="1"/>
  <c r="D274" i="6"/>
  <c r="G274" i="6" s="1"/>
  <c r="D275" i="6"/>
  <c r="G275" i="6" s="1"/>
  <c r="D276" i="6"/>
  <c r="G276" i="6" s="1"/>
  <c r="D277" i="6"/>
  <c r="G277" i="6" s="1"/>
  <c r="D278" i="6"/>
  <c r="G278" i="6" s="1"/>
  <c r="D279" i="6"/>
  <c r="G279" i="6" s="1"/>
  <c r="E245" i="8"/>
  <c r="F245" i="8"/>
  <c r="I279" i="6"/>
  <c r="H279" i="6"/>
  <c r="C279" i="6"/>
  <c r="F279" i="6" s="1"/>
  <c r="B279" i="6"/>
  <c r="E279" i="6" s="1"/>
  <c r="F244" i="8"/>
  <c r="E244" i="8"/>
  <c r="H278" i="6"/>
  <c r="I278" i="6"/>
  <c r="B278" i="6"/>
  <c r="E278" i="6" s="1"/>
  <c r="C278" i="6"/>
  <c r="F278" i="6" s="1"/>
  <c r="E243" i="8"/>
  <c r="F243" i="8"/>
  <c r="B277" i="6"/>
  <c r="E277" i="6" s="1"/>
  <c r="C277" i="6"/>
  <c r="F277" i="6" s="1"/>
  <c r="H277" i="6"/>
  <c r="I277" i="6"/>
  <c r="E242" i="8"/>
  <c r="F242" i="8"/>
  <c r="H276" i="6"/>
  <c r="I276" i="6"/>
  <c r="B276" i="6"/>
  <c r="E276" i="6" s="1"/>
  <c r="C276" i="6"/>
  <c r="F276" i="6" s="1"/>
  <c r="E241" i="8"/>
  <c r="F241" i="8"/>
  <c r="B275" i="6"/>
  <c r="E275" i="6" s="1"/>
  <c r="C275" i="6"/>
  <c r="F275" i="6" s="1"/>
  <c r="H275" i="6"/>
  <c r="I275" i="6"/>
  <c r="H264" i="6"/>
  <c r="H265" i="6"/>
  <c r="H266" i="6"/>
  <c r="H267" i="6"/>
  <c r="H268" i="6"/>
  <c r="H269" i="6"/>
  <c r="H270" i="6"/>
  <c r="H271" i="6"/>
  <c r="H272" i="6"/>
  <c r="H273" i="6"/>
  <c r="H274" i="6"/>
  <c r="I264" i="6"/>
  <c r="I265" i="6"/>
  <c r="I266" i="6"/>
  <c r="I267" i="6"/>
  <c r="I268" i="6"/>
  <c r="I269" i="6"/>
  <c r="I270" i="6"/>
  <c r="I271" i="6"/>
  <c r="I272" i="6"/>
  <c r="I273" i="6"/>
  <c r="I274" i="6"/>
  <c r="J264" i="6"/>
  <c r="J265" i="6"/>
  <c r="J266" i="6"/>
  <c r="J267" i="6"/>
  <c r="J268" i="6"/>
  <c r="J269" i="6"/>
  <c r="J270" i="6"/>
  <c r="F240" i="8"/>
  <c r="E240" i="8"/>
  <c r="B274" i="6"/>
  <c r="E274" i="6" s="1"/>
  <c r="C274" i="6"/>
  <c r="F274" i="6" s="1"/>
  <c r="H263" i="6"/>
  <c r="I263" i="6"/>
  <c r="J263" i="6"/>
  <c r="E239" i="8"/>
  <c r="F239" i="8"/>
  <c r="J262" i="6"/>
  <c r="I262" i="6"/>
  <c r="H262" i="6"/>
  <c r="C273" i="6"/>
  <c r="F273" i="6" s="1"/>
  <c r="B273" i="6"/>
  <c r="E273" i="6" s="1"/>
  <c r="F238" i="8"/>
  <c r="E238" i="8"/>
  <c r="B272" i="6"/>
  <c r="E272" i="6" s="1"/>
  <c r="C272" i="6"/>
  <c r="F272" i="6" s="1"/>
  <c r="E237" i="8"/>
  <c r="F237" i="8"/>
  <c r="B26" i="6"/>
  <c r="E26" i="6" s="1"/>
  <c r="D26" i="6"/>
  <c r="G26" i="6" s="1"/>
  <c r="B271" i="6"/>
  <c r="E271" i="6" s="1"/>
  <c r="C271" i="6"/>
  <c r="F271" i="6" s="1"/>
  <c r="E236" i="8"/>
  <c r="F236" i="8"/>
  <c r="B270" i="6"/>
  <c r="E270" i="6" s="1"/>
  <c r="C270" i="6"/>
  <c r="F270" i="6" s="1"/>
  <c r="D270" i="6"/>
  <c r="G270" i="6" s="1"/>
  <c r="E235" i="8"/>
  <c r="F235" i="8"/>
  <c r="B269" i="6"/>
  <c r="E269" i="6" s="1"/>
  <c r="C269" i="6"/>
  <c r="F269" i="6" s="1"/>
  <c r="D269" i="6"/>
  <c r="G269" i="6" s="1"/>
  <c r="H3" i="6"/>
  <c r="I3" i="6"/>
  <c r="J3" i="6"/>
  <c r="B4" i="6"/>
  <c r="E4" i="6" s="1"/>
  <c r="D4" i="6"/>
  <c r="G4" i="6" s="1"/>
  <c r="B5" i="6"/>
  <c r="E5" i="6" s="1"/>
  <c r="D5" i="6"/>
  <c r="G5" i="6" s="1"/>
  <c r="B6" i="6"/>
  <c r="E6" i="6" s="1"/>
  <c r="D6" i="6"/>
  <c r="G6" i="6" s="1"/>
  <c r="B7" i="6"/>
  <c r="E7" i="6" s="1"/>
  <c r="D7" i="6"/>
  <c r="G7" i="6" s="1"/>
  <c r="B8" i="6"/>
  <c r="E8" i="6" s="1"/>
  <c r="D8" i="6"/>
  <c r="G8" i="6" s="1"/>
  <c r="B9" i="6"/>
  <c r="E9" i="6" s="1"/>
  <c r="D9" i="6"/>
  <c r="G9" i="6" s="1"/>
  <c r="B10" i="6"/>
  <c r="E10" i="6" s="1"/>
  <c r="D10" i="6"/>
  <c r="G10" i="6" s="1"/>
  <c r="B11" i="6"/>
  <c r="E11" i="6" s="1"/>
  <c r="D11" i="6"/>
  <c r="G11" i="6" s="1"/>
  <c r="B12" i="6"/>
  <c r="E12" i="6" s="1"/>
  <c r="D12" i="6"/>
  <c r="G12" i="6" s="1"/>
  <c r="B13" i="6"/>
  <c r="E13" i="6" s="1"/>
  <c r="D13" i="6"/>
  <c r="G13" i="6" s="1"/>
  <c r="B14" i="6"/>
  <c r="E14" i="6" s="1"/>
  <c r="D14" i="6"/>
  <c r="G14" i="6" s="1"/>
  <c r="B15" i="6"/>
  <c r="E15" i="6" s="1"/>
  <c r="D15" i="6"/>
  <c r="G15" i="6" s="1"/>
  <c r="B16" i="6"/>
  <c r="E16" i="6" s="1"/>
  <c r="D16" i="6"/>
  <c r="G16" i="6" s="1"/>
  <c r="B17" i="6"/>
  <c r="E17" i="6" s="1"/>
  <c r="D17" i="6"/>
  <c r="G17" i="6" s="1"/>
  <c r="B18" i="6"/>
  <c r="E18" i="6" s="1"/>
  <c r="D18" i="6"/>
  <c r="G18" i="6" s="1"/>
  <c r="B19" i="6"/>
  <c r="E19" i="6" s="1"/>
  <c r="D19" i="6"/>
  <c r="G19" i="6" s="1"/>
  <c r="B20" i="6"/>
  <c r="E20" i="6" s="1"/>
  <c r="D20" i="6"/>
  <c r="G20" i="6" s="1"/>
  <c r="B21" i="6"/>
  <c r="E21" i="6" s="1"/>
  <c r="D21" i="6"/>
  <c r="G21" i="6" s="1"/>
  <c r="B22" i="6"/>
  <c r="E22" i="6" s="1"/>
  <c r="D22" i="6"/>
  <c r="G22" i="6" s="1"/>
  <c r="B23" i="6"/>
  <c r="E23" i="6" s="1"/>
  <c r="D23" i="6"/>
  <c r="G23" i="6" s="1"/>
  <c r="B24" i="6"/>
  <c r="E24" i="6" s="1"/>
  <c r="D24" i="6"/>
  <c r="G24" i="6" s="1"/>
  <c r="B25" i="6"/>
  <c r="E25" i="6" s="1"/>
  <c r="D25" i="6"/>
  <c r="G25" i="6" s="1"/>
  <c r="H44" i="6"/>
  <c r="I44" i="6"/>
  <c r="J44" i="6"/>
  <c r="H45" i="6"/>
  <c r="I45" i="6"/>
  <c r="J45" i="6"/>
  <c r="H46" i="6"/>
  <c r="I46" i="6"/>
  <c r="J46" i="6"/>
  <c r="H47" i="6"/>
  <c r="H48" i="6"/>
  <c r="H49" i="6"/>
  <c r="H50" i="6"/>
  <c r="H51" i="6"/>
  <c r="H52" i="6"/>
  <c r="H53" i="6"/>
  <c r="H54" i="6"/>
  <c r="H55" i="6"/>
  <c r="I47" i="6"/>
  <c r="J47" i="6"/>
  <c r="I48" i="6"/>
  <c r="J48" i="6"/>
  <c r="I49" i="6"/>
  <c r="J49" i="6"/>
  <c r="I50" i="6"/>
  <c r="J50" i="6"/>
  <c r="I51" i="6"/>
  <c r="J51" i="6"/>
  <c r="I52" i="6"/>
  <c r="J52" i="6"/>
  <c r="I53" i="6"/>
  <c r="J53" i="6"/>
  <c r="I54" i="6"/>
  <c r="J54" i="6"/>
  <c r="B55" i="6"/>
  <c r="E55" i="6" s="1"/>
  <c r="C55" i="6"/>
  <c r="F55" i="6" s="1"/>
  <c r="D55" i="6"/>
  <c r="G55" i="6" s="1"/>
  <c r="I55" i="6"/>
  <c r="J55" i="6"/>
  <c r="B56" i="6"/>
  <c r="E56" i="6" s="1"/>
  <c r="C56" i="6"/>
  <c r="F56" i="6" s="1"/>
  <c r="D56" i="6"/>
  <c r="G56" i="6" s="1"/>
  <c r="H56" i="6"/>
  <c r="I56" i="6"/>
  <c r="J56" i="6"/>
  <c r="B57" i="6"/>
  <c r="E57" i="6" s="1"/>
  <c r="C57" i="6"/>
  <c r="F57" i="6" s="1"/>
  <c r="D57" i="6"/>
  <c r="G57" i="6" s="1"/>
  <c r="H57" i="6"/>
  <c r="I57" i="6"/>
  <c r="J57" i="6"/>
  <c r="B58" i="6"/>
  <c r="E58" i="6" s="1"/>
  <c r="C58" i="6"/>
  <c r="F58" i="6" s="1"/>
  <c r="D58" i="6"/>
  <c r="G58" i="6" s="1"/>
  <c r="H58" i="6"/>
  <c r="I58" i="6"/>
  <c r="J58" i="6"/>
  <c r="B59" i="6"/>
  <c r="E59" i="6" s="1"/>
  <c r="C59" i="6"/>
  <c r="F59" i="6" s="1"/>
  <c r="D59" i="6"/>
  <c r="G59" i="6" s="1"/>
  <c r="H59" i="6"/>
  <c r="I59" i="6"/>
  <c r="J59" i="6"/>
  <c r="B60" i="6"/>
  <c r="E60" i="6" s="1"/>
  <c r="C60" i="6"/>
  <c r="F60" i="6" s="1"/>
  <c r="D60" i="6"/>
  <c r="G60" i="6" s="1"/>
  <c r="H60" i="6"/>
  <c r="I60" i="6"/>
  <c r="J60" i="6"/>
  <c r="B61" i="6"/>
  <c r="E61" i="6" s="1"/>
  <c r="C61" i="6"/>
  <c r="F61" i="6" s="1"/>
  <c r="D61" i="6"/>
  <c r="G61" i="6" s="1"/>
  <c r="H61" i="6"/>
  <c r="I61" i="6"/>
  <c r="J61" i="6"/>
  <c r="B62" i="6"/>
  <c r="E62" i="6" s="1"/>
  <c r="C62" i="6"/>
  <c r="F62" i="6" s="1"/>
  <c r="D62" i="6"/>
  <c r="G62" i="6" s="1"/>
  <c r="H62" i="6"/>
  <c r="I62" i="6"/>
  <c r="J62" i="6"/>
  <c r="B63" i="6"/>
  <c r="E63" i="6" s="1"/>
  <c r="C63" i="6"/>
  <c r="F63" i="6" s="1"/>
  <c r="D63" i="6"/>
  <c r="G63" i="6" s="1"/>
  <c r="H63" i="6"/>
  <c r="I63" i="6"/>
  <c r="J63" i="6"/>
  <c r="B64" i="6"/>
  <c r="E64" i="6" s="1"/>
  <c r="C64" i="6"/>
  <c r="F64" i="6" s="1"/>
  <c r="D64" i="6"/>
  <c r="G64" i="6" s="1"/>
  <c r="H64" i="6"/>
  <c r="I64" i="6"/>
  <c r="J64" i="6"/>
  <c r="J65" i="6"/>
  <c r="B65" i="6"/>
  <c r="E65" i="6" s="1"/>
  <c r="C65" i="6"/>
  <c r="F65" i="6" s="1"/>
  <c r="D65" i="6"/>
  <c r="G65" i="6" s="1"/>
  <c r="H65" i="6"/>
  <c r="I65" i="6"/>
  <c r="B66" i="6"/>
  <c r="E66" i="6" s="1"/>
  <c r="C66" i="6"/>
  <c r="F66" i="6" s="1"/>
  <c r="D66" i="6"/>
  <c r="G66" i="6" s="1"/>
  <c r="H66" i="6"/>
  <c r="I66" i="6"/>
  <c r="J66" i="6"/>
  <c r="B67" i="6"/>
  <c r="E67" i="6" s="1"/>
  <c r="C67" i="6"/>
  <c r="F67" i="6" s="1"/>
  <c r="D67" i="6"/>
  <c r="G67" i="6" s="1"/>
  <c r="H67" i="6"/>
  <c r="I67" i="6"/>
  <c r="J67" i="6"/>
  <c r="B68" i="6"/>
  <c r="E68" i="6" s="1"/>
  <c r="C68" i="6"/>
  <c r="F68" i="6" s="1"/>
  <c r="D68" i="6"/>
  <c r="G68" i="6" s="1"/>
  <c r="H68" i="6"/>
  <c r="I68" i="6"/>
  <c r="J68" i="6"/>
  <c r="B69" i="6"/>
  <c r="E69" i="6" s="1"/>
  <c r="C69" i="6"/>
  <c r="F69" i="6" s="1"/>
  <c r="D69" i="6"/>
  <c r="G69" i="6" s="1"/>
  <c r="H69" i="6"/>
  <c r="I69" i="6"/>
  <c r="J69" i="6"/>
  <c r="B70" i="6"/>
  <c r="E70" i="6" s="1"/>
  <c r="C70" i="6"/>
  <c r="F70" i="6" s="1"/>
  <c r="D70" i="6"/>
  <c r="G70" i="6" s="1"/>
  <c r="H70" i="6"/>
  <c r="I70" i="6"/>
  <c r="I71" i="6"/>
  <c r="J70" i="6"/>
  <c r="B71" i="6"/>
  <c r="E71" i="6" s="1"/>
  <c r="C71" i="6"/>
  <c r="F71" i="6" s="1"/>
  <c r="D71" i="6"/>
  <c r="G71" i="6" s="1"/>
  <c r="H71" i="6"/>
  <c r="J71" i="6"/>
  <c r="B72" i="6"/>
  <c r="E72" i="6" s="1"/>
  <c r="C72" i="6"/>
  <c r="F72" i="6" s="1"/>
  <c r="D72" i="6"/>
  <c r="G72" i="6" s="1"/>
  <c r="H72" i="6"/>
  <c r="I72" i="6"/>
  <c r="J72" i="6"/>
  <c r="B73" i="6"/>
  <c r="E73" i="6" s="1"/>
  <c r="C73" i="6"/>
  <c r="F73" i="6" s="1"/>
  <c r="D73" i="6"/>
  <c r="G73" i="6" s="1"/>
  <c r="H73" i="6"/>
  <c r="I73" i="6"/>
  <c r="J73" i="6"/>
  <c r="B74" i="6"/>
  <c r="E74" i="6" s="1"/>
  <c r="C74" i="6"/>
  <c r="F74" i="6" s="1"/>
  <c r="D74" i="6"/>
  <c r="G74" i="6" s="1"/>
  <c r="H74" i="6"/>
  <c r="I74" i="6"/>
  <c r="J74" i="6"/>
  <c r="B75" i="6"/>
  <c r="E75" i="6" s="1"/>
  <c r="C75" i="6"/>
  <c r="F75" i="6" s="1"/>
  <c r="D75" i="6"/>
  <c r="G75" i="6" s="1"/>
  <c r="H75" i="6"/>
  <c r="I75" i="6"/>
  <c r="J75" i="6"/>
  <c r="B76" i="6"/>
  <c r="E76" i="6" s="1"/>
  <c r="C76" i="6"/>
  <c r="F76" i="6" s="1"/>
  <c r="D76" i="6"/>
  <c r="G76" i="6" s="1"/>
  <c r="H76" i="6"/>
  <c r="I76" i="6"/>
  <c r="J76" i="6"/>
  <c r="B77" i="6"/>
  <c r="E77" i="6" s="1"/>
  <c r="C77" i="6"/>
  <c r="F77" i="6" s="1"/>
  <c r="D77" i="6"/>
  <c r="G77" i="6" s="1"/>
  <c r="H77" i="6"/>
  <c r="I77" i="6"/>
  <c r="J77" i="6"/>
  <c r="B78" i="6"/>
  <c r="E78" i="6" s="1"/>
  <c r="C78" i="6"/>
  <c r="F78" i="6" s="1"/>
  <c r="D78" i="6"/>
  <c r="G78" i="6" s="1"/>
  <c r="H78" i="6"/>
  <c r="I78" i="6"/>
  <c r="J78" i="6"/>
  <c r="B79" i="6"/>
  <c r="E79" i="6" s="1"/>
  <c r="C79" i="6"/>
  <c r="F79" i="6" s="1"/>
  <c r="D79" i="6"/>
  <c r="G79" i="6" s="1"/>
  <c r="H79" i="6"/>
  <c r="I79" i="6"/>
  <c r="J79" i="6"/>
  <c r="B80" i="6"/>
  <c r="E80" i="6" s="1"/>
  <c r="C80" i="6"/>
  <c r="F80" i="6" s="1"/>
  <c r="D80" i="6"/>
  <c r="G80" i="6" s="1"/>
  <c r="H80" i="6"/>
  <c r="I80" i="6"/>
  <c r="J80" i="6"/>
  <c r="B81" i="6"/>
  <c r="E81" i="6" s="1"/>
  <c r="C81" i="6"/>
  <c r="F81" i="6" s="1"/>
  <c r="D81" i="6"/>
  <c r="G81" i="6" s="1"/>
  <c r="H81" i="6"/>
  <c r="I81" i="6"/>
  <c r="J81" i="6"/>
  <c r="B82" i="6"/>
  <c r="E82" i="6" s="1"/>
  <c r="C82" i="6"/>
  <c r="F82" i="6" s="1"/>
  <c r="D82" i="6"/>
  <c r="G82" i="6" s="1"/>
  <c r="H82" i="6"/>
  <c r="I82" i="6"/>
  <c r="J82" i="6"/>
  <c r="B83" i="6"/>
  <c r="E83" i="6" s="1"/>
  <c r="C83" i="6"/>
  <c r="F83" i="6" s="1"/>
  <c r="D83" i="6"/>
  <c r="G83" i="6" s="1"/>
  <c r="H83" i="6"/>
  <c r="I83" i="6"/>
  <c r="J83" i="6"/>
  <c r="B84" i="6"/>
  <c r="E84" i="6" s="1"/>
  <c r="C84" i="6"/>
  <c r="F84" i="6" s="1"/>
  <c r="D84" i="6"/>
  <c r="G84" i="6" s="1"/>
  <c r="H84" i="6"/>
  <c r="I84" i="6"/>
  <c r="J84" i="6"/>
  <c r="B85" i="6"/>
  <c r="E85" i="6" s="1"/>
  <c r="C85" i="6"/>
  <c r="F85" i="6" s="1"/>
  <c r="D85" i="6"/>
  <c r="G85" i="6" s="1"/>
  <c r="H85" i="6"/>
  <c r="I85" i="6"/>
  <c r="J85" i="6"/>
  <c r="B86" i="6"/>
  <c r="E86" i="6" s="1"/>
  <c r="C86" i="6"/>
  <c r="F86" i="6" s="1"/>
  <c r="D86" i="6"/>
  <c r="G86" i="6" s="1"/>
  <c r="H86" i="6"/>
  <c r="I86" i="6"/>
  <c r="J86" i="6"/>
  <c r="B87" i="6"/>
  <c r="E87" i="6" s="1"/>
  <c r="C87" i="6"/>
  <c r="F87" i="6" s="1"/>
  <c r="D87" i="6"/>
  <c r="G87" i="6" s="1"/>
  <c r="H87" i="6"/>
  <c r="I87" i="6"/>
  <c r="J87" i="6"/>
  <c r="B88" i="6"/>
  <c r="E88" i="6" s="1"/>
  <c r="C88" i="6"/>
  <c r="F88" i="6" s="1"/>
  <c r="D88" i="6"/>
  <c r="G88" i="6" s="1"/>
  <c r="H88" i="6"/>
  <c r="I88" i="6"/>
  <c r="J88" i="6"/>
  <c r="B89" i="6"/>
  <c r="E89" i="6" s="1"/>
  <c r="C89" i="6"/>
  <c r="F89" i="6" s="1"/>
  <c r="D89" i="6"/>
  <c r="G89" i="6" s="1"/>
  <c r="H89" i="6"/>
  <c r="I89" i="6"/>
  <c r="J89" i="6"/>
  <c r="B90" i="6"/>
  <c r="E90" i="6" s="1"/>
  <c r="C90" i="6"/>
  <c r="F90" i="6" s="1"/>
  <c r="D90" i="6"/>
  <c r="G90" i="6" s="1"/>
  <c r="H90" i="6"/>
  <c r="I90" i="6"/>
  <c r="J90" i="6"/>
  <c r="B91" i="6"/>
  <c r="E91" i="6" s="1"/>
  <c r="C91" i="6"/>
  <c r="F91" i="6" s="1"/>
  <c r="D91" i="6"/>
  <c r="G91" i="6" s="1"/>
  <c r="H91" i="6"/>
  <c r="I91" i="6"/>
  <c r="J91" i="6"/>
  <c r="B92" i="6"/>
  <c r="E92" i="6" s="1"/>
  <c r="C92" i="6"/>
  <c r="F92" i="6" s="1"/>
  <c r="D92" i="6"/>
  <c r="G92" i="6" s="1"/>
  <c r="H92" i="6"/>
  <c r="I92" i="6"/>
  <c r="J92" i="6"/>
  <c r="B93" i="6"/>
  <c r="E93" i="6" s="1"/>
  <c r="C93" i="6"/>
  <c r="F93" i="6" s="1"/>
  <c r="D93" i="6"/>
  <c r="G93" i="6" s="1"/>
  <c r="H93" i="6"/>
  <c r="I93" i="6"/>
  <c r="J93" i="6"/>
  <c r="B94" i="6"/>
  <c r="E94" i="6" s="1"/>
  <c r="C94" i="6"/>
  <c r="F94" i="6" s="1"/>
  <c r="D94" i="6"/>
  <c r="G94" i="6" s="1"/>
  <c r="H94" i="6"/>
  <c r="I94" i="6"/>
  <c r="J94" i="6"/>
  <c r="B95" i="6"/>
  <c r="E95" i="6" s="1"/>
  <c r="C95" i="6"/>
  <c r="F95" i="6" s="1"/>
  <c r="D95" i="6"/>
  <c r="G95" i="6" s="1"/>
  <c r="H95" i="6"/>
  <c r="I95" i="6"/>
  <c r="J95" i="6"/>
  <c r="B96" i="6"/>
  <c r="E96" i="6" s="1"/>
  <c r="C96" i="6"/>
  <c r="F96" i="6" s="1"/>
  <c r="D96" i="6"/>
  <c r="G96" i="6" s="1"/>
  <c r="H96" i="6"/>
  <c r="I96" i="6"/>
  <c r="J96" i="6"/>
  <c r="B97" i="6"/>
  <c r="E97" i="6" s="1"/>
  <c r="C97" i="6"/>
  <c r="F97" i="6" s="1"/>
  <c r="D97" i="6"/>
  <c r="G97" i="6" s="1"/>
  <c r="H97" i="6"/>
  <c r="I97" i="6"/>
  <c r="J97" i="6"/>
  <c r="B98" i="6"/>
  <c r="E98" i="6" s="1"/>
  <c r="C98" i="6"/>
  <c r="F98" i="6" s="1"/>
  <c r="D98" i="6"/>
  <c r="G98" i="6" s="1"/>
  <c r="H98" i="6"/>
  <c r="I98" i="6"/>
  <c r="J98" i="6"/>
  <c r="B99" i="6"/>
  <c r="E99" i="6" s="1"/>
  <c r="C99" i="6"/>
  <c r="F99" i="6" s="1"/>
  <c r="D99" i="6"/>
  <c r="G99" i="6" s="1"/>
  <c r="H99" i="6"/>
  <c r="I99" i="6"/>
  <c r="J99" i="6"/>
  <c r="B100" i="6"/>
  <c r="E100" i="6" s="1"/>
  <c r="C100" i="6"/>
  <c r="F100" i="6" s="1"/>
  <c r="D100" i="6"/>
  <c r="G100" i="6" s="1"/>
  <c r="H100" i="6"/>
  <c r="I100" i="6"/>
  <c r="J100" i="6"/>
  <c r="B101" i="6"/>
  <c r="E101" i="6" s="1"/>
  <c r="C101" i="6"/>
  <c r="F101" i="6" s="1"/>
  <c r="D101" i="6"/>
  <c r="G101" i="6" s="1"/>
  <c r="H101" i="6"/>
  <c r="I101" i="6"/>
  <c r="J101" i="6"/>
  <c r="B102" i="6"/>
  <c r="E102" i="6" s="1"/>
  <c r="C102" i="6"/>
  <c r="F102" i="6" s="1"/>
  <c r="D102" i="6"/>
  <c r="G102" i="6" s="1"/>
  <c r="H102" i="6"/>
  <c r="I102" i="6"/>
  <c r="J102" i="6"/>
  <c r="B103" i="6"/>
  <c r="E103" i="6" s="1"/>
  <c r="C103" i="6"/>
  <c r="F103" i="6" s="1"/>
  <c r="D103" i="6"/>
  <c r="G103" i="6" s="1"/>
  <c r="H103" i="6"/>
  <c r="I103" i="6"/>
  <c r="J103" i="6"/>
  <c r="B104" i="6"/>
  <c r="E104" i="6" s="1"/>
  <c r="C104" i="6"/>
  <c r="F104" i="6" s="1"/>
  <c r="D104" i="6"/>
  <c r="G104" i="6" s="1"/>
  <c r="H104" i="6"/>
  <c r="I104" i="6"/>
  <c r="J104" i="6"/>
  <c r="B105" i="6"/>
  <c r="E105" i="6" s="1"/>
  <c r="C105" i="6"/>
  <c r="F105" i="6" s="1"/>
  <c r="D105" i="6"/>
  <c r="G105" i="6" s="1"/>
  <c r="H105" i="6"/>
  <c r="I105" i="6"/>
  <c r="J105" i="6"/>
  <c r="B106" i="6"/>
  <c r="E106" i="6" s="1"/>
  <c r="C106" i="6"/>
  <c r="F106" i="6" s="1"/>
  <c r="D106" i="6"/>
  <c r="G106" i="6" s="1"/>
  <c r="H106" i="6"/>
  <c r="I106" i="6"/>
  <c r="J106" i="6"/>
  <c r="B107" i="6"/>
  <c r="E107" i="6" s="1"/>
  <c r="C107" i="6"/>
  <c r="F107" i="6" s="1"/>
  <c r="D107" i="6"/>
  <c r="G107" i="6" s="1"/>
  <c r="H107" i="6"/>
  <c r="I107" i="6"/>
  <c r="J107" i="6"/>
  <c r="B108" i="6"/>
  <c r="E108" i="6" s="1"/>
  <c r="C108" i="6"/>
  <c r="F108" i="6" s="1"/>
  <c r="D108" i="6"/>
  <c r="G108" i="6" s="1"/>
  <c r="H108" i="6"/>
  <c r="I108" i="6"/>
  <c r="J108" i="6"/>
  <c r="B109" i="6"/>
  <c r="E109" i="6" s="1"/>
  <c r="C109" i="6"/>
  <c r="F109" i="6" s="1"/>
  <c r="D109" i="6"/>
  <c r="G109" i="6" s="1"/>
  <c r="H109" i="6"/>
  <c r="I109" i="6"/>
  <c r="J109" i="6"/>
  <c r="B110" i="6"/>
  <c r="E110" i="6" s="1"/>
  <c r="C110" i="6"/>
  <c r="F110" i="6" s="1"/>
  <c r="D110" i="6"/>
  <c r="G110" i="6" s="1"/>
  <c r="H110" i="6"/>
  <c r="I110" i="6"/>
  <c r="J110" i="6"/>
  <c r="B111" i="6"/>
  <c r="E111" i="6" s="1"/>
  <c r="C111" i="6"/>
  <c r="F111" i="6" s="1"/>
  <c r="D111" i="6"/>
  <c r="G111" i="6" s="1"/>
  <c r="H111" i="6"/>
  <c r="I111" i="6"/>
  <c r="J111" i="6"/>
  <c r="B112" i="6"/>
  <c r="E112" i="6" s="1"/>
  <c r="C112" i="6"/>
  <c r="F112" i="6" s="1"/>
  <c r="D112" i="6"/>
  <c r="G112" i="6" s="1"/>
  <c r="H112" i="6"/>
  <c r="I112" i="6"/>
  <c r="J112" i="6"/>
  <c r="B113" i="6"/>
  <c r="E113" i="6" s="1"/>
  <c r="C113" i="6"/>
  <c r="F113" i="6" s="1"/>
  <c r="D113" i="6"/>
  <c r="G113" i="6" s="1"/>
  <c r="H113" i="6"/>
  <c r="I113" i="6"/>
  <c r="J113" i="6"/>
  <c r="B114" i="6"/>
  <c r="E114" i="6" s="1"/>
  <c r="C114" i="6"/>
  <c r="F114" i="6" s="1"/>
  <c r="D114" i="6"/>
  <c r="G114" i="6" s="1"/>
  <c r="H114" i="6"/>
  <c r="I114" i="6"/>
  <c r="J114" i="6"/>
  <c r="B115" i="6"/>
  <c r="E115" i="6" s="1"/>
  <c r="C115" i="6"/>
  <c r="F115" i="6" s="1"/>
  <c r="D115" i="6"/>
  <c r="G115" i="6" s="1"/>
  <c r="H115" i="6"/>
  <c r="I115" i="6"/>
  <c r="J115" i="6"/>
  <c r="B116" i="6"/>
  <c r="E116" i="6" s="1"/>
  <c r="C116" i="6"/>
  <c r="F116" i="6" s="1"/>
  <c r="D116" i="6"/>
  <c r="G116" i="6" s="1"/>
  <c r="H116" i="6"/>
  <c r="I116" i="6"/>
  <c r="J116" i="6"/>
  <c r="B117" i="6"/>
  <c r="E117" i="6" s="1"/>
  <c r="C117" i="6"/>
  <c r="F117" i="6" s="1"/>
  <c r="D117" i="6"/>
  <c r="G117" i="6" s="1"/>
  <c r="H117" i="6"/>
  <c r="I117" i="6"/>
  <c r="J117" i="6"/>
  <c r="B118" i="6"/>
  <c r="E118" i="6" s="1"/>
  <c r="C118" i="6"/>
  <c r="F118" i="6" s="1"/>
  <c r="D118" i="6"/>
  <c r="G118" i="6" s="1"/>
  <c r="H118" i="6"/>
  <c r="I118" i="6"/>
  <c r="J118" i="6"/>
  <c r="B119" i="6"/>
  <c r="E119" i="6" s="1"/>
  <c r="C119" i="6"/>
  <c r="F119" i="6" s="1"/>
  <c r="D119" i="6"/>
  <c r="G119" i="6" s="1"/>
  <c r="H119" i="6"/>
  <c r="I119" i="6"/>
  <c r="J119" i="6"/>
  <c r="B120" i="6"/>
  <c r="E120" i="6" s="1"/>
  <c r="C120" i="6"/>
  <c r="F120" i="6" s="1"/>
  <c r="D120" i="6"/>
  <c r="G120" i="6" s="1"/>
  <c r="H120" i="6"/>
  <c r="I120" i="6"/>
  <c r="J120" i="6"/>
  <c r="B121" i="6"/>
  <c r="E121" i="6" s="1"/>
  <c r="C121" i="6"/>
  <c r="F121" i="6" s="1"/>
  <c r="D121" i="6"/>
  <c r="G121" i="6" s="1"/>
  <c r="H121" i="6"/>
  <c r="I121" i="6"/>
  <c r="J121" i="6"/>
  <c r="B122" i="6"/>
  <c r="E122" i="6" s="1"/>
  <c r="C122" i="6"/>
  <c r="F122" i="6" s="1"/>
  <c r="D122" i="6"/>
  <c r="G122" i="6" s="1"/>
  <c r="H122" i="6"/>
  <c r="I122" i="6"/>
  <c r="J122" i="6"/>
  <c r="B123" i="6"/>
  <c r="E123" i="6" s="1"/>
  <c r="C123" i="6"/>
  <c r="F123" i="6" s="1"/>
  <c r="D123" i="6"/>
  <c r="G123" i="6" s="1"/>
  <c r="H123" i="6"/>
  <c r="I123" i="6"/>
  <c r="J123" i="6"/>
  <c r="B124" i="6"/>
  <c r="E124" i="6" s="1"/>
  <c r="C124" i="6"/>
  <c r="F124" i="6" s="1"/>
  <c r="D124" i="6"/>
  <c r="G124" i="6" s="1"/>
  <c r="H124" i="6"/>
  <c r="I124" i="6"/>
  <c r="J124" i="6"/>
  <c r="B125" i="6"/>
  <c r="E125" i="6" s="1"/>
  <c r="C125" i="6"/>
  <c r="F125" i="6" s="1"/>
  <c r="D125" i="6"/>
  <c r="G125" i="6" s="1"/>
  <c r="H125" i="6"/>
  <c r="I125" i="6"/>
  <c r="J125" i="6"/>
  <c r="B126" i="6"/>
  <c r="E126" i="6" s="1"/>
  <c r="C126" i="6"/>
  <c r="F126" i="6" s="1"/>
  <c r="D126" i="6"/>
  <c r="G126" i="6" s="1"/>
  <c r="H126" i="6"/>
  <c r="I126" i="6"/>
  <c r="J126" i="6"/>
  <c r="B127" i="6"/>
  <c r="E127" i="6" s="1"/>
  <c r="C127" i="6"/>
  <c r="F127" i="6" s="1"/>
  <c r="D127" i="6"/>
  <c r="G127" i="6" s="1"/>
  <c r="H127" i="6"/>
  <c r="I127" i="6"/>
  <c r="J127" i="6"/>
  <c r="B128" i="6"/>
  <c r="E128" i="6" s="1"/>
  <c r="C128" i="6"/>
  <c r="F128" i="6" s="1"/>
  <c r="D128" i="6"/>
  <c r="G128" i="6" s="1"/>
  <c r="H128" i="6"/>
  <c r="I128" i="6"/>
  <c r="J128" i="6"/>
  <c r="B129" i="6"/>
  <c r="E129" i="6" s="1"/>
  <c r="C129" i="6"/>
  <c r="F129" i="6" s="1"/>
  <c r="D129" i="6"/>
  <c r="G129" i="6" s="1"/>
  <c r="H129" i="6"/>
  <c r="I129" i="6"/>
  <c r="J129" i="6"/>
  <c r="B130" i="6"/>
  <c r="E130" i="6" s="1"/>
  <c r="C130" i="6"/>
  <c r="F130" i="6" s="1"/>
  <c r="D130" i="6"/>
  <c r="G130" i="6" s="1"/>
  <c r="H130" i="6"/>
  <c r="I130" i="6"/>
  <c r="J130" i="6"/>
  <c r="B131" i="6"/>
  <c r="E131" i="6" s="1"/>
  <c r="C131" i="6"/>
  <c r="F131" i="6" s="1"/>
  <c r="D131" i="6"/>
  <c r="G131" i="6" s="1"/>
  <c r="H131" i="6"/>
  <c r="I131" i="6"/>
  <c r="J131" i="6"/>
  <c r="B132" i="6"/>
  <c r="E132" i="6" s="1"/>
  <c r="C132" i="6"/>
  <c r="F132" i="6" s="1"/>
  <c r="D132" i="6"/>
  <c r="G132" i="6" s="1"/>
  <c r="H132" i="6"/>
  <c r="I132" i="6"/>
  <c r="J132" i="6"/>
  <c r="B133" i="6"/>
  <c r="E133" i="6" s="1"/>
  <c r="C133" i="6"/>
  <c r="F133" i="6" s="1"/>
  <c r="D133" i="6"/>
  <c r="G133" i="6" s="1"/>
  <c r="H133" i="6"/>
  <c r="I133" i="6"/>
  <c r="J133" i="6"/>
  <c r="B134" i="6"/>
  <c r="E134" i="6" s="1"/>
  <c r="C134" i="6"/>
  <c r="F134" i="6" s="1"/>
  <c r="D134" i="6"/>
  <c r="G134" i="6" s="1"/>
  <c r="H134" i="6"/>
  <c r="I134" i="6"/>
  <c r="J134" i="6"/>
  <c r="B135" i="6"/>
  <c r="E135" i="6" s="1"/>
  <c r="C135" i="6"/>
  <c r="F135" i="6" s="1"/>
  <c r="D135" i="6"/>
  <c r="G135" i="6" s="1"/>
  <c r="H135" i="6"/>
  <c r="I135" i="6"/>
  <c r="J135" i="6"/>
  <c r="B136" i="6"/>
  <c r="E136" i="6" s="1"/>
  <c r="C136" i="6"/>
  <c r="F136" i="6" s="1"/>
  <c r="D136" i="6"/>
  <c r="G136" i="6" s="1"/>
  <c r="H136" i="6"/>
  <c r="I136" i="6"/>
  <c r="J136" i="6"/>
  <c r="B137" i="6"/>
  <c r="E137" i="6" s="1"/>
  <c r="C137" i="6"/>
  <c r="F137" i="6" s="1"/>
  <c r="D137" i="6"/>
  <c r="G137" i="6" s="1"/>
  <c r="H137" i="6"/>
  <c r="I137" i="6"/>
  <c r="J137" i="6"/>
  <c r="B138" i="6"/>
  <c r="E138" i="6" s="1"/>
  <c r="C138" i="6"/>
  <c r="F138" i="6" s="1"/>
  <c r="D138" i="6"/>
  <c r="G138" i="6" s="1"/>
  <c r="H138" i="6"/>
  <c r="I138" i="6"/>
  <c r="J138" i="6"/>
  <c r="B139" i="6"/>
  <c r="E139" i="6" s="1"/>
  <c r="C139" i="6"/>
  <c r="F139" i="6" s="1"/>
  <c r="D139" i="6"/>
  <c r="G139" i="6" s="1"/>
  <c r="H139" i="6"/>
  <c r="I139" i="6"/>
  <c r="J139" i="6"/>
  <c r="B140" i="6"/>
  <c r="E140" i="6" s="1"/>
  <c r="C140" i="6"/>
  <c r="F140" i="6" s="1"/>
  <c r="D140" i="6"/>
  <c r="G140" i="6" s="1"/>
  <c r="H140" i="6"/>
  <c r="I140" i="6"/>
  <c r="J140" i="6"/>
  <c r="B141" i="6"/>
  <c r="E141" i="6" s="1"/>
  <c r="C141" i="6"/>
  <c r="F141" i="6" s="1"/>
  <c r="D141" i="6"/>
  <c r="G141" i="6" s="1"/>
  <c r="H141" i="6"/>
  <c r="I141" i="6"/>
  <c r="J141" i="6"/>
  <c r="B142" i="6"/>
  <c r="E142" i="6" s="1"/>
  <c r="C142" i="6"/>
  <c r="F142" i="6" s="1"/>
  <c r="D142" i="6"/>
  <c r="G142" i="6" s="1"/>
  <c r="H142" i="6"/>
  <c r="I142" i="6"/>
  <c r="J142" i="6"/>
  <c r="B143" i="6"/>
  <c r="E143" i="6" s="1"/>
  <c r="C143" i="6"/>
  <c r="F143" i="6" s="1"/>
  <c r="D143" i="6"/>
  <c r="G143" i="6" s="1"/>
  <c r="H143" i="6"/>
  <c r="I143" i="6"/>
  <c r="J143" i="6"/>
  <c r="B144" i="6"/>
  <c r="E144" i="6" s="1"/>
  <c r="C144" i="6"/>
  <c r="F144" i="6" s="1"/>
  <c r="D144" i="6"/>
  <c r="G144" i="6" s="1"/>
  <c r="H144" i="6"/>
  <c r="I144" i="6"/>
  <c r="J144" i="6"/>
  <c r="B145" i="6"/>
  <c r="E145" i="6" s="1"/>
  <c r="C145" i="6"/>
  <c r="F145" i="6" s="1"/>
  <c r="D145" i="6"/>
  <c r="G145" i="6" s="1"/>
  <c r="H145" i="6"/>
  <c r="I145" i="6"/>
  <c r="J145" i="6"/>
  <c r="B146" i="6"/>
  <c r="E146" i="6" s="1"/>
  <c r="C146" i="6"/>
  <c r="F146" i="6" s="1"/>
  <c r="D146" i="6"/>
  <c r="G146" i="6" s="1"/>
  <c r="H146" i="6"/>
  <c r="I146" i="6"/>
  <c r="J146" i="6"/>
  <c r="B147" i="6"/>
  <c r="E147" i="6" s="1"/>
  <c r="C147" i="6"/>
  <c r="F147" i="6" s="1"/>
  <c r="D147" i="6"/>
  <c r="G147" i="6" s="1"/>
  <c r="H147" i="6"/>
  <c r="I147" i="6"/>
  <c r="J147" i="6"/>
  <c r="B148" i="6"/>
  <c r="E148" i="6" s="1"/>
  <c r="C148" i="6"/>
  <c r="F148" i="6" s="1"/>
  <c r="D148" i="6"/>
  <c r="G148" i="6" s="1"/>
  <c r="H148" i="6"/>
  <c r="I148" i="6"/>
  <c r="J148" i="6"/>
  <c r="B149" i="6"/>
  <c r="E149" i="6" s="1"/>
  <c r="C149" i="6"/>
  <c r="F149" i="6" s="1"/>
  <c r="D149" i="6"/>
  <c r="G149" i="6" s="1"/>
  <c r="H149" i="6"/>
  <c r="I149" i="6"/>
  <c r="J149" i="6"/>
  <c r="B150" i="6"/>
  <c r="E150" i="6" s="1"/>
  <c r="C150" i="6"/>
  <c r="F150" i="6" s="1"/>
  <c r="D150" i="6"/>
  <c r="G150" i="6" s="1"/>
  <c r="H150" i="6"/>
  <c r="I150" i="6"/>
  <c r="J150" i="6"/>
  <c r="B151" i="6"/>
  <c r="E151" i="6" s="1"/>
  <c r="C151" i="6"/>
  <c r="F151" i="6" s="1"/>
  <c r="D151" i="6"/>
  <c r="G151" i="6" s="1"/>
  <c r="H151" i="6"/>
  <c r="I151" i="6"/>
  <c r="J151" i="6"/>
  <c r="B152" i="6"/>
  <c r="E152" i="6" s="1"/>
  <c r="C152" i="6"/>
  <c r="F152" i="6" s="1"/>
  <c r="D152" i="6"/>
  <c r="G152" i="6" s="1"/>
  <c r="H152" i="6"/>
  <c r="I152" i="6"/>
  <c r="J152" i="6"/>
  <c r="B153" i="6"/>
  <c r="E153" i="6" s="1"/>
  <c r="C153" i="6"/>
  <c r="F153" i="6" s="1"/>
  <c r="D153" i="6"/>
  <c r="G153" i="6" s="1"/>
  <c r="H153" i="6"/>
  <c r="I153" i="6"/>
  <c r="J153" i="6"/>
  <c r="B154" i="6"/>
  <c r="E154" i="6" s="1"/>
  <c r="C154" i="6"/>
  <c r="F154" i="6" s="1"/>
  <c r="D154" i="6"/>
  <c r="G154" i="6" s="1"/>
  <c r="H154" i="6"/>
  <c r="I154" i="6"/>
  <c r="J154" i="6"/>
  <c r="B155" i="6"/>
  <c r="E155" i="6" s="1"/>
  <c r="C155" i="6"/>
  <c r="F155" i="6" s="1"/>
  <c r="D155" i="6"/>
  <c r="G155" i="6" s="1"/>
  <c r="H155" i="6"/>
  <c r="I155" i="6"/>
  <c r="J155" i="6"/>
  <c r="B156" i="6"/>
  <c r="E156" i="6" s="1"/>
  <c r="C156" i="6"/>
  <c r="F156" i="6" s="1"/>
  <c r="D156" i="6"/>
  <c r="G156" i="6" s="1"/>
  <c r="H156" i="6"/>
  <c r="I156" i="6"/>
  <c r="J156" i="6"/>
  <c r="B157" i="6"/>
  <c r="E157" i="6" s="1"/>
  <c r="C157" i="6"/>
  <c r="F157" i="6" s="1"/>
  <c r="D157" i="6"/>
  <c r="G157" i="6" s="1"/>
  <c r="H157" i="6"/>
  <c r="I157" i="6"/>
  <c r="J157" i="6"/>
  <c r="B158" i="6"/>
  <c r="E158" i="6" s="1"/>
  <c r="C158" i="6"/>
  <c r="F158" i="6" s="1"/>
  <c r="D158" i="6"/>
  <c r="G158" i="6" s="1"/>
  <c r="H158" i="6"/>
  <c r="I158" i="6"/>
  <c r="J158" i="6"/>
  <c r="B159" i="6"/>
  <c r="E159" i="6" s="1"/>
  <c r="C159" i="6"/>
  <c r="F159" i="6" s="1"/>
  <c r="D159" i="6"/>
  <c r="G159" i="6" s="1"/>
  <c r="H159" i="6"/>
  <c r="I159" i="6"/>
  <c r="J159" i="6"/>
  <c r="B160" i="6"/>
  <c r="E160" i="6" s="1"/>
  <c r="C160" i="6"/>
  <c r="F160" i="6" s="1"/>
  <c r="D160" i="6"/>
  <c r="G160" i="6" s="1"/>
  <c r="H160" i="6"/>
  <c r="I160" i="6"/>
  <c r="J160" i="6"/>
  <c r="B161" i="6"/>
  <c r="E161" i="6" s="1"/>
  <c r="C161" i="6"/>
  <c r="F161" i="6" s="1"/>
  <c r="D161" i="6"/>
  <c r="G161" i="6" s="1"/>
  <c r="H161" i="6"/>
  <c r="I161" i="6"/>
  <c r="J161" i="6"/>
  <c r="B162" i="6"/>
  <c r="E162" i="6" s="1"/>
  <c r="C162" i="6"/>
  <c r="F162" i="6" s="1"/>
  <c r="D162" i="6"/>
  <c r="G162" i="6" s="1"/>
  <c r="H162" i="6"/>
  <c r="I162" i="6"/>
  <c r="J162" i="6"/>
  <c r="B163" i="6"/>
  <c r="E163" i="6" s="1"/>
  <c r="C163" i="6"/>
  <c r="F163" i="6" s="1"/>
  <c r="D163" i="6"/>
  <c r="G163" i="6" s="1"/>
  <c r="H163" i="6"/>
  <c r="I163" i="6"/>
  <c r="J163" i="6"/>
  <c r="B164" i="6"/>
  <c r="E164" i="6" s="1"/>
  <c r="C164" i="6"/>
  <c r="F164" i="6" s="1"/>
  <c r="D164" i="6"/>
  <c r="G164" i="6" s="1"/>
  <c r="H164" i="6"/>
  <c r="I164" i="6"/>
  <c r="J164" i="6"/>
  <c r="B165" i="6"/>
  <c r="E165" i="6" s="1"/>
  <c r="C165" i="6"/>
  <c r="F165" i="6" s="1"/>
  <c r="D165" i="6"/>
  <c r="G165" i="6" s="1"/>
  <c r="H165" i="6"/>
  <c r="I165" i="6"/>
  <c r="J165" i="6"/>
  <c r="B166" i="6"/>
  <c r="E166" i="6" s="1"/>
  <c r="C166" i="6"/>
  <c r="F166" i="6" s="1"/>
  <c r="D166" i="6"/>
  <c r="G166" i="6" s="1"/>
  <c r="H166" i="6"/>
  <c r="I166" i="6"/>
  <c r="J166" i="6"/>
  <c r="B167" i="6"/>
  <c r="E167" i="6" s="1"/>
  <c r="C167" i="6"/>
  <c r="F167" i="6" s="1"/>
  <c r="D167" i="6"/>
  <c r="G167" i="6" s="1"/>
  <c r="H167" i="6"/>
  <c r="I167" i="6"/>
  <c r="J167" i="6"/>
  <c r="B168" i="6"/>
  <c r="E168" i="6" s="1"/>
  <c r="C168" i="6"/>
  <c r="F168" i="6" s="1"/>
  <c r="D168" i="6"/>
  <c r="G168" i="6" s="1"/>
  <c r="H168" i="6"/>
  <c r="I168" i="6"/>
  <c r="J168" i="6"/>
  <c r="B169" i="6"/>
  <c r="E169" i="6" s="1"/>
  <c r="C169" i="6"/>
  <c r="F169" i="6" s="1"/>
  <c r="D169" i="6"/>
  <c r="G169" i="6" s="1"/>
  <c r="H169" i="6"/>
  <c r="I169" i="6"/>
  <c r="J169" i="6"/>
  <c r="B170" i="6"/>
  <c r="E170" i="6" s="1"/>
  <c r="C170" i="6"/>
  <c r="F170" i="6" s="1"/>
  <c r="D170" i="6"/>
  <c r="G170" i="6" s="1"/>
  <c r="H170" i="6"/>
  <c r="I170" i="6"/>
  <c r="J170" i="6"/>
  <c r="B171" i="6"/>
  <c r="E171" i="6" s="1"/>
  <c r="C171" i="6"/>
  <c r="F171" i="6" s="1"/>
  <c r="D171" i="6"/>
  <c r="G171" i="6" s="1"/>
  <c r="H171" i="6"/>
  <c r="I171" i="6"/>
  <c r="J171" i="6"/>
  <c r="B172" i="6"/>
  <c r="E172" i="6" s="1"/>
  <c r="C172" i="6"/>
  <c r="F172" i="6" s="1"/>
  <c r="D172" i="6"/>
  <c r="G172" i="6" s="1"/>
  <c r="H172" i="6"/>
  <c r="I172" i="6"/>
  <c r="J172" i="6"/>
  <c r="B173" i="6"/>
  <c r="E173" i="6" s="1"/>
  <c r="C173" i="6"/>
  <c r="F173" i="6" s="1"/>
  <c r="D173" i="6"/>
  <c r="G173" i="6" s="1"/>
  <c r="H173" i="6"/>
  <c r="I173" i="6"/>
  <c r="J173" i="6"/>
  <c r="B174" i="6"/>
  <c r="E174" i="6" s="1"/>
  <c r="C174" i="6"/>
  <c r="F174" i="6" s="1"/>
  <c r="D174" i="6"/>
  <c r="G174" i="6" s="1"/>
  <c r="H174" i="6"/>
  <c r="I174" i="6"/>
  <c r="J174" i="6"/>
  <c r="B175" i="6"/>
  <c r="E175" i="6" s="1"/>
  <c r="C175" i="6"/>
  <c r="F175" i="6" s="1"/>
  <c r="D175" i="6"/>
  <c r="G175" i="6" s="1"/>
  <c r="H175" i="6"/>
  <c r="I175" i="6"/>
  <c r="J175" i="6"/>
  <c r="B176" i="6"/>
  <c r="E176" i="6" s="1"/>
  <c r="C176" i="6"/>
  <c r="F176" i="6" s="1"/>
  <c r="D176" i="6"/>
  <c r="G176" i="6" s="1"/>
  <c r="H176" i="6"/>
  <c r="I176" i="6"/>
  <c r="J176" i="6"/>
  <c r="B177" i="6"/>
  <c r="E177" i="6" s="1"/>
  <c r="C177" i="6"/>
  <c r="F177" i="6" s="1"/>
  <c r="D177" i="6"/>
  <c r="G177" i="6" s="1"/>
  <c r="H177" i="6"/>
  <c r="I177" i="6"/>
  <c r="J177" i="6"/>
  <c r="B178" i="6"/>
  <c r="E178" i="6" s="1"/>
  <c r="C178" i="6"/>
  <c r="F178" i="6" s="1"/>
  <c r="D178" i="6"/>
  <c r="G178" i="6" s="1"/>
  <c r="H178" i="6"/>
  <c r="I178" i="6"/>
  <c r="J178" i="6"/>
  <c r="B179" i="6"/>
  <c r="E179" i="6" s="1"/>
  <c r="C179" i="6"/>
  <c r="F179" i="6" s="1"/>
  <c r="D179" i="6"/>
  <c r="G179" i="6" s="1"/>
  <c r="H179" i="6"/>
  <c r="I179" i="6"/>
  <c r="J179" i="6"/>
  <c r="B180" i="6"/>
  <c r="E180" i="6" s="1"/>
  <c r="C180" i="6"/>
  <c r="F180" i="6" s="1"/>
  <c r="D180" i="6"/>
  <c r="G180" i="6" s="1"/>
  <c r="H180" i="6"/>
  <c r="I180" i="6"/>
  <c r="J180" i="6"/>
  <c r="B181" i="6"/>
  <c r="E181" i="6" s="1"/>
  <c r="C181" i="6"/>
  <c r="F181" i="6" s="1"/>
  <c r="D181" i="6"/>
  <c r="G181" i="6" s="1"/>
  <c r="H181" i="6"/>
  <c r="I181" i="6"/>
  <c r="J181" i="6"/>
  <c r="B182" i="6"/>
  <c r="E182" i="6" s="1"/>
  <c r="C182" i="6"/>
  <c r="F182" i="6" s="1"/>
  <c r="D182" i="6"/>
  <c r="G182" i="6" s="1"/>
  <c r="H182" i="6"/>
  <c r="I182" i="6"/>
  <c r="J182" i="6"/>
  <c r="B183" i="6"/>
  <c r="E183" i="6" s="1"/>
  <c r="C183" i="6"/>
  <c r="F183" i="6" s="1"/>
  <c r="D183" i="6"/>
  <c r="G183" i="6" s="1"/>
  <c r="H183" i="6"/>
  <c r="I183" i="6"/>
  <c r="J183" i="6"/>
  <c r="B184" i="6"/>
  <c r="E184" i="6" s="1"/>
  <c r="C184" i="6"/>
  <c r="F184" i="6" s="1"/>
  <c r="D184" i="6"/>
  <c r="G184" i="6" s="1"/>
  <c r="H184" i="6"/>
  <c r="I184" i="6"/>
  <c r="J184" i="6"/>
  <c r="B185" i="6"/>
  <c r="E185" i="6" s="1"/>
  <c r="C185" i="6"/>
  <c r="F185" i="6" s="1"/>
  <c r="D185" i="6"/>
  <c r="G185" i="6" s="1"/>
  <c r="H185" i="6"/>
  <c r="I185" i="6"/>
  <c r="J185" i="6"/>
  <c r="B186" i="6"/>
  <c r="E186" i="6" s="1"/>
  <c r="C186" i="6"/>
  <c r="F186" i="6" s="1"/>
  <c r="D186" i="6"/>
  <c r="G186" i="6" s="1"/>
  <c r="H186" i="6"/>
  <c r="I186" i="6"/>
  <c r="J186" i="6"/>
  <c r="B187" i="6"/>
  <c r="E187" i="6" s="1"/>
  <c r="C187" i="6"/>
  <c r="F187" i="6" s="1"/>
  <c r="D187" i="6"/>
  <c r="G187" i="6" s="1"/>
  <c r="H187" i="6"/>
  <c r="I187" i="6"/>
  <c r="J187" i="6"/>
  <c r="B188" i="6"/>
  <c r="E188" i="6" s="1"/>
  <c r="C188" i="6"/>
  <c r="F188" i="6" s="1"/>
  <c r="D188" i="6"/>
  <c r="G188" i="6" s="1"/>
  <c r="H188" i="6"/>
  <c r="I188" i="6"/>
  <c r="J188" i="6"/>
  <c r="B189" i="6"/>
  <c r="E189" i="6" s="1"/>
  <c r="C189" i="6"/>
  <c r="F189" i="6" s="1"/>
  <c r="D189" i="6"/>
  <c r="G189" i="6" s="1"/>
  <c r="H189" i="6"/>
  <c r="I189" i="6"/>
  <c r="J189" i="6"/>
  <c r="B190" i="6"/>
  <c r="E190" i="6" s="1"/>
  <c r="C190" i="6"/>
  <c r="F190" i="6" s="1"/>
  <c r="D190" i="6"/>
  <c r="G190" i="6" s="1"/>
  <c r="H190" i="6"/>
  <c r="I190" i="6"/>
  <c r="J190" i="6"/>
  <c r="B191" i="6"/>
  <c r="E191" i="6" s="1"/>
  <c r="C191" i="6"/>
  <c r="F191" i="6" s="1"/>
  <c r="D191" i="6"/>
  <c r="G191" i="6" s="1"/>
  <c r="H191" i="6"/>
  <c r="I191" i="6"/>
  <c r="J191" i="6"/>
  <c r="B192" i="6"/>
  <c r="E192" i="6" s="1"/>
  <c r="C192" i="6"/>
  <c r="F192" i="6" s="1"/>
  <c r="D192" i="6"/>
  <c r="G192" i="6" s="1"/>
  <c r="H192" i="6"/>
  <c r="I192" i="6"/>
  <c r="J192" i="6"/>
  <c r="B193" i="6"/>
  <c r="E193" i="6" s="1"/>
  <c r="C193" i="6"/>
  <c r="F193" i="6" s="1"/>
  <c r="D193" i="6"/>
  <c r="G193" i="6" s="1"/>
  <c r="H193" i="6"/>
  <c r="I193" i="6"/>
  <c r="J193" i="6"/>
  <c r="B194" i="6"/>
  <c r="E194" i="6" s="1"/>
  <c r="C194" i="6"/>
  <c r="F194" i="6" s="1"/>
  <c r="D194" i="6"/>
  <c r="G194" i="6" s="1"/>
  <c r="H194" i="6"/>
  <c r="I194" i="6"/>
  <c r="J194" i="6"/>
  <c r="B195" i="6"/>
  <c r="E195" i="6" s="1"/>
  <c r="C195" i="6"/>
  <c r="F195" i="6" s="1"/>
  <c r="D195" i="6"/>
  <c r="G195" i="6" s="1"/>
  <c r="H195" i="6"/>
  <c r="I195" i="6"/>
  <c r="J195" i="6"/>
  <c r="B196" i="6"/>
  <c r="E196" i="6" s="1"/>
  <c r="C196" i="6"/>
  <c r="F196" i="6" s="1"/>
  <c r="D196" i="6"/>
  <c r="G196" i="6" s="1"/>
  <c r="H196" i="6"/>
  <c r="I196" i="6"/>
  <c r="J196" i="6"/>
  <c r="B197" i="6"/>
  <c r="E197" i="6" s="1"/>
  <c r="C197" i="6"/>
  <c r="F197" i="6" s="1"/>
  <c r="D197" i="6"/>
  <c r="G197" i="6" s="1"/>
  <c r="H197" i="6"/>
  <c r="I197" i="6"/>
  <c r="J197" i="6"/>
  <c r="B198" i="6"/>
  <c r="E198" i="6" s="1"/>
  <c r="C198" i="6"/>
  <c r="F198" i="6" s="1"/>
  <c r="D198" i="6"/>
  <c r="G198" i="6" s="1"/>
  <c r="H198" i="6"/>
  <c r="I198" i="6"/>
  <c r="J198" i="6"/>
  <c r="B199" i="6"/>
  <c r="E199" i="6" s="1"/>
  <c r="C199" i="6"/>
  <c r="F199" i="6" s="1"/>
  <c r="D199" i="6"/>
  <c r="G199" i="6" s="1"/>
  <c r="H199" i="6"/>
  <c r="I199" i="6"/>
  <c r="J199" i="6"/>
  <c r="B200" i="6"/>
  <c r="E200" i="6" s="1"/>
  <c r="C200" i="6"/>
  <c r="F200" i="6" s="1"/>
  <c r="D200" i="6"/>
  <c r="G200" i="6" s="1"/>
  <c r="H200" i="6"/>
  <c r="I200" i="6"/>
  <c r="J200" i="6"/>
  <c r="B201" i="6"/>
  <c r="E201" i="6" s="1"/>
  <c r="C201" i="6"/>
  <c r="F201" i="6" s="1"/>
  <c r="D201" i="6"/>
  <c r="G201" i="6" s="1"/>
  <c r="H201" i="6"/>
  <c r="I201" i="6"/>
  <c r="J201" i="6"/>
  <c r="B202" i="6"/>
  <c r="E202" i="6" s="1"/>
  <c r="C202" i="6"/>
  <c r="F202" i="6" s="1"/>
  <c r="D202" i="6"/>
  <c r="G202" i="6" s="1"/>
  <c r="H202" i="6"/>
  <c r="I202" i="6"/>
  <c r="J202" i="6"/>
  <c r="B203" i="6"/>
  <c r="E203" i="6" s="1"/>
  <c r="C203" i="6"/>
  <c r="F203" i="6" s="1"/>
  <c r="D203" i="6"/>
  <c r="G203" i="6" s="1"/>
  <c r="H203" i="6"/>
  <c r="I203" i="6"/>
  <c r="J203" i="6"/>
  <c r="B204" i="6"/>
  <c r="E204" i="6" s="1"/>
  <c r="C204" i="6"/>
  <c r="F204" i="6" s="1"/>
  <c r="D204" i="6"/>
  <c r="G204" i="6" s="1"/>
  <c r="H204" i="6"/>
  <c r="I204" i="6"/>
  <c r="J204" i="6"/>
  <c r="B205" i="6"/>
  <c r="E205" i="6" s="1"/>
  <c r="C205" i="6"/>
  <c r="F205" i="6" s="1"/>
  <c r="D205" i="6"/>
  <c r="G205" i="6" s="1"/>
  <c r="H205" i="6"/>
  <c r="I205" i="6"/>
  <c r="J205" i="6"/>
  <c r="B206" i="6"/>
  <c r="E206" i="6" s="1"/>
  <c r="C206" i="6"/>
  <c r="F206" i="6" s="1"/>
  <c r="D206" i="6"/>
  <c r="G206" i="6" s="1"/>
  <c r="H206" i="6"/>
  <c r="I206" i="6"/>
  <c r="J206" i="6"/>
  <c r="B207" i="6"/>
  <c r="E207" i="6" s="1"/>
  <c r="C207" i="6"/>
  <c r="F207" i="6" s="1"/>
  <c r="D207" i="6"/>
  <c r="G207" i="6" s="1"/>
  <c r="H207" i="6"/>
  <c r="I207" i="6"/>
  <c r="J207" i="6"/>
  <c r="B208" i="6"/>
  <c r="E208" i="6" s="1"/>
  <c r="C208" i="6"/>
  <c r="F208" i="6" s="1"/>
  <c r="D208" i="6"/>
  <c r="G208" i="6" s="1"/>
  <c r="H208" i="6"/>
  <c r="I208" i="6"/>
  <c r="J208" i="6"/>
  <c r="B209" i="6"/>
  <c r="E209" i="6" s="1"/>
  <c r="C209" i="6"/>
  <c r="F209" i="6" s="1"/>
  <c r="D209" i="6"/>
  <c r="G209" i="6" s="1"/>
  <c r="H209" i="6"/>
  <c r="I209" i="6"/>
  <c r="J209" i="6"/>
  <c r="B210" i="6"/>
  <c r="E210" i="6" s="1"/>
  <c r="C210" i="6"/>
  <c r="F210" i="6" s="1"/>
  <c r="D210" i="6"/>
  <c r="G210" i="6" s="1"/>
  <c r="H210" i="6"/>
  <c r="I210" i="6"/>
  <c r="J210" i="6"/>
  <c r="B211" i="6"/>
  <c r="E211" i="6" s="1"/>
  <c r="C211" i="6"/>
  <c r="F211" i="6" s="1"/>
  <c r="D211" i="6"/>
  <c r="G211" i="6" s="1"/>
  <c r="H211" i="6"/>
  <c r="I211" i="6"/>
  <c r="J211" i="6"/>
  <c r="B212" i="6"/>
  <c r="E212" i="6" s="1"/>
  <c r="C212" i="6"/>
  <c r="F212" i="6" s="1"/>
  <c r="D212" i="6"/>
  <c r="G212" i="6" s="1"/>
  <c r="H212" i="6"/>
  <c r="I212" i="6"/>
  <c r="J212" i="6"/>
  <c r="B213" i="6"/>
  <c r="E213" i="6" s="1"/>
  <c r="C213" i="6"/>
  <c r="F213" i="6" s="1"/>
  <c r="D213" i="6"/>
  <c r="G213" i="6" s="1"/>
  <c r="H213" i="6"/>
  <c r="I213" i="6"/>
  <c r="J213" i="6"/>
  <c r="B214" i="6"/>
  <c r="E214" i="6" s="1"/>
  <c r="C214" i="6"/>
  <c r="F214" i="6" s="1"/>
  <c r="D214" i="6"/>
  <c r="G214" i="6" s="1"/>
  <c r="H214" i="6"/>
  <c r="I214" i="6"/>
  <c r="J214" i="6"/>
  <c r="B215" i="6"/>
  <c r="E215" i="6" s="1"/>
  <c r="C215" i="6"/>
  <c r="F215" i="6" s="1"/>
  <c r="D215" i="6"/>
  <c r="G215" i="6" s="1"/>
  <c r="H215" i="6"/>
  <c r="I215" i="6"/>
  <c r="J215" i="6"/>
  <c r="B216" i="6"/>
  <c r="E216" i="6" s="1"/>
  <c r="C216" i="6"/>
  <c r="F216" i="6" s="1"/>
  <c r="D216" i="6"/>
  <c r="G216" i="6" s="1"/>
  <c r="H216" i="6"/>
  <c r="I216" i="6"/>
  <c r="J216" i="6"/>
  <c r="B217" i="6"/>
  <c r="E217" i="6" s="1"/>
  <c r="C217" i="6"/>
  <c r="F217" i="6" s="1"/>
  <c r="D217" i="6"/>
  <c r="G217" i="6" s="1"/>
  <c r="H217" i="6"/>
  <c r="I217" i="6"/>
  <c r="J217" i="6"/>
  <c r="B218" i="6"/>
  <c r="E218" i="6" s="1"/>
  <c r="C218" i="6"/>
  <c r="F218" i="6" s="1"/>
  <c r="D218" i="6"/>
  <c r="G218" i="6" s="1"/>
  <c r="H218" i="6"/>
  <c r="I218" i="6"/>
  <c r="J218" i="6"/>
  <c r="B219" i="6"/>
  <c r="E219" i="6" s="1"/>
  <c r="C219" i="6"/>
  <c r="F219" i="6" s="1"/>
  <c r="D219" i="6"/>
  <c r="G219" i="6" s="1"/>
  <c r="H219" i="6"/>
  <c r="I219" i="6"/>
  <c r="J219" i="6"/>
  <c r="B220" i="6"/>
  <c r="E220" i="6" s="1"/>
  <c r="C220" i="6"/>
  <c r="F220" i="6" s="1"/>
  <c r="D220" i="6"/>
  <c r="G220" i="6" s="1"/>
  <c r="H220" i="6"/>
  <c r="I220" i="6"/>
  <c r="J220" i="6"/>
  <c r="B221" i="6"/>
  <c r="E221" i="6" s="1"/>
  <c r="C221" i="6"/>
  <c r="F221" i="6" s="1"/>
  <c r="D221" i="6"/>
  <c r="G221" i="6" s="1"/>
  <c r="H221" i="6"/>
  <c r="I221" i="6"/>
  <c r="J221" i="6"/>
  <c r="B222" i="6"/>
  <c r="E222" i="6" s="1"/>
  <c r="C222" i="6"/>
  <c r="F222" i="6" s="1"/>
  <c r="D222" i="6"/>
  <c r="G222" i="6" s="1"/>
  <c r="H222" i="6"/>
  <c r="I222" i="6"/>
  <c r="J222" i="6"/>
  <c r="B223" i="6"/>
  <c r="E223" i="6" s="1"/>
  <c r="C223" i="6"/>
  <c r="F223" i="6" s="1"/>
  <c r="D223" i="6"/>
  <c r="G223" i="6" s="1"/>
  <c r="H223" i="6"/>
  <c r="I223" i="6"/>
  <c r="J223" i="6"/>
  <c r="B224" i="6"/>
  <c r="E224" i="6" s="1"/>
  <c r="C224" i="6"/>
  <c r="F224" i="6" s="1"/>
  <c r="D224" i="6"/>
  <c r="G224" i="6" s="1"/>
  <c r="H224" i="6"/>
  <c r="I224" i="6"/>
  <c r="J224" i="6"/>
  <c r="B225" i="6"/>
  <c r="E225" i="6" s="1"/>
  <c r="C225" i="6"/>
  <c r="F225" i="6" s="1"/>
  <c r="D225" i="6"/>
  <c r="G225" i="6" s="1"/>
  <c r="H225" i="6"/>
  <c r="I225" i="6"/>
  <c r="J225" i="6"/>
  <c r="B226" i="6"/>
  <c r="E226" i="6" s="1"/>
  <c r="C226" i="6"/>
  <c r="F226" i="6" s="1"/>
  <c r="D226" i="6"/>
  <c r="G226" i="6" s="1"/>
  <c r="H226" i="6"/>
  <c r="I226" i="6"/>
  <c r="J226" i="6"/>
  <c r="B227" i="6"/>
  <c r="E227" i="6" s="1"/>
  <c r="C227" i="6"/>
  <c r="F227" i="6" s="1"/>
  <c r="D227" i="6"/>
  <c r="G227" i="6" s="1"/>
  <c r="H227" i="6"/>
  <c r="I227" i="6"/>
  <c r="J227" i="6"/>
  <c r="B228" i="6"/>
  <c r="E228" i="6" s="1"/>
  <c r="C228" i="6"/>
  <c r="F228" i="6" s="1"/>
  <c r="D228" i="6"/>
  <c r="G228" i="6" s="1"/>
  <c r="H228" i="6"/>
  <c r="I228" i="6"/>
  <c r="J228" i="6"/>
  <c r="B229" i="6"/>
  <c r="E229" i="6" s="1"/>
  <c r="C229" i="6"/>
  <c r="F229" i="6" s="1"/>
  <c r="D229" i="6"/>
  <c r="G229" i="6" s="1"/>
  <c r="H229" i="6"/>
  <c r="I229" i="6"/>
  <c r="J229" i="6"/>
  <c r="B230" i="6"/>
  <c r="E230" i="6" s="1"/>
  <c r="C230" i="6"/>
  <c r="F230" i="6" s="1"/>
  <c r="D230" i="6"/>
  <c r="G230" i="6" s="1"/>
  <c r="H230" i="6"/>
  <c r="I230" i="6"/>
  <c r="J230" i="6"/>
  <c r="C231" i="6"/>
  <c r="F231" i="6" s="1"/>
  <c r="D231" i="6"/>
  <c r="G231" i="6" s="1"/>
  <c r="H231" i="6"/>
  <c r="I231" i="6"/>
  <c r="J231" i="6"/>
  <c r="B232" i="6"/>
  <c r="E232" i="6" s="1"/>
  <c r="C232" i="6"/>
  <c r="F232" i="6" s="1"/>
  <c r="D232" i="6"/>
  <c r="G232" i="6" s="1"/>
  <c r="H232" i="6"/>
  <c r="I232" i="6"/>
  <c r="J232" i="6"/>
  <c r="B233" i="6"/>
  <c r="E233" i="6" s="1"/>
  <c r="C233" i="6"/>
  <c r="F233" i="6" s="1"/>
  <c r="D233" i="6"/>
  <c r="G233" i="6" s="1"/>
  <c r="H233" i="6"/>
  <c r="I233" i="6"/>
  <c r="J233" i="6"/>
  <c r="B234" i="6"/>
  <c r="E234" i="6" s="1"/>
  <c r="C234" i="6"/>
  <c r="F234" i="6" s="1"/>
  <c r="D234" i="6"/>
  <c r="G234" i="6" s="1"/>
  <c r="H234" i="6"/>
  <c r="I234" i="6"/>
  <c r="J234" i="6"/>
  <c r="B235" i="6"/>
  <c r="E235" i="6" s="1"/>
  <c r="C235" i="6"/>
  <c r="F235" i="6" s="1"/>
  <c r="D235" i="6"/>
  <c r="G235" i="6" s="1"/>
  <c r="H235" i="6"/>
  <c r="I235" i="6"/>
  <c r="J235" i="6"/>
  <c r="B236" i="6"/>
  <c r="E236" i="6" s="1"/>
  <c r="C236" i="6"/>
  <c r="F236" i="6" s="1"/>
  <c r="D236" i="6"/>
  <c r="G236" i="6" s="1"/>
  <c r="H236" i="6"/>
  <c r="I236" i="6"/>
  <c r="J236" i="6"/>
  <c r="B237" i="6"/>
  <c r="E237" i="6" s="1"/>
  <c r="C237" i="6"/>
  <c r="F237" i="6" s="1"/>
  <c r="D237" i="6"/>
  <c r="G237" i="6" s="1"/>
  <c r="H237" i="6"/>
  <c r="I237" i="6"/>
  <c r="J237" i="6"/>
  <c r="B238" i="6"/>
  <c r="E238" i="6" s="1"/>
  <c r="C238" i="6"/>
  <c r="F238" i="6" s="1"/>
  <c r="D238" i="6"/>
  <c r="G238" i="6" s="1"/>
  <c r="H238" i="6"/>
  <c r="I238" i="6"/>
  <c r="J238" i="6"/>
  <c r="B239" i="6"/>
  <c r="E239" i="6" s="1"/>
  <c r="C239" i="6"/>
  <c r="F239" i="6" s="1"/>
  <c r="D239" i="6"/>
  <c r="G239" i="6" s="1"/>
  <c r="H239" i="6"/>
  <c r="I239" i="6"/>
  <c r="J239" i="6"/>
  <c r="B240" i="6"/>
  <c r="E240" i="6" s="1"/>
  <c r="C240" i="6"/>
  <c r="F240" i="6" s="1"/>
  <c r="D240" i="6"/>
  <c r="G240" i="6" s="1"/>
  <c r="H240" i="6"/>
  <c r="I240" i="6"/>
  <c r="J240" i="6"/>
  <c r="B241" i="6"/>
  <c r="E241" i="6" s="1"/>
  <c r="C241" i="6"/>
  <c r="F241" i="6" s="1"/>
  <c r="D241" i="6"/>
  <c r="G241" i="6" s="1"/>
  <c r="H241" i="6"/>
  <c r="I241" i="6"/>
  <c r="J241" i="6"/>
  <c r="B242" i="6"/>
  <c r="E242" i="6" s="1"/>
  <c r="C242" i="6"/>
  <c r="F242" i="6" s="1"/>
  <c r="D242" i="6"/>
  <c r="G242" i="6" s="1"/>
  <c r="H242" i="6"/>
  <c r="I242" i="6"/>
  <c r="J242" i="6"/>
  <c r="B243" i="6"/>
  <c r="E243" i="6" s="1"/>
  <c r="C243" i="6"/>
  <c r="F243" i="6" s="1"/>
  <c r="D243" i="6"/>
  <c r="G243" i="6" s="1"/>
  <c r="H243" i="6"/>
  <c r="I243" i="6"/>
  <c r="J243" i="6"/>
  <c r="B244" i="6"/>
  <c r="E244" i="6" s="1"/>
  <c r="C244" i="6"/>
  <c r="F244" i="6" s="1"/>
  <c r="D244" i="6"/>
  <c r="G244" i="6" s="1"/>
  <c r="H244" i="6"/>
  <c r="I244" i="6"/>
  <c r="J244" i="6"/>
  <c r="B245" i="6"/>
  <c r="E245" i="6" s="1"/>
  <c r="C245" i="6"/>
  <c r="F245" i="6" s="1"/>
  <c r="D245" i="6"/>
  <c r="G245" i="6" s="1"/>
  <c r="H245" i="6"/>
  <c r="I245" i="6"/>
  <c r="J245" i="6"/>
  <c r="B246" i="6"/>
  <c r="E246" i="6" s="1"/>
  <c r="C246" i="6"/>
  <c r="F246" i="6" s="1"/>
  <c r="D246" i="6"/>
  <c r="G246" i="6" s="1"/>
  <c r="H246" i="6"/>
  <c r="I246" i="6"/>
  <c r="J246" i="6"/>
  <c r="B247" i="6"/>
  <c r="E247" i="6" s="1"/>
  <c r="C247" i="6"/>
  <c r="F247" i="6" s="1"/>
  <c r="D247" i="6"/>
  <c r="G247" i="6" s="1"/>
  <c r="H247" i="6"/>
  <c r="I247" i="6"/>
  <c r="J247" i="6"/>
  <c r="B248" i="6"/>
  <c r="E248" i="6" s="1"/>
  <c r="C248" i="6"/>
  <c r="F248" i="6" s="1"/>
  <c r="D248" i="6"/>
  <c r="G248" i="6" s="1"/>
  <c r="H248" i="6"/>
  <c r="I248" i="6"/>
  <c r="J248" i="6"/>
  <c r="B249" i="6"/>
  <c r="E249" i="6" s="1"/>
  <c r="C249" i="6"/>
  <c r="F249" i="6" s="1"/>
  <c r="D249" i="6"/>
  <c r="G249" i="6" s="1"/>
  <c r="H249" i="6"/>
  <c r="I249" i="6"/>
  <c r="J249" i="6"/>
  <c r="B250" i="6"/>
  <c r="E250" i="6" s="1"/>
  <c r="C250" i="6"/>
  <c r="F250" i="6" s="1"/>
  <c r="D250" i="6"/>
  <c r="G250" i="6" s="1"/>
  <c r="H250" i="6"/>
  <c r="I250" i="6"/>
  <c r="J250" i="6"/>
  <c r="B251" i="6"/>
  <c r="E251" i="6" s="1"/>
  <c r="C251" i="6"/>
  <c r="F251" i="6" s="1"/>
  <c r="D251" i="6"/>
  <c r="G251" i="6" s="1"/>
  <c r="H251" i="6"/>
  <c r="I251" i="6"/>
  <c r="J251" i="6"/>
  <c r="B252" i="6"/>
  <c r="E252" i="6" s="1"/>
  <c r="C252" i="6"/>
  <c r="F252" i="6" s="1"/>
  <c r="D252" i="6"/>
  <c r="G252" i="6" s="1"/>
  <c r="H252" i="6"/>
  <c r="I252" i="6"/>
  <c r="J252" i="6"/>
  <c r="B253" i="6"/>
  <c r="E253" i="6" s="1"/>
  <c r="C253" i="6"/>
  <c r="F253" i="6" s="1"/>
  <c r="D253" i="6"/>
  <c r="G253" i="6" s="1"/>
  <c r="H253" i="6"/>
  <c r="I253" i="6"/>
  <c r="J253" i="6"/>
  <c r="B254" i="6"/>
  <c r="E254" i="6" s="1"/>
  <c r="C254" i="6"/>
  <c r="F254" i="6" s="1"/>
  <c r="D254" i="6"/>
  <c r="G254" i="6" s="1"/>
  <c r="H254" i="6"/>
  <c r="I254" i="6"/>
  <c r="J254" i="6"/>
  <c r="B255" i="6"/>
  <c r="E255" i="6" s="1"/>
  <c r="C255" i="6"/>
  <c r="F255" i="6" s="1"/>
  <c r="D255" i="6"/>
  <c r="G255" i="6" s="1"/>
  <c r="H255" i="6"/>
  <c r="I255" i="6"/>
  <c r="J255" i="6"/>
  <c r="B256" i="6"/>
  <c r="E256" i="6" s="1"/>
  <c r="C256" i="6"/>
  <c r="F256" i="6" s="1"/>
  <c r="D256" i="6"/>
  <c r="G256" i="6" s="1"/>
  <c r="H256" i="6"/>
  <c r="I256" i="6"/>
  <c r="J256" i="6"/>
  <c r="B257" i="6"/>
  <c r="E257" i="6" s="1"/>
  <c r="C257" i="6"/>
  <c r="F257" i="6" s="1"/>
  <c r="D257" i="6"/>
  <c r="G257" i="6" s="1"/>
  <c r="H257" i="6"/>
  <c r="I257" i="6"/>
  <c r="J257" i="6"/>
  <c r="B258" i="6"/>
  <c r="E258" i="6" s="1"/>
  <c r="C258" i="6"/>
  <c r="F258" i="6" s="1"/>
  <c r="D258" i="6"/>
  <c r="G258" i="6" s="1"/>
  <c r="H258" i="6"/>
  <c r="I258" i="6"/>
  <c r="J258" i="6"/>
  <c r="B259" i="6"/>
  <c r="E259" i="6" s="1"/>
  <c r="C259" i="6"/>
  <c r="F259" i="6" s="1"/>
  <c r="D259" i="6"/>
  <c r="G259" i="6" s="1"/>
  <c r="H259" i="6"/>
  <c r="I259" i="6"/>
  <c r="J259" i="6"/>
  <c r="B260" i="6"/>
  <c r="E260" i="6" s="1"/>
  <c r="C260" i="6"/>
  <c r="F260" i="6" s="1"/>
  <c r="D260" i="6"/>
  <c r="G260" i="6" s="1"/>
  <c r="H260" i="6"/>
  <c r="I260" i="6"/>
  <c r="J260" i="6"/>
  <c r="B261" i="6"/>
  <c r="E261" i="6" s="1"/>
  <c r="C261" i="6"/>
  <c r="F261" i="6" s="1"/>
  <c r="D261" i="6"/>
  <c r="G261" i="6" s="1"/>
  <c r="H261" i="6"/>
  <c r="I261" i="6"/>
  <c r="J261" i="6"/>
  <c r="B262" i="6"/>
  <c r="E262" i="6" s="1"/>
  <c r="C262" i="6"/>
  <c r="F262" i="6" s="1"/>
  <c r="D262" i="6"/>
  <c r="G262" i="6" s="1"/>
  <c r="B263" i="6"/>
  <c r="E263" i="6" s="1"/>
  <c r="C263" i="6"/>
  <c r="F263" i="6" s="1"/>
  <c r="D263" i="6"/>
  <c r="G263" i="6" s="1"/>
  <c r="B264" i="6"/>
  <c r="E264" i="6" s="1"/>
  <c r="C264" i="6"/>
  <c r="F264" i="6" s="1"/>
  <c r="D264" i="6"/>
  <c r="G264" i="6" s="1"/>
  <c r="B265" i="6"/>
  <c r="E265" i="6" s="1"/>
  <c r="C265" i="6"/>
  <c r="F265" i="6" s="1"/>
  <c r="D265" i="6"/>
  <c r="G265" i="6" s="1"/>
  <c r="B266" i="6"/>
  <c r="E266" i="6" s="1"/>
  <c r="C266" i="6"/>
  <c r="F266" i="6" s="1"/>
  <c r="D266" i="6"/>
  <c r="G266" i="6" s="1"/>
  <c r="B267" i="6"/>
  <c r="E267" i="6" s="1"/>
  <c r="C267" i="6"/>
  <c r="F267" i="6" s="1"/>
  <c r="D267" i="6"/>
  <c r="G267" i="6" s="1"/>
  <c r="B268" i="6"/>
  <c r="E268" i="6" s="1"/>
  <c r="C268" i="6"/>
  <c r="F268" i="6" s="1"/>
  <c r="D268" i="6"/>
  <c r="G268" i="6" s="1"/>
  <c r="E9" i="8"/>
  <c r="F9" i="8"/>
  <c r="E10" i="8"/>
  <c r="F10" i="8"/>
  <c r="E11" i="8"/>
  <c r="F11" i="8"/>
  <c r="E12" i="8"/>
  <c r="F12" i="8"/>
  <c r="E13" i="8"/>
  <c r="F13" i="8"/>
  <c r="E14" i="8"/>
  <c r="F14" i="8"/>
  <c r="E15" i="8"/>
  <c r="F15" i="8"/>
  <c r="E16" i="8"/>
  <c r="F16" i="8"/>
  <c r="E17" i="8"/>
  <c r="F17" i="8"/>
  <c r="E18" i="8"/>
  <c r="F18" i="8"/>
  <c r="E19" i="8"/>
  <c r="F19" i="8"/>
  <c r="E20" i="8"/>
  <c r="F20" i="8"/>
  <c r="E21" i="8"/>
  <c r="F21" i="8"/>
  <c r="E22" i="8"/>
  <c r="F22" i="8"/>
  <c r="E23" i="8"/>
  <c r="F23" i="8"/>
  <c r="E24" i="8"/>
  <c r="F24" i="8"/>
  <c r="E25" i="8"/>
  <c r="F25" i="8"/>
  <c r="E26" i="8"/>
  <c r="F26" i="8"/>
  <c r="E27" i="8"/>
  <c r="F27" i="8"/>
  <c r="E28" i="8"/>
  <c r="F28" i="8"/>
  <c r="E29" i="8"/>
  <c r="F29" i="8"/>
  <c r="E30" i="8"/>
  <c r="F30" i="8"/>
  <c r="E31" i="8"/>
  <c r="F31" i="8"/>
  <c r="E32" i="8"/>
  <c r="F32" i="8"/>
  <c r="E33" i="8"/>
  <c r="F33" i="8"/>
  <c r="E34" i="8"/>
  <c r="F34" i="8"/>
  <c r="E35" i="8"/>
  <c r="F35" i="8"/>
  <c r="E36" i="8"/>
  <c r="F36" i="8"/>
  <c r="E37" i="8"/>
  <c r="F37" i="8"/>
  <c r="E38" i="8"/>
  <c r="F38" i="8"/>
  <c r="E39" i="8"/>
  <c r="F39" i="8"/>
  <c r="E40" i="8"/>
  <c r="F40" i="8"/>
  <c r="E41" i="8"/>
  <c r="F41" i="8"/>
  <c r="E42" i="8"/>
  <c r="F42" i="8"/>
  <c r="E43" i="8"/>
  <c r="F43" i="8"/>
  <c r="E44" i="8"/>
  <c r="F44" i="8"/>
  <c r="E45" i="8"/>
  <c r="F45" i="8"/>
  <c r="E46" i="8"/>
  <c r="F46" i="8"/>
  <c r="E47" i="8"/>
  <c r="F47" i="8"/>
  <c r="E48" i="8"/>
  <c r="F48" i="8"/>
  <c r="E49" i="8"/>
  <c r="F49" i="8"/>
  <c r="E50" i="8"/>
  <c r="F50" i="8"/>
  <c r="E51" i="8"/>
  <c r="F51" i="8"/>
  <c r="E52" i="8"/>
  <c r="F52" i="8"/>
  <c r="E53" i="8"/>
  <c r="F53" i="8"/>
  <c r="E54" i="8"/>
  <c r="F54" i="8"/>
  <c r="E55" i="8"/>
  <c r="F55" i="8"/>
  <c r="G55" i="8"/>
  <c r="E56" i="8"/>
  <c r="F56" i="8"/>
  <c r="E57" i="8"/>
  <c r="F57" i="8"/>
  <c r="E58" i="8"/>
  <c r="F58" i="8"/>
  <c r="E59" i="8"/>
  <c r="F59" i="8"/>
  <c r="E60" i="8"/>
  <c r="F60" i="8"/>
  <c r="E61" i="8"/>
  <c r="F61" i="8"/>
  <c r="E62" i="8"/>
  <c r="F62" i="8"/>
  <c r="E63" i="8"/>
  <c r="F63" i="8"/>
  <c r="E64" i="8"/>
  <c r="F64" i="8"/>
  <c r="E65" i="8"/>
  <c r="F65" i="8"/>
  <c r="E66" i="8"/>
  <c r="F66" i="8"/>
  <c r="E67" i="8"/>
  <c r="F67" i="8"/>
  <c r="E68" i="8"/>
  <c r="F68" i="8"/>
  <c r="E69" i="8"/>
  <c r="F69" i="8"/>
  <c r="E70" i="8"/>
  <c r="F70" i="8"/>
  <c r="E71" i="8"/>
  <c r="F71" i="8"/>
  <c r="G71" i="8"/>
  <c r="E72" i="8"/>
  <c r="F72" i="8"/>
  <c r="E73" i="8"/>
  <c r="F73" i="8"/>
  <c r="E74" i="8"/>
  <c r="F74" i="8"/>
  <c r="E75" i="8"/>
  <c r="F75" i="8"/>
  <c r="E76" i="8"/>
  <c r="F76" i="8"/>
  <c r="E77" i="8"/>
  <c r="F77" i="8"/>
  <c r="E78" i="8"/>
  <c r="F78" i="8"/>
  <c r="E79" i="8"/>
  <c r="F79" i="8"/>
  <c r="E80" i="8"/>
  <c r="F80" i="8"/>
  <c r="E81" i="8"/>
  <c r="F81" i="8"/>
  <c r="E82" i="8"/>
  <c r="F82" i="8"/>
  <c r="E83" i="8"/>
  <c r="F83" i="8"/>
  <c r="E84" i="8"/>
  <c r="F84" i="8"/>
  <c r="E85" i="8"/>
  <c r="F85" i="8"/>
  <c r="E86" i="8"/>
  <c r="F86" i="8"/>
  <c r="E87" i="8"/>
  <c r="F87" i="8"/>
  <c r="E88" i="8"/>
  <c r="F88" i="8"/>
  <c r="E89" i="8"/>
  <c r="F89" i="8"/>
  <c r="E90" i="8"/>
  <c r="F90" i="8"/>
  <c r="E91" i="8"/>
  <c r="F91" i="8"/>
  <c r="E92" i="8"/>
  <c r="F92" i="8"/>
  <c r="E93" i="8"/>
  <c r="F93" i="8"/>
  <c r="E94" i="8"/>
  <c r="F94" i="8"/>
  <c r="E95" i="8"/>
  <c r="F95" i="8"/>
  <c r="E96" i="8"/>
  <c r="F96" i="8"/>
  <c r="E97" i="8"/>
  <c r="F97" i="8"/>
  <c r="E98" i="8"/>
  <c r="F98" i="8"/>
  <c r="E99" i="8"/>
  <c r="F99" i="8"/>
  <c r="E100" i="8"/>
  <c r="F100" i="8"/>
  <c r="E101" i="8"/>
  <c r="F101" i="8"/>
  <c r="E102" i="8"/>
  <c r="F102" i="8"/>
  <c r="E103" i="8"/>
  <c r="F103" i="8"/>
  <c r="E104" i="8"/>
  <c r="F104" i="8"/>
  <c r="E105" i="8"/>
  <c r="F105" i="8"/>
  <c r="E106" i="8"/>
  <c r="F106" i="8"/>
  <c r="E107" i="8"/>
  <c r="F107" i="8"/>
  <c r="E108" i="8"/>
  <c r="F108" i="8"/>
  <c r="E109" i="8"/>
  <c r="F109" i="8"/>
  <c r="E110" i="8"/>
  <c r="F110" i="8"/>
  <c r="E111" i="8"/>
  <c r="F111" i="8"/>
  <c r="E112" i="8"/>
  <c r="F112" i="8"/>
  <c r="E113" i="8"/>
  <c r="F113" i="8"/>
  <c r="E114" i="8"/>
  <c r="F114" i="8"/>
  <c r="E115" i="8"/>
  <c r="F115" i="8"/>
  <c r="E116" i="8"/>
  <c r="F116" i="8"/>
  <c r="E117" i="8"/>
  <c r="F117" i="8"/>
  <c r="E118" i="8"/>
  <c r="F118" i="8"/>
  <c r="E119" i="8"/>
  <c r="F119" i="8"/>
  <c r="G119" i="8"/>
  <c r="E120" i="8"/>
  <c r="F120" i="8"/>
  <c r="E121" i="8"/>
  <c r="F121" i="8"/>
  <c r="E122" i="8"/>
  <c r="F122" i="8"/>
  <c r="E123" i="8"/>
  <c r="F123" i="8"/>
  <c r="E124" i="8"/>
  <c r="F124" i="8"/>
  <c r="E125" i="8"/>
  <c r="F125" i="8"/>
  <c r="E126" i="8"/>
  <c r="F126" i="8"/>
  <c r="E127" i="8"/>
  <c r="F127" i="8"/>
  <c r="E128" i="8"/>
  <c r="F128" i="8"/>
  <c r="E129" i="8"/>
  <c r="F129" i="8"/>
  <c r="E130" i="8"/>
  <c r="F130" i="8"/>
  <c r="E131" i="8"/>
  <c r="F131" i="8"/>
  <c r="E132" i="8"/>
  <c r="F132" i="8"/>
  <c r="E133" i="8"/>
  <c r="F133" i="8"/>
  <c r="E134" i="8"/>
  <c r="F134" i="8"/>
  <c r="E135" i="8"/>
  <c r="F135" i="8"/>
  <c r="G135" i="8"/>
  <c r="E136" i="8"/>
  <c r="F136" i="8"/>
  <c r="E137" i="8"/>
  <c r="F137" i="8"/>
  <c r="E138" i="8"/>
  <c r="F138" i="8"/>
  <c r="E139" i="8"/>
  <c r="F139" i="8"/>
  <c r="E140" i="8"/>
  <c r="F140" i="8"/>
  <c r="E141" i="8"/>
  <c r="F141" i="8"/>
  <c r="E142" i="8"/>
  <c r="F142" i="8"/>
  <c r="E143" i="8"/>
  <c r="F143" i="8"/>
  <c r="E144" i="8"/>
  <c r="F144" i="8"/>
  <c r="E145" i="8"/>
  <c r="F145" i="8"/>
  <c r="E146" i="8"/>
  <c r="F146" i="8"/>
  <c r="E147" i="8"/>
  <c r="F147" i="8"/>
  <c r="E148" i="8"/>
  <c r="F148" i="8"/>
  <c r="E149" i="8"/>
  <c r="F149" i="8"/>
  <c r="E150" i="8"/>
  <c r="F150" i="8"/>
  <c r="E151" i="8"/>
  <c r="F151" i="8"/>
  <c r="E152" i="8"/>
  <c r="F152" i="8"/>
  <c r="G152" i="8"/>
  <c r="E153" i="8"/>
  <c r="F153" i="8"/>
  <c r="E154" i="8"/>
  <c r="F154" i="8"/>
  <c r="E155" i="8"/>
  <c r="F155" i="8"/>
  <c r="E156" i="8"/>
  <c r="F156" i="8"/>
  <c r="G156" i="8"/>
  <c r="E157" i="8"/>
  <c r="F157" i="8"/>
  <c r="E158" i="8"/>
  <c r="F158" i="8"/>
  <c r="E159" i="8"/>
  <c r="F159" i="8"/>
  <c r="E160" i="8"/>
  <c r="F160" i="8"/>
  <c r="G160" i="8"/>
  <c r="E161" i="8"/>
  <c r="F161" i="8"/>
  <c r="E162" i="8"/>
  <c r="F162" i="8"/>
  <c r="E163" i="8"/>
  <c r="F163" i="8"/>
  <c r="E164" i="8"/>
  <c r="F164" i="8"/>
  <c r="G164" i="8"/>
  <c r="E165" i="8"/>
  <c r="F165" i="8"/>
  <c r="E166" i="8"/>
  <c r="F166" i="8"/>
  <c r="E167" i="8"/>
  <c r="F167" i="8"/>
  <c r="E168" i="8"/>
  <c r="F168" i="8"/>
  <c r="G168" i="8"/>
  <c r="E169" i="8"/>
  <c r="F169" i="8"/>
  <c r="E170" i="8"/>
  <c r="F170" i="8"/>
  <c r="E171" i="8"/>
  <c r="F171" i="8"/>
  <c r="E172" i="8"/>
  <c r="F172" i="8"/>
  <c r="G172" i="8"/>
  <c r="E173" i="8"/>
  <c r="F173" i="8"/>
  <c r="E174" i="8"/>
  <c r="F174" i="8"/>
  <c r="E175" i="8"/>
  <c r="F175" i="8"/>
  <c r="E176" i="8"/>
  <c r="F176" i="8"/>
  <c r="G176" i="8"/>
  <c r="E177" i="8"/>
  <c r="F177" i="8"/>
  <c r="E178" i="8"/>
  <c r="F178" i="8"/>
  <c r="E179" i="8"/>
  <c r="F179" i="8"/>
  <c r="G179" i="8"/>
  <c r="E180" i="8"/>
  <c r="F180" i="8"/>
  <c r="G180" i="8"/>
  <c r="E181" i="8"/>
  <c r="F181" i="8"/>
  <c r="E182" i="8"/>
  <c r="F182" i="8"/>
  <c r="E183" i="8"/>
  <c r="F183" i="8"/>
  <c r="E184" i="8"/>
  <c r="F184" i="8"/>
  <c r="G184" i="8"/>
  <c r="E185" i="8"/>
  <c r="F185" i="8"/>
  <c r="E186" i="8"/>
  <c r="F186" i="8"/>
  <c r="E187" i="8"/>
  <c r="F187" i="8"/>
  <c r="E188" i="8"/>
  <c r="F188" i="8"/>
  <c r="G188" i="8"/>
  <c r="E189" i="8"/>
  <c r="F189" i="8"/>
  <c r="E190" i="8"/>
  <c r="F190" i="8"/>
  <c r="E191" i="8"/>
  <c r="F191" i="8"/>
  <c r="E192" i="8"/>
  <c r="F192" i="8"/>
  <c r="G192" i="8"/>
  <c r="E193" i="8"/>
  <c r="F193" i="8"/>
  <c r="E194" i="8"/>
  <c r="F194" i="8"/>
  <c r="E195" i="8"/>
  <c r="F195" i="8"/>
  <c r="E196" i="8"/>
  <c r="F196" i="8"/>
  <c r="G196" i="8"/>
  <c r="E197" i="8"/>
  <c r="F197" i="8"/>
  <c r="E198" i="8"/>
  <c r="F198" i="8"/>
  <c r="E199" i="8"/>
  <c r="F199" i="8"/>
  <c r="E200" i="8"/>
  <c r="F200" i="8"/>
  <c r="G200" i="8"/>
  <c r="E201" i="8"/>
  <c r="F201" i="8"/>
  <c r="E202" i="8"/>
  <c r="F202" i="8"/>
  <c r="E203" i="8"/>
  <c r="F203" i="8"/>
  <c r="E204" i="8"/>
  <c r="F204" i="8"/>
  <c r="G204" i="8"/>
  <c r="E205" i="8"/>
  <c r="F205" i="8"/>
  <c r="E206" i="8"/>
  <c r="F206" i="8"/>
  <c r="E207" i="8"/>
  <c r="F207" i="8"/>
  <c r="E208" i="8"/>
  <c r="F208" i="8"/>
  <c r="G208" i="8"/>
  <c r="E209" i="8"/>
  <c r="F209" i="8"/>
  <c r="E210" i="8"/>
  <c r="F210" i="8"/>
  <c r="E211" i="8"/>
  <c r="F211" i="8"/>
  <c r="E212" i="8"/>
  <c r="F212" i="8"/>
  <c r="G212" i="8"/>
  <c r="E213" i="8"/>
  <c r="F213" i="8"/>
  <c r="E214" i="8"/>
  <c r="F214" i="8"/>
  <c r="E215" i="8"/>
  <c r="F215" i="8"/>
  <c r="G215" i="8"/>
  <c r="E216" i="8"/>
  <c r="F216" i="8"/>
  <c r="G216" i="8"/>
  <c r="E217" i="8"/>
  <c r="F217" i="8"/>
  <c r="E218" i="8"/>
  <c r="F218" i="8"/>
  <c r="E219" i="8"/>
  <c r="F219" i="8"/>
  <c r="E220" i="8"/>
  <c r="F220" i="8"/>
  <c r="G220" i="8"/>
  <c r="E221" i="8"/>
  <c r="F221" i="8"/>
  <c r="E222" i="8"/>
  <c r="F222" i="8"/>
  <c r="E223" i="8"/>
  <c r="F223" i="8"/>
  <c r="E224" i="8"/>
  <c r="F224" i="8"/>
  <c r="E225" i="8"/>
  <c r="F225" i="8"/>
  <c r="E226" i="8"/>
  <c r="F226" i="8"/>
  <c r="E227" i="8"/>
  <c r="F227" i="8"/>
  <c r="E228" i="8"/>
  <c r="F228" i="8"/>
  <c r="E229" i="8"/>
  <c r="F229" i="8"/>
  <c r="E230" i="8"/>
  <c r="F230" i="8"/>
  <c r="E231" i="8"/>
  <c r="F231" i="8"/>
  <c r="E232" i="8"/>
  <c r="F232" i="8"/>
  <c r="E233" i="8"/>
  <c r="F233" i="8"/>
  <c r="E234" i="8"/>
  <c r="F234" i="8"/>
  <c r="G252" i="8"/>
  <c r="G240" i="8"/>
  <c r="G195" i="8"/>
  <c r="G211" i="8"/>
  <c r="G147" i="8"/>
  <c r="G219" i="8"/>
  <c r="G171" i="8"/>
  <c r="G223" i="8"/>
  <c r="G175" i="8"/>
  <c r="G159" i="8"/>
  <c r="G276" i="8"/>
  <c r="G287" i="8"/>
  <c r="E163" i="9"/>
  <c r="E103" i="9"/>
  <c r="E160" i="9"/>
  <c r="E174" i="9"/>
  <c r="E280" i="9"/>
  <c r="E271" i="9"/>
  <c r="E298" i="9"/>
  <c r="E240" i="9"/>
  <c r="E43" i="9"/>
  <c r="E49" i="9"/>
  <c r="E202" i="9"/>
  <c r="E244" i="9"/>
  <c r="E243" i="9"/>
  <c r="E255" i="9"/>
  <c r="E42" i="9"/>
  <c r="E112" i="9"/>
  <c r="E291" i="9"/>
  <c r="E138" i="9"/>
  <c r="E268" i="9"/>
  <c r="E108" i="9"/>
  <c r="E154" i="9"/>
  <c r="E208" i="9"/>
  <c r="E212" i="9"/>
  <c r="G41" i="8"/>
  <c r="G42" i="8"/>
  <c r="G61" i="8"/>
  <c r="G62" i="8"/>
  <c r="G65" i="8"/>
  <c r="G66" i="8"/>
  <c r="G150" i="8"/>
  <c r="G149" i="8"/>
  <c r="G165" i="8"/>
  <c r="G166" i="8"/>
  <c r="G229" i="8"/>
  <c r="G230" i="8"/>
  <c r="G257" i="8"/>
  <c r="G258" i="8"/>
  <c r="G134" i="8"/>
  <c r="G70" i="8"/>
  <c r="G226" i="8"/>
  <c r="G26" i="8"/>
  <c r="G30" i="8"/>
  <c r="G50" i="8"/>
  <c r="G54" i="8"/>
  <c r="G58" i="8"/>
  <c r="G74" i="8"/>
  <c r="G90" i="8"/>
  <c r="G94" i="8"/>
  <c r="G114" i="8"/>
  <c r="G118" i="8"/>
  <c r="G122" i="8"/>
  <c r="G142" i="8"/>
  <c r="G146" i="8"/>
  <c r="G158" i="8"/>
  <c r="G162" i="8"/>
  <c r="G170" i="8"/>
  <c r="G174" i="8"/>
  <c r="G178" i="8"/>
  <c r="G190" i="8"/>
  <c r="G202" i="8"/>
  <c r="G210" i="8"/>
  <c r="G214" i="8"/>
  <c r="G222" i="8"/>
  <c r="G234" i="8"/>
  <c r="G246" i="8"/>
  <c r="G254" i="8"/>
  <c r="G262" i="8"/>
  <c r="G270" i="8"/>
  <c r="G286" i="8"/>
  <c r="G290" i="8"/>
  <c r="G294" i="8"/>
  <c r="G46" i="8"/>
  <c r="G182" i="8"/>
  <c r="G154" i="8"/>
  <c r="G193" i="8"/>
  <c r="G237" i="8"/>
  <c r="G277" i="8"/>
  <c r="G21" i="8"/>
  <c r="G22" i="8"/>
  <c r="G125" i="8"/>
  <c r="G126" i="8"/>
  <c r="G249" i="8"/>
  <c r="G250" i="8"/>
  <c r="G273" i="8"/>
  <c r="G274" i="8"/>
  <c r="G297" i="8"/>
  <c r="G298" i="8"/>
  <c r="G305" i="8"/>
  <c r="G306" i="8"/>
  <c r="G137" i="8"/>
  <c r="G9" i="8"/>
  <c r="G186" i="8"/>
  <c r="G265" i="8"/>
  <c r="G18" i="8"/>
  <c r="G110" i="8"/>
  <c r="G198" i="8"/>
  <c r="G34" i="8"/>
  <c r="G205" i="8"/>
  <c r="G191" i="8"/>
  <c r="G14" i="8"/>
  <c r="G78" i="8"/>
  <c r="G271" i="8"/>
  <c r="G19" i="8"/>
  <c r="G98" i="8"/>
  <c r="G263" i="8"/>
  <c r="G163" i="8"/>
  <c r="G102" i="8"/>
  <c r="G38" i="8"/>
  <c r="G242" i="8"/>
  <c r="G106" i="8"/>
  <c r="G130" i="8"/>
  <c r="G82" i="8"/>
  <c r="G203" i="8"/>
  <c r="G235" i="8"/>
  <c r="G302" i="8"/>
  <c r="E12" i="9"/>
  <c r="E272" i="9"/>
  <c r="E14" i="9"/>
  <c r="E300" i="9"/>
  <c r="E31" i="9"/>
  <c r="E23" i="9"/>
  <c r="E296" i="9"/>
  <c r="E148" i="9"/>
  <c r="E60" i="9"/>
  <c r="E55" i="9"/>
  <c r="E152" i="9"/>
  <c r="E232" i="9"/>
  <c r="E251" i="9"/>
  <c r="E19" i="9"/>
  <c r="E195" i="9"/>
  <c r="E67" i="9"/>
  <c r="E304" i="9"/>
  <c r="E156" i="9"/>
  <c r="D204" i="9"/>
  <c r="E120" i="9"/>
  <c r="E235" i="9"/>
  <c r="E115" i="9"/>
  <c r="D131" i="9"/>
  <c r="D227" i="9"/>
  <c r="E248" i="9"/>
  <c r="E127" i="9"/>
  <c r="E284" i="9"/>
  <c r="E47" i="9"/>
  <c r="E264" i="9"/>
  <c r="E288" i="9"/>
  <c r="E228" i="9"/>
  <c r="E183" i="9"/>
  <c r="E76" i="9"/>
  <c r="E63" i="9"/>
  <c r="E139" i="9"/>
  <c r="E199" i="9"/>
  <c r="E95" i="9"/>
  <c r="E176" i="9"/>
  <c r="E192" i="9"/>
  <c r="E308" i="9"/>
  <c r="D80" i="9"/>
  <c r="E144" i="9"/>
  <c r="E219" i="9"/>
  <c r="E35" i="9"/>
  <c r="E203" i="9"/>
  <c r="E72" i="9"/>
  <c r="E276" i="9"/>
  <c r="E172" i="9"/>
  <c r="E167" i="9"/>
  <c r="E180" i="9"/>
  <c r="E216" i="9"/>
  <c r="E123" i="9"/>
  <c r="E40" i="9"/>
  <c r="D19" i="9"/>
  <c r="D199" i="9"/>
  <c r="D127" i="9"/>
  <c r="D159" i="9"/>
  <c r="D31" i="9"/>
  <c r="D155" i="9"/>
  <c r="D143" i="9"/>
  <c r="D307" i="9"/>
  <c r="D163" i="9"/>
  <c r="D167" i="9"/>
  <c r="D271" i="9"/>
  <c r="D263" i="9"/>
  <c r="D195" i="9"/>
  <c r="D120" i="9"/>
  <c r="D35" i="9"/>
  <c r="D303" i="9"/>
  <c r="D147" i="9"/>
  <c r="D87" i="9"/>
  <c r="D275" i="9"/>
  <c r="D135" i="9"/>
  <c r="D111" i="9"/>
  <c r="D107" i="9"/>
  <c r="D11" i="9"/>
  <c r="D139" i="9"/>
  <c r="D44" i="9"/>
  <c r="D99" i="9"/>
  <c r="D282" i="9"/>
  <c r="D74" i="9"/>
  <c r="D90" i="9"/>
  <c r="D54" i="9"/>
  <c r="D72" i="9"/>
  <c r="D220" i="9"/>
  <c r="D244" i="9"/>
  <c r="D264" i="9"/>
  <c r="D88" i="9"/>
  <c r="D29" i="9"/>
  <c r="D156" i="9"/>
  <c r="D276" i="9"/>
  <c r="D308" i="9"/>
  <c r="D289" i="9"/>
  <c r="D24" i="9"/>
  <c r="D92" i="9"/>
  <c r="D208" i="9"/>
  <c r="D140" i="9"/>
  <c r="D200" i="9"/>
  <c r="D196" i="9"/>
  <c r="D253" i="9"/>
  <c r="D32" i="9"/>
  <c r="D76" i="9"/>
  <c r="D116" i="9"/>
  <c r="D260" i="9"/>
  <c r="D16" i="9"/>
  <c r="D36" i="9"/>
  <c r="D296" i="9"/>
  <c r="D52" i="9"/>
  <c r="D280" i="9"/>
  <c r="D84" i="9"/>
  <c r="D100" i="9"/>
  <c r="D96" i="9"/>
  <c r="D305" i="9"/>
  <c r="D188" i="9"/>
  <c r="D104" i="9"/>
  <c r="D164" i="9"/>
  <c r="D129" i="9"/>
  <c r="D212" i="9"/>
  <c r="D124" i="9"/>
  <c r="D216" i="9"/>
  <c r="D248" i="9"/>
  <c r="E110" i="9"/>
  <c r="E186" i="9"/>
  <c r="E213" i="9"/>
  <c r="E73" i="9"/>
  <c r="E237" i="9"/>
  <c r="E257" i="9"/>
  <c r="E150" i="9"/>
  <c r="E285" i="9"/>
  <c r="E105" i="9"/>
  <c r="E197" i="9"/>
  <c r="E18" i="9"/>
  <c r="E37" i="9"/>
  <c r="E45" i="9"/>
  <c r="E250" i="9"/>
  <c r="E205" i="9"/>
  <c r="E141" i="9"/>
  <c r="E302" i="9"/>
  <c r="E282" i="9"/>
  <c r="E293" i="9"/>
  <c r="E130" i="9"/>
  <c r="E126" i="9"/>
  <c r="E253" i="9"/>
  <c r="E21" i="9"/>
  <c r="D17" i="9"/>
  <c r="E33" i="9"/>
  <c r="E210" i="9"/>
  <c r="E146" i="9"/>
  <c r="E233" i="9"/>
  <c r="E97" i="9"/>
  <c r="E30" i="9"/>
  <c r="E193" i="9"/>
  <c r="E178" i="9"/>
  <c r="E9" i="9"/>
  <c r="E66" i="9"/>
  <c r="E82" i="9"/>
  <c r="E314" i="9"/>
  <c r="E274" i="9"/>
  <c r="E166" i="9"/>
  <c r="E54" i="9"/>
  <c r="E262" i="9"/>
  <c r="E26" i="9"/>
  <c r="E230" i="9"/>
  <c r="E86" i="9"/>
  <c r="E221" i="9"/>
  <c r="E181" i="9"/>
  <c r="E226" i="9"/>
  <c r="E94" i="9"/>
  <c r="E61" i="9"/>
  <c r="E218" i="9"/>
  <c r="E266" i="9"/>
  <c r="E78" i="9"/>
  <c r="E69" i="9"/>
  <c r="E101" i="9"/>
  <c r="E157" i="9"/>
  <c r="E277" i="9"/>
  <c r="E57" i="9"/>
  <c r="E89" i="9"/>
  <c r="E122" i="9"/>
  <c r="D173" i="9"/>
  <c r="D58" i="9"/>
  <c r="D70" i="9"/>
  <c r="D106" i="9"/>
  <c r="D238" i="9"/>
  <c r="D234" i="9"/>
  <c r="D162" i="9"/>
  <c r="D146" i="9"/>
  <c r="D178" i="9"/>
  <c r="D310" i="9"/>
  <c r="D81" i="9"/>
  <c r="D101" i="9"/>
  <c r="D265" i="9"/>
  <c r="D313" i="9"/>
  <c r="D25" i="9"/>
  <c r="D113" i="9"/>
  <c r="D269" i="9"/>
  <c r="D293" i="9"/>
  <c r="D250" i="9"/>
  <c r="D198" i="9"/>
  <c r="D242" i="9"/>
  <c r="D46" i="9"/>
  <c r="D86" i="9"/>
  <c r="D122" i="9"/>
  <c r="D150" i="9"/>
  <c r="D257" i="9"/>
  <c r="D185" i="9"/>
  <c r="D49" i="9"/>
  <c r="D181" i="9"/>
  <c r="D137" i="9"/>
  <c r="D229" i="9"/>
  <c r="D14" i="9"/>
  <c r="D206" i="9"/>
  <c r="D153" i="9"/>
  <c r="D209" i="9"/>
  <c r="D94" i="9"/>
  <c r="D194" i="9"/>
  <c r="D166" i="9"/>
  <c r="D62" i="9"/>
  <c r="D158" i="9"/>
  <c r="D274" i="9"/>
  <c r="D213" i="9"/>
  <c r="D245" i="9"/>
  <c r="D277" i="9"/>
  <c r="D218" i="9"/>
  <c r="D23" i="9"/>
  <c r="D141" i="9"/>
  <c r="D221" i="9"/>
  <c r="D37" i="9"/>
  <c r="D301" i="9"/>
  <c r="M363" i="6" l="1"/>
  <c r="L363" i="6"/>
  <c r="K363" i="6"/>
  <c r="M361" i="6"/>
  <c r="L362" i="6"/>
  <c r="K362" i="6"/>
  <c r="L358" i="6"/>
  <c r="L361" i="6"/>
  <c r="M362" i="6"/>
  <c r="K361" i="6"/>
  <c r="K359" i="6"/>
  <c r="L360" i="6"/>
  <c r="M360" i="6"/>
  <c r="K358" i="6"/>
  <c r="K360" i="6"/>
  <c r="M359" i="6"/>
  <c r="M358" i="6"/>
  <c r="L359" i="6"/>
  <c r="M357" i="6"/>
  <c r="L357" i="6"/>
  <c r="K357" i="6"/>
  <c r="M356" i="6"/>
  <c r="L356" i="6"/>
  <c r="K356" i="6"/>
  <c r="M355" i="6"/>
  <c r="L355" i="6"/>
  <c r="K355" i="6"/>
  <c r="K248" i="6"/>
  <c r="L263" i="6"/>
  <c r="K122" i="6"/>
  <c r="L287" i="6"/>
  <c r="L289" i="6"/>
  <c r="L243" i="6"/>
  <c r="L286" i="6"/>
  <c r="L288" i="6"/>
  <c r="K301" i="6"/>
  <c r="L341" i="6"/>
  <c r="K101" i="6"/>
  <c r="L77" i="6"/>
  <c r="K70" i="6"/>
  <c r="K220" i="6"/>
  <c r="L85" i="6"/>
  <c r="L309" i="6"/>
  <c r="M297" i="6"/>
  <c r="M86" i="6"/>
  <c r="L285" i="6"/>
  <c r="K164" i="6"/>
  <c r="K150" i="6"/>
  <c r="L343" i="6"/>
  <c r="L151" i="6"/>
  <c r="L146" i="6"/>
  <c r="L144" i="6"/>
  <c r="L90" i="6"/>
  <c r="K304" i="6"/>
  <c r="K308" i="6"/>
  <c r="K270" i="6"/>
  <c r="M262" i="6"/>
  <c r="L213" i="6"/>
  <c r="M200" i="6"/>
  <c r="K161" i="6"/>
  <c r="K153" i="6"/>
  <c r="L103" i="6"/>
  <c r="L98" i="6"/>
  <c r="M63" i="6"/>
  <c r="L264" i="6"/>
  <c r="L261" i="6"/>
  <c r="K291" i="6"/>
  <c r="K297" i="6"/>
  <c r="K300" i="6"/>
  <c r="K322" i="6"/>
  <c r="M79" i="6"/>
  <c r="M276" i="6"/>
  <c r="K275" i="6"/>
  <c r="L229" i="6"/>
  <c r="M113" i="6"/>
  <c r="K115" i="6"/>
  <c r="M348" i="6"/>
  <c r="L126" i="6"/>
  <c r="L278" i="6"/>
  <c r="L172" i="6"/>
  <c r="K78" i="6"/>
  <c r="M124" i="6"/>
  <c r="L76" i="6"/>
  <c r="K69" i="6"/>
  <c r="M58" i="6"/>
  <c r="M296" i="6"/>
  <c r="K266" i="6"/>
  <c r="M149" i="6"/>
  <c r="M82" i="6"/>
  <c r="M152" i="6"/>
  <c r="M56" i="6"/>
  <c r="L159" i="6"/>
  <c r="L156" i="6"/>
  <c r="M128" i="6"/>
  <c r="M99" i="6"/>
  <c r="K99" i="6"/>
  <c r="M289" i="6"/>
  <c r="M291" i="6"/>
  <c r="L308" i="6"/>
  <c r="M181" i="6"/>
  <c r="K149" i="6"/>
  <c r="K302" i="6"/>
  <c r="M255" i="6"/>
  <c r="K157" i="6"/>
  <c r="K296" i="6"/>
  <c r="K303" i="6"/>
  <c r="M233" i="6"/>
  <c r="K214" i="6"/>
  <c r="L188" i="6"/>
  <c r="L164" i="6"/>
  <c r="L105" i="6"/>
  <c r="K282" i="6"/>
  <c r="M308" i="6"/>
  <c r="M328" i="6"/>
  <c r="M354" i="6"/>
  <c r="M209" i="6"/>
  <c r="M88" i="6"/>
  <c r="M217" i="6"/>
  <c r="K181" i="6"/>
  <c r="M159" i="6"/>
  <c r="M127" i="6"/>
  <c r="L128" i="6"/>
  <c r="M110" i="6"/>
  <c r="M94" i="6"/>
  <c r="M60" i="6"/>
  <c r="K61" i="6"/>
  <c r="M55" i="6"/>
  <c r="L354" i="6"/>
  <c r="K221" i="6"/>
  <c r="L217" i="6"/>
  <c r="M198" i="6"/>
  <c r="K117" i="6"/>
  <c r="K307" i="6"/>
  <c r="M77" i="6"/>
  <c r="L255" i="6"/>
  <c r="K224" i="6"/>
  <c r="L139" i="6"/>
  <c r="K132" i="6"/>
  <c r="M73" i="6"/>
  <c r="M281" i="6"/>
  <c r="L283" i="6"/>
  <c r="L274" i="6"/>
  <c r="K273" i="6"/>
  <c r="K333" i="6"/>
  <c r="K354" i="6"/>
  <c r="M65" i="6"/>
  <c r="K232" i="6"/>
  <c r="K211" i="6"/>
  <c r="M119" i="6"/>
  <c r="L145" i="6"/>
  <c r="K247" i="6"/>
  <c r="M176" i="6"/>
  <c r="K176" i="6"/>
  <c r="M146" i="6"/>
  <c r="K144" i="6"/>
  <c r="L125" i="6"/>
  <c r="K114" i="6"/>
  <c r="M98" i="6"/>
  <c r="L290" i="6"/>
  <c r="L303" i="6"/>
  <c r="K331" i="6"/>
  <c r="K325" i="6"/>
  <c r="K324" i="6"/>
  <c r="K320" i="6"/>
  <c r="K180" i="6"/>
  <c r="M85" i="6"/>
  <c r="M182" i="6"/>
  <c r="L252" i="6"/>
  <c r="L233" i="6"/>
  <c r="M228" i="6"/>
  <c r="K225" i="6"/>
  <c r="L204" i="6"/>
  <c r="K127" i="6"/>
  <c r="M120" i="6"/>
  <c r="K77" i="6"/>
  <c r="K351" i="6"/>
  <c r="L350" i="6"/>
  <c r="M118" i="6"/>
  <c r="M116" i="6"/>
  <c r="L276" i="6"/>
  <c r="M179" i="6"/>
  <c r="M81" i="6"/>
  <c r="L206" i="6"/>
  <c r="K168" i="6"/>
  <c r="K227" i="6"/>
  <c r="M80" i="6"/>
  <c r="M69" i="6"/>
  <c r="K292" i="6"/>
  <c r="M71" i="6"/>
  <c r="M87" i="6"/>
  <c r="M123" i="6"/>
  <c r="K102" i="6"/>
  <c r="M298" i="6"/>
  <c r="L154" i="6"/>
  <c r="K290" i="6"/>
  <c r="K323" i="6"/>
  <c r="K294" i="6"/>
  <c r="M70" i="6"/>
  <c r="L158" i="6"/>
  <c r="K279" i="6"/>
  <c r="K156" i="6"/>
  <c r="M150" i="6"/>
  <c r="L75" i="6"/>
  <c r="M76" i="6"/>
  <c r="M59" i="6"/>
  <c r="M214" i="6"/>
  <c r="L119" i="6"/>
  <c r="M340" i="6"/>
  <c r="K352" i="6"/>
  <c r="K85" i="6"/>
  <c r="L72" i="6"/>
  <c r="K213" i="6"/>
  <c r="M84" i="6"/>
  <c r="M203" i="6"/>
  <c r="L102" i="6"/>
  <c r="L183" i="6"/>
  <c r="L275" i="6"/>
  <c r="K281" i="6"/>
  <c r="K217" i="6"/>
  <c r="M280" i="6"/>
  <c r="L162" i="6"/>
  <c r="L269" i="6"/>
  <c r="K289" i="6"/>
  <c r="K287" i="6"/>
  <c r="K315" i="6"/>
  <c r="K73" i="6"/>
  <c r="M207" i="6"/>
  <c r="M62" i="6"/>
  <c r="L157" i="6"/>
  <c r="K167" i="6"/>
  <c r="L124" i="6"/>
  <c r="M157" i="6"/>
  <c r="L284" i="6"/>
  <c r="L74" i="6"/>
  <c r="M78" i="6"/>
  <c r="M57" i="6"/>
  <c r="K249" i="6"/>
  <c r="M230" i="6"/>
  <c r="L209" i="6"/>
  <c r="M126" i="6"/>
  <c r="M115" i="6"/>
  <c r="M90" i="6"/>
  <c r="K68" i="6"/>
  <c r="L270" i="6"/>
  <c r="L279" i="6"/>
  <c r="K274" i="6"/>
  <c r="L344" i="6"/>
  <c r="L348" i="6"/>
  <c r="M148" i="6"/>
  <c r="K277" i="6"/>
  <c r="L227" i="6"/>
  <c r="M254" i="6"/>
  <c r="K222" i="6"/>
  <c r="L272" i="6"/>
  <c r="M68" i="6"/>
  <c r="M215" i="6"/>
  <c r="L282" i="6"/>
  <c r="L259" i="6"/>
  <c r="K165" i="6"/>
  <c r="K151" i="6"/>
  <c r="K119" i="6"/>
  <c r="L280" i="6"/>
  <c r="L160" i="6"/>
  <c r="L147" i="6"/>
  <c r="M83" i="6"/>
  <c r="K118" i="6"/>
  <c r="K311" i="6"/>
  <c r="L122" i="6"/>
  <c r="K163" i="6"/>
  <c r="M221" i="6"/>
  <c r="L203" i="6"/>
  <c r="K271" i="6"/>
  <c r="K162" i="6"/>
  <c r="L118" i="6"/>
  <c r="K160" i="6"/>
  <c r="M208" i="6"/>
  <c r="L78" i="6"/>
  <c r="M61" i="6"/>
  <c r="M271" i="6"/>
  <c r="L212" i="6"/>
  <c r="K343" i="6"/>
  <c r="L141" i="6"/>
  <c r="M66" i="6"/>
  <c r="L215" i="6"/>
  <c r="M67" i="6"/>
  <c r="L142" i="6"/>
  <c r="M253" i="6"/>
  <c r="K152" i="6"/>
  <c r="L187" i="6"/>
  <c r="K349" i="6"/>
  <c r="K286" i="6"/>
  <c r="L244" i="6"/>
  <c r="K298" i="6"/>
  <c r="M218" i="6"/>
  <c r="L155" i="6"/>
  <c r="M294" i="6"/>
  <c r="K158" i="6"/>
  <c r="L120" i="6"/>
  <c r="M158" i="6"/>
  <c r="K125" i="6"/>
  <c r="L336" i="6"/>
  <c r="K283" i="6"/>
  <c r="M199" i="6"/>
  <c r="M225" i="6"/>
  <c r="M205" i="6"/>
  <c r="M256" i="6"/>
  <c r="K154" i="6"/>
  <c r="L268" i="6"/>
  <c r="M122" i="6"/>
  <c r="K104" i="6"/>
  <c r="M75" i="6"/>
  <c r="M74" i="6"/>
  <c r="L277" i="6"/>
  <c r="K100" i="6"/>
  <c r="K310" i="6"/>
  <c r="L73" i="6"/>
  <c r="K316" i="6"/>
  <c r="K299" i="6"/>
  <c r="K155" i="6"/>
  <c r="K159" i="6"/>
  <c r="M160" i="6"/>
  <c r="L121" i="6"/>
  <c r="L79" i="6"/>
  <c r="L123" i="6"/>
  <c r="K103" i="6"/>
  <c r="L246" i="6"/>
  <c r="L135" i="6"/>
  <c r="L234" i="6"/>
  <c r="K172" i="6"/>
  <c r="M226" i="6"/>
  <c r="L273" i="6"/>
  <c r="M223" i="6"/>
  <c r="K218" i="6"/>
  <c r="L138" i="6"/>
  <c r="M72" i="6"/>
  <c r="M252" i="6"/>
  <c r="L281" i="6"/>
  <c r="M125" i="6"/>
  <c r="K98" i="6"/>
  <c r="L352" i="6"/>
  <c r="K136" i="6"/>
  <c r="K312" i="6"/>
  <c r="K319" i="6"/>
  <c r="K258" i="6"/>
  <c r="M165" i="6"/>
  <c r="M295" i="6"/>
  <c r="K329" i="6"/>
  <c r="M266" i="6"/>
  <c r="M246" i="6"/>
  <c r="K228" i="6"/>
  <c r="K143" i="6"/>
  <c r="K111" i="6"/>
  <c r="L89" i="6"/>
  <c r="K75" i="6"/>
  <c r="M327" i="6"/>
  <c r="L140" i="6"/>
  <c r="K288" i="6"/>
  <c r="K269" i="6"/>
  <c r="M264" i="6"/>
  <c r="K133" i="6"/>
  <c r="M162" i="6"/>
  <c r="K134" i="6"/>
  <c r="L226" i="6"/>
  <c r="M196" i="6"/>
  <c r="L178" i="6"/>
  <c r="L143" i="6"/>
  <c r="M351" i="6"/>
  <c r="K350" i="6"/>
  <c r="K345" i="6"/>
  <c r="M350" i="6"/>
  <c r="L349" i="6"/>
  <c r="L339" i="6"/>
  <c r="L334" i="6"/>
  <c r="K348" i="6"/>
  <c r="K344" i="6"/>
  <c r="L332" i="6"/>
  <c r="L346" i="6"/>
  <c r="L347" i="6"/>
  <c r="L337" i="6"/>
  <c r="K347" i="6"/>
  <c r="L345" i="6"/>
  <c r="L338" i="6"/>
  <c r="L340" i="6"/>
  <c r="L335" i="6"/>
  <c r="K339" i="6"/>
  <c r="L342" i="6"/>
  <c r="K337" i="6"/>
  <c r="K353" i="6"/>
  <c r="M352" i="6"/>
  <c r="C41" i="6"/>
  <c r="F41" i="6" s="1"/>
  <c r="M337" i="6"/>
  <c r="M345" i="6"/>
  <c r="M347" i="6"/>
  <c r="M334" i="6"/>
  <c r="M338" i="6"/>
  <c r="M339" i="6"/>
  <c r="M344" i="6"/>
  <c r="M336" i="6"/>
  <c r="M342" i="6"/>
  <c r="M341" i="6"/>
  <c r="M335" i="6"/>
  <c r="M349" i="6"/>
  <c r="M343" i="6"/>
  <c r="M346" i="6"/>
  <c r="M333" i="6"/>
  <c r="L114" i="6"/>
  <c r="L111" i="6"/>
  <c r="L112" i="6"/>
  <c r="L306" i="6"/>
  <c r="L307" i="6"/>
  <c r="L305" i="6"/>
  <c r="M133" i="6"/>
  <c r="L132" i="6"/>
  <c r="K187" i="6"/>
  <c r="M224" i="6"/>
  <c r="K340" i="6"/>
  <c r="M135" i="6"/>
  <c r="K116" i="6"/>
  <c r="M140" i="6"/>
  <c r="M121" i="6"/>
  <c r="K71" i="6"/>
  <c r="K146" i="6"/>
  <c r="L113" i="6"/>
  <c r="M117" i="6"/>
  <c r="M111" i="6"/>
  <c r="L83" i="6"/>
  <c r="L87" i="6"/>
  <c r="L80" i="6"/>
  <c r="L81" i="6"/>
  <c r="L88" i="6"/>
  <c r="L86" i="6"/>
  <c r="L84" i="6"/>
  <c r="L82" i="6"/>
  <c r="M329" i="6"/>
  <c r="M331" i="6"/>
  <c r="M332" i="6"/>
  <c r="M330" i="6"/>
  <c r="M132" i="6"/>
  <c r="K238" i="6"/>
  <c r="M260" i="6"/>
  <c r="K105" i="6"/>
  <c r="L108" i="6"/>
  <c r="L297" i="6"/>
  <c r="M269" i="6"/>
  <c r="M270" i="6"/>
  <c r="M97" i="6"/>
  <c r="M92" i="6"/>
  <c r="M96" i="6"/>
  <c r="M95" i="6"/>
  <c r="M93" i="6"/>
  <c r="M91" i="6"/>
  <c r="M279" i="6"/>
  <c r="M278" i="6"/>
  <c r="M277" i="6"/>
  <c r="M275" i="6"/>
  <c r="M274" i="6"/>
  <c r="M272" i="6"/>
  <c r="K284" i="6"/>
  <c r="K278" i="6"/>
  <c r="K267" i="6"/>
  <c r="K276" i="6"/>
  <c r="K268" i="6"/>
  <c r="L304" i="6"/>
  <c r="K341" i="6"/>
  <c r="K229" i="6"/>
  <c r="M231" i="6"/>
  <c r="L134" i="6"/>
  <c r="L137" i="6"/>
  <c r="K335" i="6"/>
  <c r="K112" i="6"/>
  <c r="K191" i="6"/>
  <c r="K83" i="6"/>
  <c r="K84" i="6"/>
  <c r="K82" i="6"/>
  <c r="K81" i="6"/>
  <c r="K80" i="6"/>
  <c r="K79" i="6"/>
  <c r="K76" i="6"/>
  <c r="L68" i="6"/>
  <c r="L66" i="6"/>
  <c r="L69" i="6"/>
  <c r="L67" i="6"/>
  <c r="L65" i="6"/>
  <c r="L294" i="6"/>
  <c r="L298" i="6"/>
  <c r="L302" i="6"/>
  <c r="L300" i="6"/>
  <c r="L293" i="6"/>
  <c r="L291" i="6"/>
  <c r="L292" i="6"/>
  <c r="L295" i="6"/>
  <c r="L299" i="6"/>
  <c r="L296" i="6"/>
  <c r="L301" i="6"/>
  <c r="K185" i="6"/>
  <c r="M263" i="6"/>
  <c r="L136" i="6"/>
  <c r="M265" i="6"/>
  <c r="M267" i="6"/>
  <c r="L127" i="6"/>
  <c r="L109" i="6"/>
  <c r="L116" i="6"/>
  <c r="M130" i="6"/>
  <c r="L131" i="6"/>
  <c r="K342" i="6"/>
  <c r="L106" i="6"/>
  <c r="K334" i="6"/>
  <c r="K142" i="6"/>
  <c r="L130" i="6"/>
  <c r="K280" i="6"/>
  <c r="K272" i="6"/>
  <c r="K138" i="6"/>
  <c r="L161" i="6"/>
  <c r="L64" i="6"/>
  <c r="L62" i="6"/>
  <c r="L63" i="6"/>
  <c r="L61" i="6"/>
  <c r="L59" i="6"/>
  <c r="L55" i="6"/>
  <c r="L57" i="6"/>
  <c r="L58" i="6"/>
  <c r="L60" i="6"/>
  <c r="L56" i="6"/>
  <c r="K58" i="6"/>
  <c r="K62" i="6"/>
  <c r="K63" i="6"/>
  <c r="K60" i="6"/>
  <c r="K59" i="6"/>
  <c r="K57" i="6"/>
  <c r="K55" i="6"/>
  <c r="K56" i="6"/>
  <c r="K330" i="6"/>
  <c r="K327" i="6"/>
  <c r="K328" i="6"/>
  <c r="K326" i="6"/>
  <c r="K321" i="6"/>
  <c r="K318" i="6"/>
  <c r="K317" i="6"/>
  <c r="M142" i="6"/>
  <c r="M136" i="6"/>
  <c r="L129" i="6"/>
  <c r="K183" i="6"/>
  <c r="K113" i="6"/>
  <c r="K338" i="6"/>
  <c r="K141" i="6"/>
  <c r="L110" i="6"/>
  <c r="K74" i="6"/>
  <c r="L266" i="6"/>
  <c r="K265" i="6"/>
  <c r="K148" i="6"/>
  <c r="K147" i="6"/>
  <c r="K72" i="6"/>
  <c r="K295" i="6"/>
  <c r="K293" i="6"/>
  <c r="K64" i="6"/>
  <c r="K67" i="6"/>
  <c r="K65" i="6"/>
  <c r="L117" i="6"/>
  <c r="L133" i="6"/>
  <c r="K233" i="6"/>
  <c r="M145" i="6"/>
  <c r="K239" i="6"/>
  <c r="K332" i="6"/>
  <c r="M139" i="6"/>
  <c r="K66" i="6"/>
  <c r="M138" i="6"/>
  <c r="M268" i="6"/>
  <c r="L153" i="6"/>
  <c r="L152" i="6"/>
  <c r="L149" i="6"/>
  <c r="L150" i="6"/>
  <c r="K139" i="6"/>
  <c r="K137" i="6"/>
  <c r="K135" i="6"/>
  <c r="K145" i="6"/>
  <c r="K140" i="6"/>
  <c r="K108" i="6"/>
  <c r="K110" i="6"/>
  <c r="K107" i="6"/>
  <c r="K106" i="6"/>
  <c r="K109" i="6"/>
  <c r="L71" i="6"/>
  <c r="M131" i="6"/>
  <c r="M144" i="6"/>
  <c r="M134" i="6"/>
  <c r="M129" i="6"/>
  <c r="M141" i="6"/>
  <c r="M137" i="6"/>
  <c r="L70" i="6"/>
  <c r="L115" i="6"/>
  <c r="L107" i="6"/>
  <c r="K173" i="6"/>
  <c r="K166" i="6"/>
  <c r="M156" i="6"/>
  <c r="M151" i="6"/>
  <c r="M153" i="6"/>
  <c r="M154" i="6"/>
  <c r="M155" i="6"/>
  <c r="K314" i="6"/>
  <c r="K309" i="6"/>
  <c r="K313" i="6"/>
  <c r="K305" i="6"/>
  <c r="K306" i="6"/>
  <c r="L271" i="6"/>
  <c r="K203" i="6"/>
  <c r="M202" i="6"/>
  <c r="L198" i="6"/>
  <c r="L101" i="6"/>
  <c r="M227" i="6"/>
  <c r="M222" i="6"/>
  <c r="M147" i="6"/>
  <c r="L104" i="6"/>
  <c r="M261" i="6"/>
  <c r="L189" i="6"/>
  <c r="L181" i="6"/>
  <c r="M353" i="6"/>
  <c r="K223" i="6"/>
  <c r="L205" i="6"/>
  <c r="M273" i="6"/>
  <c r="K285" i="6"/>
  <c r="L353" i="6"/>
  <c r="M257" i="6"/>
  <c r="K215" i="6"/>
  <c r="K196" i="6"/>
  <c r="M143" i="6"/>
  <c r="L351" i="6"/>
  <c r="K260" i="6"/>
  <c r="K237" i="6"/>
  <c r="L220" i="6"/>
  <c r="K226" i="6"/>
  <c r="M64" i="6"/>
  <c r="M259" i="6"/>
  <c r="L240" i="6"/>
  <c r="M193" i="6"/>
  <c r="M190" i="6"/>
  <c r="M283" i="6"/>
  <c r="M282" i="6"/>
  <c r="M292" i="6"/>
  <c r="M290" i="6"/>
  <c r="M293" i="6"/>
  <c r="M287" i="6"/>
  <c r="M288" i="6"/>
  <c r="M286" i="6"/>
  <c r="L328" i="6"/>
  <c r="L329" i="6"/>
  <c r="L326" i="6"/>
  <c r="L327" i="6"/>
  <c r="L318" i="6"/>
  <c r="L313" i="6"/>
  <c r="L310" i="6"/>
  <c r="L311" i="6"/>
  <c r="L319" i="6"/>
  <c r="L312" i="6"/>
  <c r="L315" i="6"/>
  <c r="L314" i="6"/>
  <c r="L320" i="6"/>
  <c r="M323" i="6"/>
  <c r="M326" i="6"/>
  <c r="M324" i="6"/>
  <c r="M325" i="6"/>
  <c r="M320" i="6"/>
  <c r="M315" i="6"/>
  <c r="M311" i="6"/>
  <c r="M318" i="6"/>
  <c r="M313" i="6"/>
  <c r="M314" i="6"/>
  <c r="M303" i="6"/>
  <c r="M306" i="6"/>
  <c r="M304" i="6"/>
  <c r="M301" i="6"/>
  <c r="M312" i="6"/>
  <c r="M188" i="6"/>
  <c r="L202" i="6"/>
  <c r="M302" i="6"/>
  <c r="K235" i="6"/>
  <c r="L96" i="6"/>
  <c r="M309" i="6"/>
  <c r="K197" i="6"/>
  <c r="M305" i="6"/>
  <c r="M284" i="6"/>
  <c r="L224" i="6"/>
  <c r="K259" i="6"/>
  <c r="L92" i="6"/>
  <c r="K250" i="6"/>
  <c r="K251" i="6"/>
  <c r="K252" i="6"/>
  <c r="L235" i="6"/>
  <c r="L230" i="6"/>
  <c r="L228" i="6"/>
  <c r="L232" i="6"/>
  <c r="L231" i="6"/>
  <c r="K231" i="6"/>
  <c r="L219" i="6"/>
  <c r="L221" i="6"/>
  <c r="L210" i="6"/>
  <c r="L214" i="6"/>
  <c r="L218" i="6"/>
  <c r="L211" i="6"/>
  <c r="L216" i="6"/>
  <c r="K188" i="6"/>
  <c r="M189" i="6"/>
  <c r="L201" i="6"/>
  <c r="L197" i="6"/>
  <c r="M319" i="6"/>
  <c r="M299" i="6"/>
  <c r="L99" i="6"/>
  <c r="L333" i="6"/>
  <c r="L331" i="6"/>
  <c r="L316" i="6"/>
  <c r="L254" i="6"/>
  <c r="L241" i="6"/>
  <c r="L242" i="6"/>
  <c r="L239" i="6"/>
  <c r="L245" i="6"/>
  <c r="M237" i="6"/>
  <c r="M236" i="6"/>
  <c r="M232" i="6"/>
  <c r="K210" i="6"/>
  <c r="K201" i="6"/>
  <c r="K200" i="6"/>
  <c r="K199" i="6"/>
  <c r="K202" i="6"/>
  <c r="K198" i="6"/>
  <c r="L195" i="6"/>
  <c r="L196" i="6"/>
  <c r="L192" i="6"/>
  <c r="L182" i="6"/>
  <c r="L184" i="6"/>
  <c r="L186" i="6"/>
  <c r="L185" i="6"/>
  <c r="L180" i="6"/>
  <c r="K174" i="6"/>
  <c r="K175" i="6"/>
  <c r="K169" i="6"/>
  <c r="K171" i="6"/>
  <c r="K177" i="6"/>
  <c r="K179" i="6"/>
  <c r="K178" i="6"/>
  <c r="K170" i="6"/>
  <c r="L177" i="6"/>
  <c r="L179" i="6"/>
  <c r="M241" i="6"/>
  <c r="M242" i="6"/>
  <c r="M240" i="6"/>
  <c r="M238" i="6"/>
  <c r="M239" i="6"/>
  <c r="M243" i="6"/>
  <c r="M244" i="6"/>
  <c r="L322" i="6"/>
  <c r="L325" i="6"/>
  <c r="L324" i="6"/>
  <c r="L323" i="6"/>
  <c r="M187" i="6"/>
  <c r="M192" i="6"/>
  <c r="K208" i="6"/>
  <c r="L194" i="6"/>
  <c r="M316" i="6"/>
  <c r="M310" i="6"/>
  <c r="L317" i="6"/>
  <c r="K263" i="6"/>
  <c r="K219" i="6"/>
  <c r="K216" i="6"/>
  <c r="K182" i="6"/>
  <c r="M166" i="6"/>
  <c r="M169" i="6"/>
  <c r="M164" i="6"/>
  <c r="M170" i="6"/>
  <c r="M167" i="6"/>
  <c r="M172" i="6"/>
  <c r="M163" i="6"/>
  <c r="M161" i="6"/>
  <c r="M168" i="6"/>
  <c r="M171" i="6"/>
  <c r="M109" i="6"/>
  <c r="M104" i="6"/>
  <c r="M108" i="6"/>
  <c r="M106" i="6"/>
  <c r="M103" i="6"/>
  <c r="M102" i="6"/>
  <c r="M101" i="6"/>
  <c r="M100" i="6"/>
  <c r="M107" i="6"/>
  <c r="M105" i="6"/>
  <c r="K204" i="6"/>
  <c r="K205" i="6"/>
  <c r="L93" i="6"/>
  <c r="L95" i="6"/>
  <c r="L94" i="6"/>
  <c r="L91" i="6"/>
  <c r="L100" i="6"/>
  <c r="L191" i="6"/>
  <c r="M234" i="6"/>
  <c r="M317" i="6"/>
  <c r="L97" i="6"/>
  <c r="M307" i="6"/>
  <c r="M235" i="6"/>
  <c r="K261" i="6"/>
  <c r="K262" i="6"/>
  <c r="K264" i="6"/>
  <c r="K256" i="6"/>
  <c r="K240" i="6"/>
  <c r="K242" i="6"/>
  <c r="K245" i="6"/>
  <c r="K241" i="6"/>
  <c r="K244" i="6"/>
  <c r="K246" i="6"/>
  <c r="K243" i="6"/>
  <c r="L237" i="6"/>
  <c r="L238" i="6"/>
  <c r="L236" i="6"/>
  <c r="M206" i="6"/>
  <c r="M204" i="6"/>
  <c r="K193" i="6"/>
  <c r="K192" i="6"/>
  <c r="K195" i="6"/>
  <c r="K194" i="6"/>
  <c r="K190" i="6"/>
  <c r="K184" i="6"/>
  <c r="K186" i="6"/>
  <c r="K189" i="6"/>
  <c r="K90" i="6"/>
  <c r="K95" i="6"/>
  <c r="K96" i="6"/>
  <c r="K86" i="6"/>
  <c r="K97" i="6"/>
  <c r="K87" i="6"/>
  <c r="K91" i="6"/>
  <c r="K88" i="6"/>
  <c r="K92" i="6"/>
  <c r="L193" i="6"/>
  <c r="M191" i="6"/>
  <c r="M321" i="6"/>
  <c r="L321" i="6"/>
  <c r="L258" i="6"/>
  <c r="L257" i="6"/>
  <c r="L253" i="6"/>
  <c r="L256" i="6"/>
  <c r="M250" i="6"/>
  <c r="M247" i="6"/>
  <c r="M249" i="6"/>
  <c r="M245" i="6"/>
  <c r="M248" i="6"/>
  <c r="L222" i="6"/>
  <c r="L225" i="6"/>
  <c r="L223" i="6"/>
  <c r="L199" i="6"/>
  <c r="M174" i="6"/>
  <c r="M175" i="6"/>
  <c r="M173" i="6"/>
  <c r="M114" i="6"/>
  <c r="M112" i="6"/>
  <c r="M322" i="6"/>
  <c r="K206" i="6"/>
  <c r="K207" i="6"/>
  <c r="K212" i="6"/>
  <c r="M195" i="6"/>
  <c r="M197" i="6"/>
  <c r="K209" i="6"/>
  <c r="K236" i="6"/>
  <c r="M300" i="6"/>
  <c r="K253" i="6"/>
  <c r="M251" i="6"/>
  <c r="K230" i="6"/>
  <c r="K234" i="6"/>
  <c r="M210" i="6"/>
  <c r="L208" i="6"/>
  <c r="L207" i="6"/>
  <c r="M201" i="6"/>
  <c r="L200" i="6"/>
  <c r="L190" i="6"/>
  <c r="K124" i="6"/>
  <c r="K126" i="6"/>
  <c r="K120" i="6"/>
  <c r="K128" i="6"/>
  <c r="K130" i="6"/>
  <c r="K121" i="6"/>
  <c r="K123" i="6"/>
  <c r="K131" i="6"/>
  <c r="K129" i="6"/>
  <c r="M194" i="6"/>
  <c r="M285" i="6"/>
  <c r="K89" i="6"/>
  <c r="K93" i="6"/>
  <c r="K94" i="6"/>
  <c r="L265" i="6"/>
  <c r="L260" i="6"/>
  <c r="L262" i="6"/>
  <c r="L267" i="6"/>
  <c r="K257" i="6"/>
  <c r="K255" i="6"/>
  <c r="K254" i="6"/>
  <c r="L250" i="6"/>
  <c r="L251" i="6"/>
  <c r="L248" i="6"/>
  <c r="L249" i="6"/>
  <c r="L247" i="6"/>
  <c r="M229" i="6"/>
  <c r="M213" i="6"/>
  <c r="M212" i="6"/>
  <c r="M211" i="6"/>
  <c r="M219" i="6"/>
  <c r="M216" i="6"/>
  <c r="M220" i="6"/>
  <c r="M178" i="6"/>
  <c r="M177" i="6"/>
  <c r="M180" i="6"/>
  <c r="M183" i="6"/>
  <c r="M186" i="6"/>
  <c r="M184" i="6"/>
  <c r="M185" i="6"/>
  <c r="L168" i="6"/>
  <c r="L166" i="6"/>
  <c r="L167" i="6"/>
  <c r="L169" i="6"/>
  <c r="L174" i="6"/>
  <c r="L173" i="6"/>
  <c r="L176" i="6"/>
  <c r="L171" i="6"/>
  <c r="L165" i="6"/>
  <c r="L175" i="6"/>
  <c r="M258" i="6"/>
  <c r="L148" i="6"/>
  <c r="L170" i="6"/>
  <c r="L163" i="6"/>
  <c r="M89" i="6"/>
  <c r="L330" i="6"/>
  <c r="K336" i="6"/>
  <c r="K346" i="6"/>
  <c r="D439" i="1"/>
  <c r="H43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Joseph Morones</author>
  </authors>
  <commentList>
    <comment ref="B4" authorId="0" shapeId="0" xr:uid="{B0B3347E-6112-4019-A144-BFB4C3C469C1}">
      <text>
        <r>
          <rPr>
            <b/>
            <sz val="9"/>
            <color indexed="81"/>
            <rFont val="Tahoma"/>
            <family val="2"/>
          </rPr>
          <t>Joseph Morones:</t>
        </r>
        <r>
          <rPr>
            <sz val="9"/>
            <color indexed="81"/>
            <rFont val="Tahoma"/>
            <family val="2"/>
          </rPr>
          <t xml:space="preserve">
visualization is weird for % change Jan 2025 </t>
        </r>
      </text>
    </comment>
  </commentList>
</comments>
</file>

<file path=xl/sharedStrings.xml><?xml version="1.0" encoding="utf-8"?>
<sst xmlns="http://schemas.openxmlformats.org/spreadsheetml/2006/main" count="2029" uniqueCount="442">
  <si>
    <t>Employees on Nonfarm Payrolls (not seasonally adjusted)</t>
  </si>
  <si>
    <t>Sources:</t>
  </si>
  <si>
    <t xml:space="preserve">Texas Workforce Commission &amp; U.S. Bureau of Labor Statistics </t>
  </si>
  <si>
    <t>https://texaslmi.com/</t>
  </si>
  <si>
    <t>www.bls.gov/ces/home.htm</t>
  </si>
  <si>
    <t>Austin MSA</t>
  </si>
  <si>
    <t>Texas</t>
  </si>
  <si>
    <t>United States</t>
  </si>
  <si>
    <t>Total nonfarm</t>
  </si>
  <si>
    <t>Total private</t>
  </si>
  <si>
    <t>Manufacturing</t>
  </si>
  <si>
    <t>Wholesale trade</t>
  </si>
  <si>
    <t>Retail trade</t>
  </si>
  <si>
    <t>Information</t>
  </si>
  <si>
    <t>Financial activities</t>
  </si>
  <si>
    <t>Professional &amp; business services</t>
  </si>
  <si>
    <t>Education &amp; health services</t>
  </si>
  <si>
    <t>Leisure &amp; hospitality</t>
  </si>
  <si>
    <t>Other services</t>
  </si>
  <si>
    <t>Government</t>
  </si>
  <si>
    <t>Construction, natural resources &amp; mining</t>
  </si>
  <si>
    <t>1995 Jan</t>
  </si>
  <si>
    <t>1995 Feb</t>
  </si>
  <si>
    <t>1995 Mar</t>
  </si>
  <si>
    <t>1995 Apr</t>
  </si>
  <si>
    <t>1995 May</t>
  </si>
  <si>
    <t>1995 Jun</t>
  </si>
  <si>
    <t>1995 Jul</t>
  </si>
  <si>
    <t>1995 Aug</t>
  </si>
  <si>
    <t>1995 Sep</t>
  </si>
  <si>
    <t>1995 Oct</t>
  </si>
  <si>
    <t>1995 Nov</t>
  </si>
  <si>
    <t>1995 Dec</t>
  </si>
  <si>
    <t>1996 Jan</t>
  </si>
  <si>
    <t>1996 Feb</t>
  </si>
  <si>
    <t>1996 Mar</t>
  </si>
  <si>
    <t>1996 Apr</t>
  </si>
  <si>
    <t>1996 May</t>
  </si>
  <si>
    <t>1996 Jun</t>
  </si>
  <si>
    <t>1996 Jul</t>
  </si>
  <si>
    <t>1996 Aug</t>
  </si>
  <si>
    <t>1996 Sep</t>
  </si>
  <si>
    <t>1996 Oct</t>
  </si>
  <si>
    <t>1996 Nov</t>
  </si>
  <si>
    <t>1996 Dec</t>
  </si>
  <si>
    <t>1997 Jan</t>
  </si>
  <si>
    <t>1997 Feb</t>
  </si>
  <si>
    <t>1997 Mar</t>
  </si>
  <si>
    <t>1997 Apr</t>
  </si>
  <si>
    <t>1997 May</t>
  </si>
  <si>
    <t>1997 Jun</t>
  </si>
  <si>
    <t>1997 Jul</t>
  </si>
  <si>
    <t>1997 Aug</t>
  </si>
  <si>
    <t>1997 Sep</t>
  </si>
  <si>
    <t>1997 Oct</t>
  </si>
  <si>
    <t>1997 Nov</t>
  </si>
  <si>
    <t>1997 Dec</t>
  </si>
  <si>
    <t>1998 Jan</t>
  </si>
  <si>
    <t>1998 Feb</t>
  </si>
  <si>
    <t>1998 Mar</t>
  </si>
  <si>
    <t>1998 Apr</t>
  </si>
  <si>
    <t>1998 May</t>
  </si>
  <si>
    <t>1998 Jun</t>
  </si>
  <si>
    <t>1998 Jul</t>
  </si>
  <si>
    <t>1998 Aug</t>
  </si>
  <si>
    <t>1998 Sep</t>
  </si>
  <si>
    <t>1998 Oct</t>
  </si>
  <si>
    <t>1998 Nov</t>
  </si>
  <si>
    <t>1998 Dec</t>
  </si>
  <si>
    <t>1999 Jan</t>
  </si>
  <si>
    <t>1999 Feb</t>
  </si>
  <si>
    <t>1999 Mar</t>
  </si>
  <si>
    <t>1999 Apr</t>
  </si>
  <si>
    <t>1999 May</t>
  </si>
  <si>
    <t>1999 Jun</t>
  </si>
  <si>
    <t>1999 Jul</t>
  </si>
  <si>
    <t>1999 Aug</t>
  </si>
  <si>
    <t>1999 Sep</t>
  </si>
  <si>
    <t>1999 Oct</t>
  </si>
  <si>
    <t>1999 Nov</t>
  </si>
  <si>
    <t>1999 Dec</t>
  </si>
  <si>
    <t>2000 Jan</t>
  </si>
  <si>
    <t>2000 Feb</t>
  </si>
  <si>
    <t>2000 Mar</t>
  </si>
  <si>
    <t>2000 Apr</t>
  </si>
  <si>
    <t>2000 May</t>
  </si>
  <si>
    <t>2000 Jun</t>
  </si>
  <si>
    <t>2000 Jul</t>
  </si>
  <si>
    <t>2000 Aug</t>
  </si>
  <si>
    <t>2000 Sep</t>
  </si>
  <si>
    <t>2000 Oct</t>
  </si>
  <si>
    <t>2000 Nov</t>
  </si>
  <si>
    <t>2000 Dec</t>
  </si>
  <si>
    <t>2001 Jan</t>
  </si>
  <si>
    <t>2001 Feb</t>
  </si>
  <si>
    <t>2001 Mar</t>
  </si>
  <si>
    <t>2001 Apr</t>
  </si>
  <si>
    <t>2001 May</t>
  </si>
  <si>
    <t>2001 Jun</t>
  </si>
  <si>
    <t>2001 Jul</t>
  </si>
  <si>
    <t>2001 Aug</t>
  </si>
  <si>
    <t>2001 Sep</t>
  </si>
  <si>
    <t>2001 Oct</t>
  </si>
  <si>
    <t>2001 Nov</t>
  </si>
  <si>
    <t>2001 Dec</t>
  </si>
  <si>
    <t>2002 Jan</t>
  </si>
  <si>
    <t>2002 Feb</t>
  </si>
  <si>
    <t>2002 Mar</t>
  </si>
  <si>
    <t>2002 Apr</t>
  </si>
  <si>
    <t>2002 May</t>
  </si>
  <si>
    <t>2002 Jun</t>
  </si>
  <si>
    <t>2002 Jul</t>
  </si>
  <si>
    <t>2002 Aug</t>
  </si>
  <si>
    <t>2002 Sep</t>
  </si>
  <si>
    <t>2002 Oct</t>
  </si>
  <si>
    <t>2002 Nov</t>
  </si>
  <si>
    <t>2002 Dec</t>
  </si>
  <si>
    <t>2003 Jan</t>
  </si>
  <si>
    <t>2003 Feb</t>
  </si>
  <si>
    <t>2003 Mar</t>
  </si>
  <si>
    <t>2003 Apr</t>
  </si>
  <si>
    <t>2003 May</t>
  </si>
  <si>
    <t>2003 Jun</t>
  </si>
  <si>
    <t>2003 Jul</t>
  </si>
  <si>
    <t>2003 Aug</t>
  </si>
  <si>
    <t>2003 Sep</t>
  </si>
  <si>
    <t>2003 Oct</t>
  </si>
  <si>
    <t>2003 Nov</t>
  </si>
  <si>
    <t>2003 Dec</t>
  </si>
  <si>
    <t>2004 Jan</t>
  </si>
  <si>
    <t>2004 Feb</t>
  </si>
  <si>
    <t>2004 Mar</t>
  </si>
  <si>
    <t>2004 Apr</t>
  </si>
  <si>
    <t>2004 May</t>
  </si>
  <si>
    <t>2004 Jun</t>
  </si>
  <si>
    <t>2004 Jul</t>
  </si>
  <si>
    <t>2004 Aug</t>
  </si>
  <si>
    <t>2004 Sep</t>
  </si>
  <si>
    <t>2004 Oct</t>
  </si>
  <si>
    <t>2004 Nov</t>
  </si>
  <si>
    <t>2004 Dec</t>
  </si>
  <si>
    <t>2005 Jan</t>
  </si>
  <si>
    <t>2005 Feb</t>
  </si>
  <si>
    <t>2005 Mar</t>
  </si>
  <si>
    <t>2005 Apr</t>
  </si>
  <si>
    <t>2005 May</t>
  </si>
  <si>
    <t>2005 Jun</t>
  </si>
  <si>
    <t>2005 Jul</t>
  </si>
  <si>
    <t>2005 Aug</t>
  </si>
  <si>
    <t>2005 Sep</t>
  </si>
  <si>
    <t>2005 Oct</t>
  </si>
  <si>
    <t>2005 Nov</t>
  </si>
  <si>
    <t>2005 Dec</t>
  </si>
  <si>
    <t>2006 Jan</t>
  </si>
  <si>
    <t>2006 Feb</t>
  </si>
  <si>
    <t>2006 Mar</t>
  </si>
  <si>
    <t>2006 Apr</t>
  </si>
  <si>
    <t>2006 May</t>
  </si>
  <si>
    <t>2006 Jun</t>
  </si>
  <si>
    <t>2006 Jul</t>
  </si>
  <si>
    <t>2006 Aug</t>
  </si>
  <si>
    <t>2006 Sep</t>
  </si>
  <si>
    <t>2006 Oct</t>
  </si>
  <si>
    <t>2006 Nov</t>
  </si>
  <si>
    <t>2006 Dec</t>
  </si>
  <si>
    <t>2007 Jan</t>
  </si>
  <si>
    <t>2007 Feb</t>
  </si>
  <si>
    <t>2007 Mar</t>
  </si>
  <si>
    <t>2007 Apr</t>
  </si>
  <si>
    <t>2007 May</t>
  </si>
  <si>
    <t>2007 Jun</t>
  </si>
  <si>
    <t>2007 Jul</t>
  </si>
  <si>
    <t>2007 Aug</t>
  </si>
  <si>
    <t>2007 Sep</t>
  </si>
  <si>
    <t>2007 Oct</t>
  </si>
  <si>
    <t>2007 Nov</t>
  </si>
  <si>
    <t>2007 Dec</t>
  </si>
  <si>
    <t>2008 Jan</t>
  </si>
  <si>
    <t>2008 Feb</t>
  </si>
  <si>
    <t>2008 Mar</t>
  </si>
  <si>
    <t>2008 Apr</t>
  </si>
  <si>
    <t>2008 May</t>
  </si>
  <si>
    <t>2008 Jun</t>
  </si>
  <si>
    <t>2008 Jul</t>
  </si>
  <si>
    <t>2008 Aug</t>
  </si>
  <si>
    <t>2008 Sep</t>
  </si>
  <si>
    <t>2008 Oct</t>
  </si>
  <si>
    <t>2008 Nov</t>
  </si>
  <si>
    <t>2008 Dec</t>
  </si>
  <si>
    <t>2009 Jan</t>
  </si>
  <si>
    <t>2009 Feb</t>
  </si>
  <si>
    <t>2009 Mar</t>
  </si>
  <si>
    <t>2009 Apr</t>
  </si>
  <si>
    <t>2009 May</t>
  </si>
  <si>
    <t>2009 Jun</t>
  </si>
  <si>
    <t>2009 Jul</t>
  </si>
  <si>
    <t>2009 Aug</t>
  </si>
  <si>
    <t>2009 Sep</t>
  </si>
  <si>
    <t>2009 Oct</t>
  </si>
  <si>
    <t>2009 Nov</t>
  </si>
  <si>
    <t>2009 Dec</t>
  </si>
  <si>
    <t>2010 Jan</t>
  </si>
  <si>
    <t>2010 Feb</t>
  </si>
  <si>
    <t>2010 Mar</t>
  </si>
  <si>
    <t>2010 Apr</t>
  </si>
  <si>
    <t>2010 May</t>
  </si>
  <si>
    <t>2010 Jun</t>
  </si>
  <si>
    <t>2010 Jul</t>
  </si>
  <si>
    <t>2010 Aug</t>
  </si>
  <si>
    <t>2010 Sep</t>
  </si>
  <si>
    <t>2010 Oct</t>
  </si>
  <si>
    <t>2010 Nov</t>
  </si>
  <si>
    <t>2010 Dec</t>
  </si>
  <si>
    <t>2011 Jan</t>
  </si>
  <si>
    <t>2011 Feb</t>
  </si>
  <si>
    <t>2011 Mar</t>
  </si>
  <si>
    <t>2011 Apr</t>
  </si>
  <si>
    <t>2011 May</t>
  </si>
  <si>
    <t>2011 Jun</t>
  </si>
  <si>
    <t>2011 Jul</t>
  </si>
  <si>
    <t>2011 Aug</t>
  </si>
  <si>
    <t>2011 Sep</t>
  </si>
  <si>
    <t>2011 Oct</t>
  </si>
  <si>
    <t>2011 Nov</t>
  </si>
  <si>
    <t>2011 Dec</t>
  </si>
  <si>
    <t>2012 Jan</t>
  </si>
  <si>
    <t>2012 Feb</t>
  </si>
  <si>
    <t>2012 Mar</t>
  </si>
  <si>
    <t>2012 Apr</t>
  </si>
  <si>
    <t>2012 May</t>
  </si>
  <si>
    <t>2012 Jun</t>
  </si>
  <si>
    <t>2012 Jul</t>
  </si>
  <si>
    <t>2012 Aug</t>
  </si>
  <si>
    <t>2012 Sep</t>
  </si>
  <si>
    <t>2012 Oct</t>
  </si>
  <si>
    <t>2012 Nov</t>
  </si>
  <si>
    <t>2012 Dec</t>
  </si>
  <si>
    <t>2013 Jan</t>
  </si>
  <si>
    <t>2013 Feb</t>
  </si>
  <si>
    <t>2013 Mar</t>
  </si>
  <si>
    <t>2013 Apr</t>
  </si>
  <si>
    <t>2013 May</t>
  </si>
  <si>
    <t>2013 Jun</t>
  </si>
  <si>
    <t>2013 Jul</t>
  </si>
  <si>
    <t>2013 Aug</t>
  </si>
  <si>
    <t>2013 Sep</t>
  </si>
  <si>
    <t>2013 Oct</t>
  </si>
  <si>
    <t>2013 Nov</t>
  </si>
  <si>
    <t>2013 Dec</t>
  </si>
  <si>
    <t>2014 Jan</t>
  </si>
  <si>
    <t>2014 Feb</t>
  </si>
  <si>
    <t>2014 Mar</t>
  </si>
  <si>
    <t>2014 Apr</t>
  </si>
  <si>
    <t>2014 May</t>
  </si>
  <si>
    <t>2014 Jun</t>
  </si>
  <si>
    <t>2014 Jul</t>
  </si>
  <si>
    <t>2014 Aug</t>
  </si>
  <si>
    <t>2014 Sep</t>
  </si>
  <si>
    <t>2014 Oct</t>
  </si>
  <si>
    <t>2014 Nov</t>
  </si>
  <si>
    <t>2014 Dec</t>
  </si>
  <si>
    <t>2015 Jan</t>
  </si>
  <si>
    <t>2015 Feb</t>
  </si>
  <si>
    <t>2015 Mar</t>
  </si>
  <si>
    <t>2015 Apr</t>
  </si>
  <si>
    <t>2015 May</t>
  </si>
  <si>
    <t>2015 Jun</t>
  </si>
  <si>
    <t>2015 Jul</t>
  </si>
  <si>
    <t>2015 Aug</t>
  </si>
  <si>
    <t>2015 Sep</t>
  </si>
  <si>
    <t>2015 Oct</t>
  </si>
  <si>
    <t>2015 Nov</t>
  </si>
  <si>
    <t>2015 Dec</t>
  </si>
  <si>
    <t>2016 Jan</t>
  </si>
  <si>
    <t>2016 Feb</t>
  </si>
  <si>
    <t>2016 Mar</t>
  </si>
  <si>
    <t>2016 Apr</t>
  </si>
  <si>
    <t>2016 May</t>
  </si>
  <si>
    <t>2016 Jun</t>
  </si>
  <si>
    <t>2016 Jul</t>
  </si>
  <si>
    <t>2016 Aug</t>
  </si>
  <si>
    <t>2016 Sep</t>
  </si>
  <si>
    <t>2016 Oct</t>
  </si>
  <si>
    <t>2016 Nov</t>
  </si>
  <si>
    <t>2016 Dec</t>
  </si>
  <si>
    <t>2017 Jan</t>
  </si>
  <si>
    <t>2017 Feb</t>
  </si>
  <si>
    <t>2017 Mar</t>
  </si>
  <si>
    <t>2017 Apr</t>
  </si>
  <si>
    <t>2017 May</t>
  </si>
  <si>
    <t>2017 Jun</t>
  </si>
  <si>
    <t>2017 Jul</t>
  </si>
  <si>
    <t>2017 Aug</t>
  </si>
  <si>
    <t>2017 Sep</t>
  </si>
  <si>
    <t>2017 Oct</t>
  </si>
  <si>
    <t>2017 Nov</t>
  </si>
  <si>
    <t>2017 Dec</t>
  </si>
  <si>
    <t>2018 Jan</t>
  </si>
  <si>
    <t>2018 Feb</t>
  </si>
  <si>
    <t>2018 Mar</t>
  </si>
  <si>
    <t>2018 Apr</t>
  </si>
  <si>
    <t>2018 May</t>
  </si>
  <si>
    <t>2018 Jun</t>
  </si>
  <si>
    <t>2018 Jul</t>
  </si>
  <si>
    <t>2018 Aug</t>
  </si>
  <si>
    <t>2018 Sep</t>
  </si>
  <si>
    <t>2018 Oct</t>
  </si>
  <si>
    <t>2018 Nov</t>
  </si>
  <si>
    <t>2018 Dec</t>
  </si>
  <si>
    <t>2019 Jan</t>
  </si>
  <si>
    <t>2019 Feb</t>
  </si>
  <si>
    <t>2019 Mar</t>
  </si>
  <si>
    <t>2019 Apr</t>
  </si>
  <si>
    <t>2019 May</t>
  </si>
  <si>
    <t>2019 Jun</t>
  </si>
  <si>
    <t>2019 Jul</t>
  </si>
  <si>
    <t>2019 Aug</t>
  </si>
  <si>
    <t>2019 Sep</t>
  </si>
  <si>
    <t>2019 Oct</t>
  </si>
  <si>
    <t>2019 Nov</t>
  </si>
  <si>
    <t>2019 Dec</t>
  </si>
  <si>
    <t>2020 Jan</t>
  </si>
  <si>
    <t>2020 Feb</t>
  </si>
  <si>
    <t>2020 Mar</t>
  </si>
  <si>
    <t>2020 Apr</t>
  </si>
  <si>
    <t>2020 May</t>
  </si>
  <si>
    <t>2020 Jun</t>
  </si>
  <si>
    <t>2020 Jul</t>
  </si>
  <si>
    <t>2020 Aug</t>
  </si>
  <si>
    <t>2020 Sep</t>
  </si>
  <si>
    <t>2020 Oct</t>
  </si>
  <si>
    <t>2020 Nov</t>
  </si>
  <si>
    <t>2020 Dec</t>
  </si>
  <si>
    <t>2021 Jan</t>
  </si>
  <si>
    <t>2021 Feb</t>
  </si>
  <si>
    <t>2021 Mar</t>
  </si>
  <si>
    <t>2021 Apr</t>
  </si>
  <si>
    <t>2021 May</t>
  </si>
  <si>
    <t>2021 Jun</t>
  </si>
  <si>
    <t>2021 Jul</t>
  </si>
  <si>
    <t>2021 Aug</t>
  </si>
  <si>
    <t>2021 Sep</t>
  </si>
  <si>
    <t>2021 Oct</t>
  </si>
  <si>
    <t>2021 Nov</t>
  </si>
  <si>
    <t>2021 Dec</t>
  </si>
  <si>
    <t>2022 Jan</t>
  </si>
  <si>
    <t>2022 Feb</t>
  </si>
  <si>
    <t>2022 Mar</t>
  </si>
  <si>
    <t>2022 Apr</t>
  </si>
  <si>
    <t>2022 May</t>
  </si>
  <si>
    <t>2022 Jun</t>
  </si>
  <si>
    <t>2022 Jul</t>
  </si>
  <si>
    <t>2022 Aug</t>
  </si>
  <si>
    <t>2022 Sep</t>
  </si>
  <si>
    <t>2022 Oct</t>
  </si>
  <si>
    <t>2022 Nov</t>
  </si>
  <si>
    <t>2022 Dec</t>
  </si>
  <si>
    <t>2023 Jan</t>
  </si>
  <si>
    <t>2023 Feb</t>
  </si>
  <si>
    <t>2023 Mar</t>
  </si>
  <si>
    <t>2023 Apr</t>
  </si>
  <si>
    <t>2023 May</t>
  </si>
  <si>
    <t>2023 Jun</t>
  </si>
  <si>
    <t>2023 Jul</t>
  </si>
  <si>
    <t>TX</t>
  </si>
  <si>
    <t>US</t>
  </si>
  <si>
    <t>Year-over-year difference</t>
  </si>
  <si>
    <t>Year-over-year percent change</t>
  </si>
  <si>
    <t>Monthly percent change</t>
  </si>
  <si>
    <t>12-Month Moving Average</t>
  </si>
  <si>
    <t>Employees on Nonfarm Payrolls (seasonally adjusted)</t>
  </si>
  <si>
    <t>Source:</t>
  </si>
  <si>
    <t>Federal Reserve Board of Dallas</t>
  </si>
  <si>
    <t>https://www.dallasfed.org/research/econdata/tx-emp.aspx</t>
  </si>
  <si>
    <t>Total</t>
  </si>
  <si>
    <t>Covered Employment, Austin MSA</t>
  </si>
  <si>
    <t>Texas Workforce Commission, Quarterly Census of Employment and Wages.</t>
  </si>
  <si>
    <t>https://texaslmi.com/LMIbyCategory/QCEW</t>
  </si>
  <si>
    <t>Total All, Industries</t>
  </si>
  <si>
    <t>Private Industry</t>
  </si>
  <si>
    <t>Difference, year-over-year</t>
  </si>
  <si>
    <t>Percent change, year-over-year</t>
  </si>
  <si>
    <t>2023 Aug</t>
  </si>
  <si>
    <t>2023 Sep</t>
  </si>
  <si>
    <t>2023 Oct</t>
  </si>
  <si>
    <t>2023 Nov</t>
  </si>
  <si>
    <t>OA Update:</t>
  </si>
  <si>
    <t>OA update:</t>
  </si>
  <si>
    <t>2024 YTD</t>
  </si>
  <si>
    <t>2023 Dec</t>
  </si>
  <si>
    <t>Opportunity Austin</t>
  </si>
  <si>
    <t>200 W 6th St., Suite 1750</t>
  </si>
  <si>
    <t>Austin, TX 78701</t>
  </si>
  <si>
    <t>512.254.4522</t>
  </si>
  <si>
    <t>www.opportunityaustin.com</t>
  </si>
  <si>
    <t>2024 Jan</t>
  </si>
  <si>
    <t>2024 Feb</t>
  </si>
  <si>
    <t>2024 Mar</t>
  </si>
  <si>
    <t>2024 Apr</t>
  </si>
  <si>
    <t>2024 May</t>
  </si>
  <si>
    <t>2024 Jun</t>
  </si>
  <si>
    <t>2024 Jul</t>
  </si>
  <si>
    <t>2024 Aug</t>
  </si>
  <si>
    <t>2024 Sep</t>
  </si>
  <si>
    <t>2024 Oct</t>
  </si>
  <si>
    <t>2024 Nov</t>
  </si>
  <si>
    <t>2024 Dec</t>
  </si>
  <si>
    <t>2025 YTD</t>
  </si>
  <si>
    <t>Employees on Nonfarm Payrolls (not seasonally adjusted): Percent Change</t>
  </si>
  <si>
    <t>Transportation, warehousing &amp; utilities</t>
  </si>
  <si>
    <t>2025 Jan</t>
  </si>
  <si>
    <t>2025 Feb</t>
  </si>
  <si>
    <t>2025 Mar</t>
  </si>
  <si>
    <t>2025 Apr</t>
  </si>
  <si>
    <t>2025 May</t>
  </si>
  <si>
    <t>Employees on Nonfarm Payrolls (early benchmarked through 2024Q4 &amp; seasonally adjusted)</t>
  </si>
  <si>
    <t>2025 Jun</t>
  </si>
  <si>
    <t>2025 Jul</t>
  </si>
  <si>
    <t>YTD 2024-2025</t>
  </si>
  <si>
    <t>YTD 2023-2024</t>
  </si>
  <si>
    <t>2025 Aug</t>
  </si>
  <si>
    <t>2025 Sep</t>
  </si>
  <si>
    <t>2025 Oct</t>
  </si>
  <si>
    <t>2025 Nov</t>
  </si>
  <si>
    <t>2025 Dec</t>
  </si>
  <si>
    <t xml:space="preserve">2025 Jul </t>
  </si>
  <si>
    <t>2026 Jan</t>
  </si>
  <si>
    <t>2026 YTD</t>
  </si>
  <si>
    <t>2026 Feb</t>
  </si>
  <si>
    <t>2026 Mar</t>
  </si>
  <si>
    <t>2026 Apr</t>
  </si>
  <si>
    <t>Jun 09, 2026</t>
  </si>
  <si>
    <t>https://www.bls.gov/sae/</t>
  </si>
  <si>
    <t>2026 May</t>
  </si>
  <si>
    <t>June 30th, 2026</t>
  </si>
  <si>
    <t>2026 Jun</t>
  </si>
  <si>
    <t>2026 Jul</t>
  </si>
  <si>
    <t>Aug 21, 2026</t>
  </si>
  <si>
    <t>Jun'26-
July  '26</t>
  </si>
  <si>
    <t>July '25-
July  '26</t>
  </si>
  <si>
    <t>Mar '20-
July '26</t>
  </si>
  <si>
    <t>August 21,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</si>
</sst>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###,##0"/>
  </numFmts>
  <fonts count="42" x14ac:knownFonts="1">
    <font>
      <sz val="10"/>
      <name val="Arial"/>
    </font>
    <font>
      <sz val="11"/>
      <color theme="1"/>
      <name val="Barlow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1"/>
      <color theme="1"/>
      <name val="Barlow"/>
      <family val="2"/>
      <scheme val="minor"/>
    </font>
    <font>
      <sz val="8"/>
      <name val="Barlow"/>
      <scheme val="minor"/>
    </font>
    <font>
      <b/>
      <sz val="10"/>
      <name val="Barlow"/>
      <scheme val="minor"/>
    </font>
    <font>
      <sz val="10"/>
      <name val="Barlow"/>
      <scheme val="minor"/>
    </font>
    <font>
      <u/>
      <sz val="8"/>
      <color indexed="12"/>
      <name val="Barlow"/>
      <scheme val="minor"/>
    </font>
    <font>
      <sz val="9"/>
      <name val="Barlow"/>
      <scheme val="minor"/>
    </font>
    <font>
      <sz val="8"/>
      <name val="Aptos"/>
      <family val="2"/>
    </font>
    <font>
      <sz val="8"/>
      <color rgb="FF000000"/>
      <name val="Aptos"/>
      <family val="2"/>
    </font>
    <font>
      <sz val="8"/>
      <color indexed="8"/>
      <name val="Aptos"/>
      <family val="2"/>
    </font>
    <font>
      <sz val="10"/>
      <name val="Aptos"/>
      <family val="2"/>
    </font>
    <font>
      <sz val="8"/>
      <color theme="1"/>
      <name val="Aptos"/>
      <family val="2"/>
    </font>
    <font>
      <sz val="8"/>
      <color theme="9" tint="-0.249977111117893"/>
      <name val="Aptos"/>
      <family val="2"/>
    </font>
    <font>
      <sz val="8"/>
      <color rgb="FF7030A0"/>
      <name val="Aptos"/>
      <family val="2"/>
    </font>
    <font>
      <b/>
      <sz val="8"/>
      <name val="Barlow"/>
      <scheme val="minor"/>
    </font>
    <font>
      <sz val="10"/>
      <name val="Barlow Condensed"/>
      <scheme val="major"/>
    </font>
    <font>
      <b/>
      <sz val="10"/>
      <name val="Barlow Condensed"/>
      <scheme val="major"/>
    </font>
    <font>
      <b/>
      <sz val="8"/>
      <color rgb="FFFF0000"/>
      <name val="Barlow"/>
      <scheme val="minor"/>
    </font>
    <font>
      <sz val="8"/>
      <color rgb="FFFF0000"/>
      <name val="Arial"/>
      <family val="2"/>
    </font>
    <font>
      <sz val="18"/>
      <color theme="3"/>
      <name val="Barlow Condensed"/>
      <family val="2"/>
      <scheme val="major"/>
    </font>
    <font>
      <b/>
      <sz val="15"/>
      <color theme="3"/>
      <name val="Barlow"/>
      <family val="2"/>
      <scheme val="minor"/>
    </font>
    <font>
      <b/>
      <sz val="13"/>
      <color theme="3"/>
      <name val="Barlow"/>
      <family val="2"/>
      <scheme val="minor"/>
    </font>
    <font>
      <b/>
      <sz val="11"/>
      <color theme="3"/>
      <name val="Barlow"/>
      <family val="2"/>
      <scheme val="minor"/>
    </font>
    <font>
      <sz val="11"/>
      <color rgb="FF006100"/>
      <name val="Barlow"/>
      <family val="2"/>
      <scheme val="minor"/>
    </font>
    <font>
      <sz val="11"/>
      <color rgb="FF9C0006"/>
      <name val="Barlow"/>
      <family val="2"/>
      <scheme val="minor"/>
    </font>
    <font>
      <sz val="11"/>
      <color rgb="FF9C5700"/>
      <name val="Barlow"/>
      <family val="2"/>
      <scheme val="minor"/>
    </font>
    <font>
      <sz val="11"/>
      <color rgb="FF3F3F76"/>
      <name val="Barlow"/>
      <family val="2"/>
      <scheme val="minor"/>
    </font>
    <font>
      <b/>
      <sz val="11"/>
      <color rgb="FF3F3F3F"/>
      <name val="Barlow"/>
      <family val="2"/>
      <scheme val="minor"/>
    </font>
    <font>
      <b/>
      <sz val="11"/>
      <color rgb="FFFA7D00"/>
      <name val="Barlow"/>
      <family val="2"/>
      <scheme val="minor"/>
    </font>
    <font>
      <sz val="11"/>
      <color rgb="FFFA7D00"/>
      <name val="Barlow"/>
      <family val="2"/>
      <scheme val="minor"/>
    </font>
    <font>
      <b/>
      <sz val="11"/>
      <color theme="0"/>
      <name val="Barlow"/>
      <family val="2"/>
      <scheme val="minor"/>
    </font>
    <font>
      <sz val="11"/>
      <color rgb="FFFF0000"/>
      <name val="Barlow"/>
      <family val="2"/>
      <scheme val="minor"/>
    </font>
    <font>
      <i/>
      <sz val="11"/>
      <color rgb="FF7F7F7F"/>
      <name val="Barlow"/>
      <family val="2"/>
      <scheme val="minor"/>
    </font>
    <font>
      <b/>
      <sz val="11"/>
      <color theme="1"/>
      <name val="Barlow"/>
      <family val="2"/>
      <scheme val="minor"/>
    </font>
    <font>
      <sz val="11"/>
      <color theme="0"/>
      <name val="Barlow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8">
    <xf numFmtId="0" fontId="0" fillId="0" borderId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5" fillId="0" borderId="0"/>
    <xf numFmtId="9" fontId="2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6" fillId="0" borderId="0" applyNumberFormat="0" applyFill="0" applyBorder="0" applyAlignment="0" applyProtection="0"/>
    <xf numFmtId="0" fontId="27" fillId="6" borderId="0" applyNumberFormat="0" applyBorder="0" applyAlignment="0" applyProtection="0"/>
    <xf numFmtId="0" fontId="28" fillId="7" borderId="0" applyNumberFormat="0" applyBorder="0" applyAlignment="0" applyProtection="0"/>
    <xf numFmtId="0" fontId="29" fillId="8" borderId="0" applyNumberFormat="0" applyBorder="0" applyAlignment="0" applyProtection="0"/>
    <xf numFmtId="0" fontId="30" fillId="9" borderId="5" applyNumberFormat="0" applyAlignment="0" applyProtection="0"/>
    <xf numFmtId="0" fontId="31" fillId="10" borderId="6" applyNumberFormat="0" applyAlignment="0" applyProtection="0"/>
    <xf numFmtId="0" fontId="32" fillId="10" borderId="5" applyNumberFormat="0" applyAlignment="0" applyProtection="0"/>
    <xf numFmtId="0" fontId="33" fillId="0" borderId="7" applyNumberFormat="0" applyFill="0" applyAlignment="0" applyProtection="0"/>
    <xf numFmtId="0" fontId="34" fillId="11" borderId="8" applyNumberFormat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10" applyNumberFormat="0" applyFill="0" applyAlignment="0" applyProtection="0"/>
    <xf numFmtId="0" fontId="38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38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38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38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38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38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0" borderId="0"/>
    <xf numFmtId="0" fontId="1" fillId="12" borderId="9" applyNumberFormat="0" applyFont="0" applyAlignment="0" applyProtection="0"/>
  </cellStyleXfs>
  <cellXfs count="73">
    <xf numFmtId="0" fontId="0" fillId="0" borderId="0" xfId="0"/>
    <xf numFmtId="0" fontId="4" fillId="0" borderId="0" xfId="0" applyFont="1"/>
    <xf numFmtId="164" fontId="4" fillId="0" borderId="0" xfId="1" applyNumberFormat="1" applyFont="1"/>
    <xf numFmtId="164" fontId="4" fillId="0" borderId="0" xfId="0" applyNumberFormat="1" applyFont="1"/>
    <xf numFmtId="165" fontId="4" fillId="0" borderId="0" xfId="5" applyNumberFormat="1" applyFont="1"/>
    <xf numFmtId="3" fontId="4" fillId="0" borderId="0" xfId="0" applyNumberFormat="1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6" fillId="0" borderId="0" xfId="0" applyFont="1" applyAlignment="1">
      <alignment horizontal="left" wrapText="1"/>
    </xf>
    <xf numFmtId="0" fontId="9" fillId="0" borderId="0" xfId="3" applyFont="1" applyAlignment="1" applyProtection="1">
      <alignment horizontal="left"/>
    </xf>
    <xf numFmtId="0" fontId="6" fillId="0" borderId="0" xfId="0" applyFont="1" applyAlignment="1">
      <alignment horizontal="left"/>
    </xf>
    <xf numFmtId="15" fontId="6" fillId="0" borderId="0" xfId="0" quotePrefix="1" applyNumberFormat="1" applyFont="1" applyAlignment="1">
      <alignment horizontal="left"/>
    </xf>
    <xf numFmtId="0" fontId="10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1" fillId="0" borderId="0" xfId="0" applyFont="1"/>
    <xf numFmtId="164" fontId="12" fillId="0" borderId="0" xfId="0" applyNumberFormat="1" applyFont="1"/>
    <xf numFmtId="164" fontId="13" fillId="0" borderId="0" xfId="1" applyNumberFormat="1" applyFont="1"/>
    <xf numFmtId="0" fontId="14" fillId="0" borderId="0" xfId="0" applyFont="1"/>
    <xf numFmtId="164" fontId="15" fillId="0" borderId="0" xfId="2" applyNumberFormat="1" applyFont="1"/>
    <xf numFmtId="164" fontId="11" fillId="0" borderId="0" xfId="1" applyNumberFormat="1" applyFont="1"/>
    <xf numFmtId="164" fontId="12" fillId="0" borderId="0" xfId="1" applyNumberFormat="1" applyFont="1" applyFill="1" applyBorder="1"/>
    <xf numFmtId="164" fontId="15" fillId="0" borderId="0" xfId="0" applyNumberFormat="1" applyFont="1"/>
    <xf numFmtId="165" fontId="11" fillId="0" borderId="0" xfId="5" applyNumberFormat="1" applyFont="1"/>
    <xf numFmtId="164" fontId="11" fillId="0" borderId="0" xfId="0" applyNumberFormat="1" applyFont="1"/>
    <xf numFmtId="165" fontId="11" fillId="0" borderId="0" xfId="0" applyNumberFormat="1" applyFont="1"/>
    <xf numFmtId="0" fontId="9" fillId="0" borderId="0" xfId="3" applyFont="1" applyAlignment="1" applyProtection="1"/>
    <xf numFmtId="0" fontId="18" fillId="0" borderId="0" xfId="0" applyFont="1"/>
    <xf numFmtId="10" fontId="11" fillId="0" borderId="0" xfId="0" applyNumberFormat="1" applyFont="1"/>
    <xf numFmtId="0" fontId="11" fillId="0" borderId="0" xfId="0" applyFont="1" applyAlignment="1">
      <alignment horizontal="left" wrapText="1"/>
    </xf>
    <xf numFmtId="3" fontId="11" fillId="0" borderId="0" xfId="0" applyNumberFormat="1" applyFont="1"/>
    <xf numFmtId="166" fontId="11" fillId="0" borderId="0" xfId="0" applyNumberFormat="1" applyFont="1"/>
    <xf numFmtId="164" fontId="12" fillId="0" borderId="0" xfId="2" applyNumberFormat="1" applyFont="1" applyFill="1" applyBorder="1"/>
    <xf numFmtId="0" fontId="19" fillId="2" borderId="1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5" borderId="1" xfId="0" applyFont="1" applyFill="1" applyBorder="1" applyAlignment="1">
      <alignment horizontal="center" vertical="center" wrapText="1"/>
    </xf>
    <xf numFmtId="3" fontId="14" fillId="0" borderId="0" xfId="0" applyNumberFormat="1" applyFont="1"/>
    <xf numFmtId="15" fontId="6" fillId="0" borderId="0" xfId="0" quotePrefix="1" applyNumberFormat="1" applyFont="1"/>
    <xf numFmtId="0" fontId="21" fillId="0" borderId="0" xfId="0" applyFont="1" applyAlignment="1">
      <alignment horizontal="left"/>
    </xf>
    <xf numFmtId="0" fontId="22" fillId="0" borderId="0" xfId="0" applyFont="1"/>
    <xf numFmtId="10" fontId="11" fillId="0" borderId="0" xfId="1" applyNumberFormat="1" applyFont="1"/>
    <xf numFmtId="164" fontId="11" fillId="0" borderId="0" xfId="2" applyNumberFormat="1" applyFont="1"/>
    <xf numFmtId="0" fontId="16" fillId="0" borderId="0" xfId="0" applyFont="1"/>
    <xf numFmtId="0" fontId="17" fillId="0" borderId="0" xfId="0" applyFont="1"/>
    <xf numFmtId="3" fontId="11" fillId="0" borderId="0" xfId="1" applyNumberFormat="1" applyFont="1"/>
    <xf numFmtId="164" fontId="15" fillId="0" borderId="0" xfId="2" applyNumberFormat="1" applyFont="1" applyFill="1" applyBorder="1"/>
    <xf numFmtId="0" fontId="3" fillId="0" borderId="0" xfId="3" applyAlignment="1" applyProtection="1">
      <alignment horizontal="left"/>
    </xf>
    <xf numFmtId="164" fontId="0" fillId="0" borderId="0" xfId="0" applyNumberFormat="1"/>
    <xf numFmtId="10" fontId="0" fillId="0" borderId="0" xfId="0" applyNumberFormat="1"/>
    <xf numFmtId="165" fontId="12" fillId="0" borderId="0" xfId="0" applyNumberFormat="1" applyFont="1"/>
    <xf numFmtId="166" fontId="11" fillId="0" borderId="0" xfId="0" applyNumberFormat="1" applyFont="1" applyAlignment="1">
      <alignment horizontal="right"/>
    </xf>
    <xf numFmtId="166" fontId="41" fillId="0" borderId="0" xfId="0" applyNumberFormat="1" applyFont="1" applyAlignment="1">
      <alignment horizontal="right"/>
    </xf>
    <xf numFmtId="165" fontId="12" fillId="0" borderId="0" xfId="1" applyNumberFormat="1" applyFont="1" applyFill="1" applyBorder="1"/>
    <xf numFmtId="165" fontId="4" fillId="0" borderId="0" xfId="0" applyNumberFormat="1" applyFont="1"/>
    <xf numFmtId="0" fontId="20" fillId="4" borderId="1" xfId="0" applyFont="1" applyFill="1" applyBorder="1" applyAlignment="1">
      <alignment horizontal="center" vertical="center" wrapText="1"/>
    </xf>
    <xf numFmtId="0" fontId="11" fillId="0" borderId="0" xfId="0" quotePrefix="1" applyFont="1" applyAlignment="1">
      <alignment horizontal="left" vertical="center" wrapText="1"/>
    </xf>
    <xf numFmtId="0" fontId="11" fillId="0" borderId="0" xfId="0" quotePrefix="1" applyFont="1" applyAlignment="1">
      <alignment horizontal="left" vertical="center"/>
    </xf>
    <xf numFmtId="0" fontId="11" fillId="0" borderId="0" xfId="0" quotePrefix="1" applyFont="1" applyAlignment="1">
      <alignment horizontal="left" wrapText="1"/>
    </xf>
    <xf numFmtId="0" fontId="11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20" fillId="5" borderId="1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9" fillId="0" borderId="1" xfId="0" applyFont="1" applyBorder="1" applyAlignment="1">
      <alignment horizontal="center"/>
    </xf>
    <xf numFmtId="0" fontId="19" fillId="0" borderId="1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19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/>
    </xf>
    <xf numFmtId="164" fontId="11" fillId="0" borderId="0" xfId="0" applyNumberFormat="1" applyFont="1" applyFill="1"/>
  </cellXfs>
  <cellStyles count="48">
    <cellStyle name="20% - Accent1" xfId="23" builtinId="30" customBuiltin="1"/>
    <cellStyle name="20% - Accent2" xfId="27" builtinId="34" customBuiltin="1"/>
    <cellStyle name="20% - Accent3" xfId="31" builtinId="38" customBuiltin="1"/>
    <cellStyle name="20% - Accent4" xfId="35" builtinId="42" customBuiltin="1"/>
    <cellStyle name="20% - Accent5" xfId="39" builtinId="46" customBuiltin="1"/>
    <cellStyle name="20% - Accent6" xfId="43" builtinId="50" customBuiltin="1"/>
    <cellStyle name="40% - Accent1" xfId="24" builtinId="31" customBuiltin="1"/>
    <cellStyle name="40% - Accent2" xfId="28" builtinId="35" customBuiltin="1"/>
    <cellStyle name="40% - Accent3" xfId="32" builtinId="39" customBuiltin="1"/>
    <cellStyle name="40% - Accent4" xfId="36" builtinId="43" customBuiltin="1"/>
    <cellStyle name="40% - Accent5" xfId="40" builtinId="47" customBuiltin="1"/>
    <cellStyle name="40% - Accent6" xfId="44" builtinId="51" customBuiltin="1"/>
    <cellStyle name="60% - Accent1" xfId="25" builtinId="32" customBuiltin="1"/>
    <cellStyle name="60% - Accent2" xfId="29" builtinId="36" customBuiltin="1"/>
    <cellStyle name="60% - Accent3" xfId="33" builtinId="40" customBuiltin="1"/>
    <cellStyle name="60% - Accent4" xfId="37" builtinId="44" customBuiltin="1"/>
    <cellStyle name="60% - Accent5" xfId="41" builtinId="48" customBuiltin="1"/>
    <cellStyle name="60% - Accent6" xfId="45" builtinId="52" customBuiltin="1"/>
    <cellStyle name="Accent1" xfId="22" builtinId="29" customBuiltin="1"/>
    <cellStyle name="Accent2" xfId="26" builtinId="33" customBuiltin="1"/>
    <cellStyle name="Accent3" xfId="30" builtinId="37" customBuiltin="1"/>
    <cellStyle name="Accent4" xfId="34" builtinId="41" customBuiltin="1"/>
    <cellStyle name="Accent5" xfId="38" builtinId="45" customBuiltin="1"/>
    <cellStyle name="Accent6" xfId="42" builtinId="49" customBuiltin="1"/>
    <cellStyle name="Bad" xfId="12" builtinId="27" customBuiltin="1"/>
    <cellStyle name="Calculation" xfId="16" builtinId="22" customBuiltin="1"/>
    <cellStyle name="Check Cell" xfId="18" builtinId="23" customBuiltin="1"/>
    <cellStyle name="Comma" xfId="1" builtinId="3"/>
    <cellStyle name="Comma 2" xfId="2" xr:uid="{00000000-0005-0000-0000-000001000000}"/>
    <cellStyle name="Explanatory Text" xfId="20" builtinId="53" customBuiltin="1"/>
    <cellStyle name="Good" xfId="11" builtinId="26" customBuiltin="1"/>
    <cellStyle name="Heading 1" xfId="7" builtinId="16" customBuiltin="1"/>
    <cellStyle name="Heading 2" xfId="8" builtinId="17" customBuiltin="1"/>
    <cellStyle name="Heading 3" xfId="9" builtinId="18" customBuiltin="1"/>
    <cellStyle name="Heading 4" xfId="10" builtinId="19" customBuiltin="1"/>
    <cellStyle name="Hyperlink" xfId="3" builtinId="8"/>
    <cellStyle name="Input" xfId="14" builtinId="20" customBuiltin="1"/>
    <cellStyle name="Linked Cell" xfId="17" builtinId="24" customBuiltin="1"/>
    <cellStyle name="Neutral" xfId="13" builtinId="28" customBuiltin="1"/>
    <cellStyle name="Normal" xfId="0" builtinId="0"/>
    <cellStyle name="Normal 2" xfId="4" xr:uid="{00000000-0005-0000-0000-000004000000}"/>
    <cellStyle name="Normal 3" xfId="46" xr:uid="{D7E809C8-ADD7-4D4F-B7EA-DD1EDC08929B}"/>
    <cellStyle name="Note 2" xfId="47" xr:uid="{033FB74A-C4B2-4194-8F6D-A44A6C8AAECA}"/>
    <cellStyle name="Output" xfId="15" builtinId="21" customBuiltin="1"/>
    <cellStyle name="Percent" xfId="5" builtinId="5"/>
    <cellStyle name="Title" xfId="6" builtinId="15" customBuiltin="1"/>
    <cellStyle name="Total" xfId="21" builtinId="25" customBuiltin="1"/>
    <cellStyle name="Warning Text" xfId="19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3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hartsheet" Target="chartsheets/sheet2.xml"/><Relationship Id="rId12" Type="http://schemas.openxmlformats.org/officeDocument/2006/relationships/chartsheet" Target="chartsheets/sheet7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1.xml"/><Relationship Id="rId11" Type="http://schemas.openxmlformats.org/officeDocument/2006/relationships/chartsheet" Target="chartsheets/sheet6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chartsheet" Target="chartsheets/sheet5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hartsheet" Target="chartsheets/sheet4.xml"/><Relationship Id="rId14" Type="http://schemas.openxmlformats.org/officeDocument/2006/relationships/styles" Target="styles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Share of Employment by Industry, Austin MSA,</a:t>
            </a:r>
            <a:r>
              <a:rPr lang="en-US" baseline="0"/>
              <a:t> 2025</a:t>
            </a:r>
            <a:endParaRPr lang="en-US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aseline="0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'Data NSA'!$D$8:$O$8</c:f>
              <c:strCache>
                <c:ptCount val="12"/>
                <c:pt idx="0">
                  <c:v>Construction, natural resources &amp; mining</c:v>
                </c:pt>
                <c:pt idx="1">
                  <c:v>Manufacturing</c:v>
                </c:pt>
                <c:pt idx="2">
                  <c:v>Wholesale trade</c:v>
                </c:pt>
                <c:pt idx="3">
                  <c:v>Retail trade</c:v>
                </c:pt>
                <c:pt idx="4">
                  <c:v>Transportation, warehousing &amp; utilities</c:v>
                </c:pt>
                <c:pt idx="5">
                  <c:v>Information</c:v>
                </c:pt>
                <c:pt idx="6">
                  <c:v>Financial activities</c:v>
                </c:pt>
                <c:pt idx="7">
                  <c:v>Professional &amp; business services</c:v>
                </c:pt>
                <c:pt idx="8">
                  <c:v>Education &amp; health services</c:v>
                </c:pt>
                <c:pt idx="9">
                  <c:v>Leisure &amp; hospitality</c:v>
                </c:pt>
                <c:pt idx="10">
                  <c:v>Other services</c:v>
                </c:pt>
                <c:pt idx="11">
                  <c:v>Government</c:v>
                </c:pt>
              </c:strCache>
            </c:strRef>
          </c:cat>
          <c:val>
            <c:numRef>
              <c:f>'Data NSA'!$D$44:$O$44</c:f>
              <c:numCache>
                <c:formatCode>_(* #,##0_);_(* \(#,##0\);_(* "-"??_);_(@_)</c:formatCode>
                <c:ptCount val="12"/>
                <c:pt idx="0">
                  <c:v>92800</c:v>
                </c:pt>
                <c:pt idx="1">
                  <c:v>85700</c:v>
                </c:pt>
                <c:pt idx="2">
                  <c:v>55900</c:v>
                </c:pt>
                <c:pt idx="3">
                  <c:v>121100</c:v>
                </c:pt>
                <c:pt idx="4">
                  <c:v>36400</c:v>
                </c:pt>
                <c:pt idx="5">
                  <c:v>50400</c:v>
                </c:pt>
                <c:pt idx="6">
                  <c:v>90700</c:v>
                </c:pt>
                <c:pt idx="7">
                  <c:v>283900</c:v>
                </c:pt>
                <c:pt idx="8">
                  <c:v>169100</c:v>
                </c:pt>
                <c:pt idx="9">
                  <c:v>151700</c:v>
                </c:pt>
                <c:pt idx="10">
                  <c:v>54500</c:v>
                </c:pt>
                <c:pt idx="11">
                  <c:v>210600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F22-4357-B9F0-B8C2F8F9B67A}"/>
            </c:ext>
          </c:extLst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en-US" sz="1175" b="0" i="0" u="none" strike="noStrike" baseline="0">
                <a:solidFill>
                  <a:srgbClr val="000000"/>
                </a:solidFill>
                <a:latin typeface="Verdana"/>
                <a:ea typeface="Verdana"/>
              </a:rPr>
              <a:t>Employees on Non-Farm Payrolls</a:t>
            </a:r>
          </a:p>
          <a:p>
            <a:pPr>
              <a:defRPr sz="975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en-US" sz="1175" b="0" i="0" u="none" strike="noStrike" baseline="0">
                <a:solidFill>
                  <a:srgbClr val="000000"/>
                </a:solidFill>
                <a:latin typeface="Verdana"/>
                <a:ea typeface="Verdana"/>
              </a:rPr>
              <a:t>Austin MSA</a:t>
            </a:r>
          </a:p>
        </c:rich>
      </c:tx>
      <c:layout>
        <c:manualLayout>
          <c:xMode val="edge"/>
          <c:yMode val="edge"/>
          <c:x val="0.36288241994168047"/>
          <c:y val="2.016809888975949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5814977973568277E-2"/>
          <c:y val="0.16282967891656283"/>
          <c:w val="0.89317180616740088"/>
          <c:h val="0.69431503770022218"/>
        </c:manualLayout>
      </c:layout>
      <c:lineChart>
        <c:grouping val="standard"/>
        <c:varyColors val="0"/>
        <c:ser>
          <c:idx val="0"/>
          <c:order val="0"/>
          <c:tx>
            <c:v>Not Seasonally Adjusted (TWC)</c:v>
          </c:tx>
          <c:spPr>
            <a:ln w="38100">
              <a:solidFill>
                <a:schemeClr val="accent3"/>
              </a:solidFill>
              <a:prstDash val="solid"/>
            </a:ln>
          </c:spPr>
          <c:marker>
            <c:symbol val="none"/>
          </c:marker>
          <c:cat>
            <c:strRef>
              <c:f>'Data NSA'!$A$195:$A$429</c:f>
              <c:strCache>
                <c:ptCount val="235"/>
                <c:pt idx="0">
                  <c:v>2007 Jan</c:v>
                </c:pt>
                <c:pt idx="1">
                  <c:v>2007 Feb</c:v>
                </c:pt>
                <c:pt idx="2">
                  <c:v>2007 Mar</c:v>
                </c:pt>
                <c:pt idx="3">
                  <c:v>2007 Apr</c:v>
                </c:pt>
                <c:pt idx="4">
                  <c:v>2007 May</c:v>
                </c:pt>
                <c:pt idx="5">
                  <c:v>2007 Jun</c:v>
                </c:pt>
                <c:pt idx="6">
                  <c:v>2007 Jul</c:v>
                </c:pt>
                <c:pt idx="7">
                  <c:v>2007 Aug</c:v>
                </c:pt>
                <c:pt idx="8">
                  <c:v>2007 Sep</c:v>
                </c:pt>
                <c:pt idx="9">
                  <c:v>2007 Oct</c:v>
                </c:pt>
                <c:pt idx="10">
                  <c:v>2007 Nov</c:v>
                </c:pt>
                <c:pt idx="11">
                  <c:v>2007 Dec</c:v>
                </c:pt>
                <c:pt idx="12">
                  <c:v>2008 Jan</c:v>
                </c:pt>
                <c:pt idx="13">
                  <c:v>2008 Feb</c:v>
                </c:pt>
                <c:pt idx="14">
                  <c:v>2008 Mar</c:v>
                </c:pt>
                <c:pt idx="15">
                  <c:v>2008 Apr</c:v>
                </c:pt>
                <c:pt idx="16">
                  <c:v>2008 May</c:v>
                </c:pt>
                <c:pt idx="17">
                  <c:v>2008 Jun</c:v>
                </c:pt>
                <c:pt idx="18">
                  <c:v>2008 Jul</c:v>
                </c:pt>
                <c:pt idx="19">
                  <c:v>2008 Aug</c:v>
                </c:pt>
                <c:pt idx="20">
                  <c:v>2008 Sep</c:v>
                </c:pt>
                <c:pt idx="21">
                  <c:v>2008 Oct</c:v>
                </c:pt>
                <c:pt idx="22">
                  <c:v>2008 Nov</c:v>
                </c:pt>
                <c:pt idx="23">
                  <c:v>2008 Dec</c:v>
                </c:pt>
                <c:pt idx="24">
                  <c:v>2009 Jan</c:v>
                </c:pt>
                <c:pt idx="25">
                  <c:v>2009 Feb</c:v>
                </c:pt>
                <c:pt idx="26">
                  <c:v>2009 Mar</c:v>
                </c:pt>
                <c:pt idx="27">
                  <c:v>2009 Apr</c:v>
                </c:pt>
                <c:pt idx="28">
                  <c:v>2009 May</c:v>
                </c:pt>
                <c:pt idx="29">
                  <c:v>2009 Jun</c:v>
                </c:pt>
                <c:pt idx="30">
                  <c:v>2009 Jul</c:v>
                </c:pt>
                <c:pt idx="31">
                  <c:v>2009 Aug</c:v>
                </c:pt>
                <c:pt idx="32">
                  <c:v>2009 Sep</c:v>
                </c:pt>
                <c:pt idx="33">
                  <c:v>2009 Oct</c:v>
                </c:pt>
                <c:pt idx="34">
                  <c:v>2009 Nov</c:v>
                </c:pt>
                <c:pt idx="35">
                  <c:v>2009 Dec</c:v>
                </c:pt>
                <c:pt idx="36">
                  <c:v>2010 Jan</c:v>
                </c:pt>
                <c:pt idx="37">
                  <c:v>2010 Feb</c:v>
                </c:pt>
                <c:pt idx="38">
                  <c:v>2010 Mar</c:v>
                </c:pt>
                <c:pt idx="39">
                  <c:v>2010 Apr</c:v>
                </c:pt>
                <c:pt idx="40">
                  <c:v>2010 May</c:v>
                </c:pt>
                <c:pt idx="41">
                  <c:v>2010 Jun</c:v>
                </c:pt>
                <c:pt idx="42">
                  <c:v>2010 Jul</c:v>
                </c:pt>
                <c:pt idx="43">
                  <c:v>2010 Aug</c:v>
                </c:pt>
                <c:pt idx="44">
                  <c:v>2010 Sep</c:v>
                </c:pt>
                <c:pt idx="45">
                  <c:v>2010 Oct</c:v>
                </c:pt>
                <c:pt idx="46">
                  <c:v>2010 Nov</c:v>
                </c:pt>
                <c:pt idx="47">
                  <c:v>2010 Dec</c:v>
                </c:pt>
                <c:pt idx="48">
                  <c:v>2011 Jan</c:v>
                </c:pt>
                <c:pt idx="49">
                  <c:v>2011 Feb</c:v>
                </c:pt>
                <c:pt idx="50">
                  <c:v>2011 Mar</c:v>
                </c:pt>
                <c:pt idx="51">
                  <c:v>2011 Apr</c:v>
                </c:pt>
                <c:pt idx="52">
                  <c:v>2011 May</c:v>
                </c:pt>
                <c:pt idx="53">
                  <c:v>2011 Jun</c:v>
                </c:pt>
                <c:pt idx="54">
                  <c:v>2011 Jul</c:v>
                </c:pt>
                <c:pt idx="55">
                  <c:v>2011 Aug</c:v>
                </c:pt>
                <c:pt idx="56">
                  <c:v>2011 Sep</c:v>
                </c:pt>
                <c:pt idx="57">
                  <c:v>2011 Oct</c:v>
                </c:pt>
                <c:pt idx="58">
                  <c:v>2011 Nov</c:v>
                </c:pt>
                <c:pt idx="59">
                  <c:v>2011 Dec</c:v>
                </c:pt>
                <c:pt idx="60">
                  <c:v>2012 Jan</c:v>
                </c:pt>
                <c:pt idx="61">
                  <c:v>2012 Feb</c:v>
                </c:pt>
                <c:pt idx="62">
                  <c:v>2012 Mar</c:v>
                </c:pt>
                <c:pt idx="63">
                  <c:v>2012 Apr</c:v>
                </c:pt>
                <c:pt idx="64">
                  <c:v>2012 May</c:v>
                </c:pt>
                <c:pt idx="65">
                  <c:v>2012 Jun</c:v>
                </c:pt>
                <c:pt idx="66">
                  <c:v>2012 Jul</c:v>
                </c:pt>
                <c:pt idx="67">
                  <c:v>2012 Aug</c:v>
                </c:pt>
                <c:pt idx="68">
                  <c:v>2012 Sep</c:v>
                </c:pt>
                <c:pt idx="69">
                  <c:v>2012 Oct</c:v>
                </c:pt>
                <c:pt idx="70">
                  <c:v>2012 Nov</c:v>
                </c:pt>
                <c:pt idx="71">
                  <c:v>2012 Dec</c:v>
                </c:pt>
                <c:pt idx="72">
                  <c:v>2013 Jan</c:v>
                </c:pt>
                <c:pt idx="73">
                  <c:v>2013 Feb</c:v>
                </c:pt>
                <c:pt idx="74">
                  <c:v>2013 Mar</c:v>
                </c:pt>
                <c:pt idx="75">
                  <c:v>2013 Apr</c:v>
                </c:pt>
                <c:pt idx="76">
                  <c:v>2013 May</c:v>
                </c:pt>
                <c:pt idx="77">
                  <c:v>2013 Jun</c:v>
                </c:pt>
                <c:pt idx="78">
                  <c:v>2013 Jul</c:v>
                </c:pt>
                <c:pt idx="79">
                  <c:v>2013 Aug</c:v>
                </c:pt>
                <c:pt idx="80">
                  <c:v>2013 Sep</c:v>
                </c:pt>
                <c:pt idx="81">
                  <c:v>2013 Oct</c:v>
                </c:pt>
                <c:pt idx="82">
                  <c:v>2013 Nov</c:v>
                </c:pt>
                <c:pt idx="83">
                  <c:v>2013 Dec</c:v>
                </c:pt>
                <c:pt idx="84">
                  <c:v>2014 Jan</c:v>
                </c:pt>
                <c:pt idx="85">
                  <c:v>2014 Feb</c:v>
                </c:pt>
                <c:pt idx="86">
                  <c:v>2014 Mar</c:v>
                </c:pt>
                <c:pt idx="87">
                  <c:v>2014 Apr</c:v>
                </c:pt>
                <c:pt idx="88">
                  <c:v>2014 May</c:v>
                </c:pt>
                <c:pt idx="89">
                  <c:v>2014 Jun</c:v>
                </c:pt>
                <c:pt idx="90">
                  <c:v>2014 Jul</c:v>
                </c:pt>
                <c:pt idx="91">
                  <c:v>2014 Aug</c:v>
                </c:pt>
                <c:pt idx="92">
                  <c:v>2014 Sep</c:v>
                </c:pt>
                <c:pt idx="93">
                  <c:v>2014 Oct</c:v>
                </c:pt>
                <c:pt idx="94">
                  <c:v>2014 Nov</c:v>
                </c:pt>
                <c:pt idx="95">
                  <c:v>2014 Dec</c:v>
                </c:pt>
                <c:pt idx="96">
                  <c:v>2015 Jan</c:v>
                </c:pt>
                <c:pt idx="97">
                  <c:v>2015 Feb</c:v>
                </c:pt>
                <c:pt idx="98">
                  <c:v>2015 Mar</c:v>
                </c:pt>
                <c:pt idx="99">
                  <c:v>2015 Apr</c:v>
                </c:pt>
                <c:pt idx="100">
                  <c:v>2015 May</c:v>
                </c:pt>
                <c:pt idx="101">
                  <c:v>2015 Jun</c:v>
                </c:pt>
                <c:pt idx="102">
                  <c:v>2015 Jul</c:v>
                </c:pt>
                <c:pt idx="103">
                  <c:v>2015 Aug</c:v>
                </c:pt>
                <c:pt idx="104">
                  <c:v>2015 Sep</c:v>
                </c:pt>
                <c:pt idx="105">
                  <c:v>2015 Oct</c:v>
                </c:pt>
                <c:pt idx="106">
                  <c:v>2015 Nov</c:v>
                </c:pt>
                <c:pt idx="107">
                  <c:v>2015 Dec</c:v>
                </c:pt>
                <c:pt idx="108">
                  <c:v>2016 Jan</c:v>
                </c:pt>
                <c:pt idx="109">
                  <c:v>2016 Feb</c:v>
                </c:pt>
                <c:pt idx="110">
                  <c:v>2016 Mar</c:v>
                </c:pt>
                <c:pt idx="111">
                  <c:v>2016 Apr</c:v>
                </c:pt>
                <c:pt idx="112">
                  <c:v>2016 May</c:v>
                </c:pt>
                <c:pt idx="113">
                  <c:v>2016 Jun</c:v>
                </c:pt>
                <c:pt idx="114">
                  <c:v>2016 Jul</c:v>
                </c:pt>
                <c:pt idx="115">
                  <c:v>2016 Aug</c:v>
                </c:pt>
                <c:pt idx="116">
                  <c:v>2016 Sep</c:v>
                </c:pt>
                <c:pt idx="117">
                  <c:v>2016 Oct</c:v>
                </c:pt>
                <c:pt idx="118">
                  <c:v>2016 Nov</c:v>
                </c:pt>
                <c:pt idx="119">
                  <c:v>2016 Dec</c:v>
                </c:pt>
                <c:pt idx="120">
                  <c:v>2017 Jan</c:v>
                </c:pt>
                <c:pt idx="121">
                  <c:v>2017 Feb</c:v>
                </c:pt>
                <c:pt idx="122">
                  <c:v>2017 Mar</c:v>
                </c:pt>
                <c:pt idx="123">
                  <c:v>2017 Apr</c:v>
                </c:pt>
                <c:pt idx="124">
                  <c:v>2017 May</c:v>
                </c:pt>
                <c:pt idx="125">
                  <c:v>2017 Jun</c:v>
                </c:pt>
                <c:pt idx="126">
                  <c:v>2017 Jul</c:v>
                </c:pt>
                <c:pt idx="127">
                  <c:v>2017 Aug</c:v>
                </c:pt>
                <c:pt idx="128">
                  <c:v>2017 Sep</c:v>
                </c:pt>
                <c:pt idx="129">
                  <c:v>2017 Oct</c:v>
                </c:pt>
                <c:pt idx="130">
                  <c:v>2017 Nov</c:v>
                </c:pt>
                <c:pt idx="131">
                  <c:v>2017 Dec</c:v>
                </c:pt>
                <c:pt idx="132">
                  <c:v>2018 Jan</c:v>
                </c:pt>
                <c:pt idx="133">
                  <c:v>2018 Feb</c:v>
                </c:pt>
                <c:pt idx="134">
                  <c:v>2018 Mar</c:v>
                </c:pt>
                <c:pt idx="135">
                  <c:v>2018 Apr</c:v>
                </c:pt>
                <c:pt idx="136">
                  <c:v>2018 May</c:v>
                </c:pt>
                <c:pt idx="137">
                  <c:v>2018 Jun</c:v>
                </c:pt>
                <c:pt idx="138">
                  <c:v>2018 Jul</c:v>
                </c:pt>
                <c:pt idx="139">
                  <c:v>2018 Aug</c:v>
                </c:pt>
                <c:pt idx="140">
                  <c:v>2018 Sep</c:v>
                </c:pt>
                <c:pt idx="141">
                  <c:v>2018 Oct</c:v>
                </c:pt>
                <c:pt idx="142">
                  <c:v>2018 Nov</c:v>
                </c:pt>
                <c:pt idx="143">
                  <c:v>2018 Dec</c:v>
                </c:pt>
                <c:pt idx="144">
                  <c:v>2019 Jan</c:v>
                </c:pt>
                <c:pt idx="145">
                  <c:v>2019 Feb</c:v>
                </c:pt>
                <c:pt idx="146">
                  <c:v>2019 Mar</c:v>
                </c:pt>
                <c:pt idx="147">
                  <c:v>2019 Apr</c:v>
                </c:pt>
                <c:pt idx="148">
                  <c:v>2019 May</c:v>
                </c:pt>
                <c:pt idx="149">
                  <c:v>2019 Jun</c:v>
                </c:pt>
                <c:pt idx="150">
                  <c:v>2019 Jul</c:v>
                </c:pt>
                <c:pt idx="151">
                  <c:v>2019 Aug</c:v>
                </c:pt>
                <c:pt idx="152">
                  <c:v>2019 Sep</c:v>
                </c:pt>
                <c:pt idx="153">
                  <c:v>2019 Oct</c:v>
                </c:pt>
                <c:pt idx="154">
                  <c:v>2019 Nov</c:v>
                </c:pt>
                <c:pt idx="155">
                  <c:v>2019 Dec</c:v>
                </c:pt>
                <c:pt idx="156">
                  <c:v>2020 Jan</c:v>
                </c:pt>
                <c:pt idx="157">
                  <c:v>2020 Feb</c:v>
                </c:pt>
                <c:pt idx="158">
                  <c:v>2020 Mar</c:v>
                </c:pt>
                <c:pt idx="159">
                  <c:v>2020 Apr</c:v>
                </c:pt>
                <c:pt idx="160">
                  <c:v>2020 May</c:v>
                </c:pt>
                <c:pt idx="161">
                  <c:v>2020 Jun</c:v>
                </c:pt>
                <c:pt idx="162">
                  <c:v>2020 Jul</c:v>
                </c:pt>
                <c:pt idx="163">
                  <c:v>2020 Aug</c:v>
                </c:pt>
                <c:pt idx="164">
                  <c:v>2020 Sep</c:v>
                </c:pt>
                <c:pt idx="165">
                  <c:v>2020 Oct</c:v>
                </c:pt>
                <c:pt idx="166">
                  <c:v>2020 Nov</c:v>
                </c:pt>
                <c:pt idx="167">
                  <c:v>2020 Dec</c:v>
                </c:pt>
                <c:pt idx="168">
                  <c:v>2021 Jan</c:v>
                </c:pt>
                <c:pt idx="169">
                  <c:v>2021 Feb</c:v>
                </c:pt>
                <c:pt idx="170">
                  <c:v>2021 Mar</c:v>
                </c:pt>
                <c:pt idx="171">
                  <c:v>2021 Apr</c:v>
                </c:pt>
                <c:pt idx="172">
                  <c:v>2021 May</c:v>
                </c:pt>
                <c:pt idx="173">
                  <c:v>2021 Jun</c:v>
                </c:pt>
                <c:pt idx="174">
                  <c:v>2021 Jul</c:v>
                </c:pt>
                <c:pt idx="175">
                  <c:v>2021 Aug</c:v>
                </c:pt>
                <c:pt idx="176">
                  <c:v>2021 Sep</c:v>
                </c:pt>
                <c:pt idx="177">
                  <c:v>2021 Oct</c:v>
                </c:pt>
                <c:pt idx="178">
                  <c:v>2021 Nov</c:v>
                </c:pt>
                <c:pt idx="179">
                  <c:v>2021 Dec</c:v>
                </c:pt>
                <c:pt idx="180">
                  <c:v>2022 Jan</c:v>
                </c:pt>
                <c:pt idx="181">
                  <c:v>2022 Feb</c:v>
                </c:pt>
                <c:pt idx="182">
                  <c:v>2022 Mar</c:v>
                </c:pt>
                <c:pt idx="183">
                  <c:v>2022 Apr</c:v>
                </c:pt>
                <c:pt idx="184">
                  <c:v>2022 May</c:v>
                </c:pt>
                <c:pt idx="185">
                  <c:v>2022 Jun</c:v>
                </c:pt>
                <c:pt idx="186">
                  <c:v>2022 Jul</c:v>
                </c:pt>
                <c:pt idx="187">
                  <c:v>2022 Aug</c:v>
                </c:pt>
                <c:pt idx="188">
                  <c:v>2022 Sep</c:v>
                </c:pt>
                <c:pt idx="189">
                  <c:v>2022 Oct</c:v>
                </c:pt>
                <c:pt idx="190">
                  <c:v>2022 Nov</c:v>
                </c:pt>
                <c:pt idx="191">
                  <c:v>2022 Dec</c:v>
                </c:pt>
                <c:pt idx="192">
                  <c:v>2023 Jan</c:v>
                </c:pt>
                <c:pt idx="193">
                  <c:v>2023 Feb</c:v>
                </c:pt>
                <c:pt idx="194">
                  <c:v>2023 Mar</c:v>
                </c:pt>
                <c:pt idx="195">
                  <c:v>2023 Apr</c:v>
                </c:pt>
                <c:pt idx="196">
                  <c:v>2023 May</c:v>
                </c:pt>
                <c:pt idx="197">
                  <c:v>2023 Jun</c:v>
                </c:pt>
                <c:pt idx="198">
                  <c:v>2023 Jul</c:v>
                </c:pt>
                <c:pt idx="199">
                  <c:v>2023 Aug</c:v>
                </c:pt>
                <c:pt idx="200">
                  <c:v>2023 Sep</c:v>
                </c:pt>
                <c:pt idx="201">
                  <c:v>2023 Oct</c:v>
                </c:pt>
                <c:pt idx="202">
                  <c:v>2023 Nov</c:v>
                </c:pt>
                <c:pt idx="203">
                  <c:v>2023 Dec</c:v>
                </c:pt>
                <c:pt idx="204">
                  <c:v>2024 Jan</c:v>
                </c:pt>
                <c:pt idx="205">
                  <c:v>2024 Feb</c:v>
                </c:pt>
                <c:pt idx="206">
                  <c:v>2024 Mar</c:v>
                </c:pt>
                <c:pt idx="207">
                  <c:v>2024 Apr</c:v>
                </c:pt>
                <c:pt idx="208">
                  <c:v>2024 May</c:v>
                </c:pt>
                <c:pt idx="209">
                  <c:v>2024 Jun</c:v>
                </c:pt>
                <c:pt idx="210">
                  <c:v>2024 Jul</c:v>
                </c:pt>
                <c:pt idx="211">
                  <c:v>2024 Aug</c:v>
                </c:pt>
                <c:pt idx="212">
                  <c:v>2024 Sep</c:v>
                </c:pt>
                <c:pt idx="213">
                  <c:v>2024 Oct</c:v>
                </c:pt>
                <c:pt idx="214">
                  <c:v>2024 Nov</c:v>
                </c:pt>
                <c:pt idx="215">
                  <c:v>2024 Dec</c:v>
                </c:pt>
                <c:pt idx="216">
                  <c:v>2025 Jan</c:v>
                </c:pt>
                <c:pt idx="217">
                  <c:v>2025 Feb</c:v>
                </c:pt>
                <c:pt idx="218">
                  <c:v>2025 Mar</c:v>
                </c:pt>
                <c:pt idx="219">
                  <c:v>2025 Apr</c:v>
                </c:pt>
                <c:pt idx="220">
                  <c:v>2025 May</c:v>
                </c:pt>
                <c:pt idx="221">
                  <c:v>2025 Jun</c:v>
                </c:pt>
                <c:pt idx="222">
                  <c:v>2025 Jul</c:v>
                </c:pt>
                <c:pt idx="223">
                  <c:v>2025 Aug</c:v>
                </c:pt>
                <c:pt idx="224">
                  <c:v>2025 Sep</c:v>
                </c:pt>
                <c:pt idx="225">
                  <c:v>2025 Oct</c:v>
                </c:pt>
                <c:pt idx="226">
                  <c:v>2025 Nov</c:v>
                </c:pt>
                <c:pt idx="227">
                  <c:v>2025 Dec</c:v>
                </c:pt>
                <c:pt idx="228">
                  <c:v>2026 Jan</c:v>
                </c:pt>
                <c:pt idx="229">
                  <c:v>2026 Feb</c:v>
                </c:pt>
                <c:pt idx="230">
                  <c:v>2026 Mar</c:v>
                </c:pt>
                <c:pt idx="231">
                  <c:v>2026 Apr</c:v>
                </c:pt>
                <c:pt idx="232">
                  <c:v>2026 May</c:v>
                </c:pt>
                <c:pt idx="233">
                  <c:v>2026 Jun</c:v>
                </c:pt>
                <c:pt idx="234">
                  <c:v>2026 Jul</c:v>
                </c:pt>
              </c:strCache>
            </c:strRef>
          </c:cat>
          <c:val>
            <c:numRef>
              <c:f>'Data NSA'!$B$195:$B$429</c:f>
              <c:numCache>
                <c:formatCode>_(* #,##0_);_(* \(#,##0\);_(* "-"??_);_(@_)</c:formatCode>
                <c:ptCount val="235"/>
                <c:pt idx="0">
                  <c:v>746300</c:v>
                </c:pt>
                <c:pt idx="1">
                  <c:v>758500</c:v>
                </c:pt>
                <c:pt idx="2">
                  <c:v>766700</c:v>
                </c:pt>
                <c:pt idx="3">
                  <c:v>769700</c:v>
                </c:pt>
                <c:pt idx="4">
                  <c:v>774600</c:v>
                </c:pt>
                <c:pt idx="5">
                  <c:v>777800</c:v>
                </c:pt>
                <c:pt idx="6">
                  <c:v>765800</c:v>
                </c:pt>
                <c:pt idx="7">
                  <c:v>769600</c:v>
                </c:pt>
                <c:pt idx="8">
                  <c:v>778800</c:v>
                </c:pt>
                <c:pt idx="9">
                  <c:v>782500</c:v>
                </c:pt>
                <c:pt idx="10">
                  <c:v>787800</c:v>
                </c:pt>
                <c:pt idx="11">
                  <c:v>789200</c:v>
                </c:pt>
                <c:pt idx="12">
                  <c:v>779300</c:v>
                </c:pt>
                <c:pt idx="13">
                  <c:v>787500</c:v>
                </c:pt>
                <c:pt idx="14">
                  <c:v>789800</c:v>
                </c:pt>
                <c:pt idx="15">
                  <c:v>791900</c:v>
                </c:pt>
                <c:pt idx="16">
                  <c:v>795800</c:v>
                </c:pt>
                <c:pt idx="17">
                  <c:v>795800</c:v>
                </c:pt>
                <c:pt idx="18">
                  <c:v>783000</c:v>
                </c:pt>
                <c:pt idx="19">
                  <c:v>786600</c:v>
                </c:pt>
                <c:pt idx="20">
                  <c:v>795600</c:v>
                </c:pt>
                <c:pt idx="21">
                  <c:v>796200</c:v>
                </c:pt>
                <c:pt idx="22">
                  <c:v>798800</c:v>
                </c:pt>
                <c:pt idx="23">
                  <c:v>795800</c:v>
                </c:pt>
                <c:pt idx="24">
                  <c:v>776000</c:v>
                </c:pt>
                <c:pt idx="25">
                  <c:v>776400</c:v>
                </c:pt>
                <c:pt idx="26">
                  <c:v>776900</c:v>
                </c:pt>
                <c:pt idx="27">
                  <c:v>778300</c:v>
                </c:pt>
                <c:pt idx="28">
                  <c:v>780500</c:v>
                </c:pt>
                <c:pt idx="29">
                  <c:v>778300</c:v>
                </c:pt>
                <c:pt idx="30">
                  <c:v>763600</c:v>
                </c:pt>
                <c:pt idx="31">
                  <c:v>764800</c:v>
                </c:pt>
                <c:pt idx="32">
                  <c:v>771100</c:v>
                </c:pt>
                <c:pt idx="33">
                  <c:v>773800</c:v>
                </c:pt>
                <c:pt idx="34">
                  <c:v>777800</c:v>
                </c:pt>
                <c:pt idx="35">
                  <c:v>777600</c:v>
                </c:pt>
                <c:pt idx="36">
                  <c:v>766100</c:v>
                </c:pt>
                <c:pt idx="37">
                  <c:v>771900</c:v>
                </c:pt>
                <c:pt idx="38">
                  <c:v>780500</c:v>
                </c:pt>
                <c:pt idx="39">
                  <c:v>783900</c:v>
                </c:pt>
                <c:pt idx="40">
                  <c:v>789000</c:v>
                </c:pt>
                <c:pt idx="41">
                  <c:v>791200</c:v>
                </c:pt>
                <c:pt idx="42">
                  <c:v>778100</c:v>
                </c:pt>
                <c:pt idx="43">
                  <c:v>781100</c:v>
                </c:pt>
                <c:pt idx="44">
                  <c:v>787500</c:v>
                </c:pt>
                <c:pt idx="45">
                  <c:v>797200</c:v>
                </c:pt>
                <c:pt idx="46">
                  <c:v>802700</c:v>
                </c:pt>
                <c:pt idx="47">
                  <c:v>802600</c:v>
                </c:pt>
                <c:pt idx="48">
                  <c:v>790000</c:v>
                </c:pt>
                <c:pt idx="49">
                  <c:v>798100</c:v>
                </c:pt>
                <c:pt idx="50">
                  <c:v>805300</c:v>
                </c:pt>
                <c:pt idx="51">
                  <c:v>813500</c:v>
                </c:pt>
                <c:pt idx="52">
                  <c:v>814900</c:v>
                </c:pt>
                <c:pt idx="53">
                  <c:v>816500</c:v>
                </c:pt>
                <c:pt idx="54">
                  <c:v>805400</c:v>
                </c:pt>
                <c:pt idx="55">
                  <c:v>810100</c:v>
                </c:pt>
                <c:pt idx="56">
                  <c:v>819100</c:v>
                </c:pt>
                <c:pt idx="57">
                  <c:v>821700</c:v>
                </c:pt>
                <c:pt idx="58">
                  <c:v>828200</c:v>
                </c:pt>
                <c:pt idx="59">
                  <c:v>829500</c:v>
                </c:pt>
                <c:pt idx="60">
                  <c:v>820300</c:v>
                </c:pt>
                <c:pt idx="61">
                  <c:v>826700</c:v>
                </c:pt>
                <c:pt idx="62">
                  <c:v>833700</c:v>
                </c:pt>
                <c:pt idx="63">
                  <c:v>838400</c:v>
                </c:pt>
                <c:pt idx="64">
                  <c:v>843400</c:v>
                </c:pt>
                <c:pt idx="65">
                  <c:v>848200</c:v>
                </c:pt>
                <c:pt idx="66">
                  <c:v>836600</c:v>
                </c:pt>
                <c:pt idx="67">
                  <c:v>842500</c:v>
                </c:pt>
                <c:pt idx="68">
                  <c:v>852900</c:v>
                </c:pt>
                <c:pt idx="69">
                  <c:v>860400</c:v>
                </c:pt>
                <c:pt idx="70">
                  <c:v>871100</c:v>
                </c:pt>
                <c:pt idx="71">
                  <c:v>870200</c:v>
                </c:pt>
                <c:pt idx="72">
                  <c:v>856200</c:v>
                </c:pt>
                <c:pt idx="73">
                  <c:v>865900</c:v>
                </c:pt>
                <c:pt idx="74">
                  <c:v>872500</c:v>
                </c:pt>
                <c:pt idx="75">
                  <c:v>879500</c:v>
                </c:pt>
                <c:pt idx="76">
                  <c:v>884700</c:v>
                </c:pt>
                <c:pt idx="77">
                  <c:v>889800</c:v>
                </c:pt>
                <c:pt idx="78">
                  <c:v>879600</c:v>
                </c:pt>
                <c:pt idx="79">
                  <c:v>882900</c:v>
                </c:pt>
                <c:pt idx="80">
                  <c:v>893200</c:v>
                </c:pt>
                <c:pt idx="81">
                  <c:v>899100</c:v>
                </c:pt>
                <c:pt idx="82">
                  <c:v>909500</c:v>
                </c:pt>
                <c:pt idx="83">
                  <c:v>908500</c:v>
                </c:pt>
                <c:pt idx="84">
                  <c:v>896500</c:v>
                </c:pt>
                <c:pt idx="85">
                  <c:v>907000</c:v>
                </c:pt>
                <c:pt idx="86">
                  <c:v>914700</c:v>
                </c:pt>
                <c:pt idx="87">
                  <c:v>919600</c:v>
                </c:pt>
                <c:pt idx="88">
                  <c:v>924300</c:v>
                </c:pt>
                <c:pt idx="89">
                  <c:v>929500</c:v>
                </c:pt>
                <c:pt idx="90">
                  <c:v>919000</c:v>
                </c:pt>
                <c:pt idx="91">
                  <c:v>921100</c:v>
                </c:pt>
                <c:pt idx="92">
                  <c:v>929600</c:v>
                </c:pt>
                <c:pt idx="93">
                  <c:v>938100</c:v>
                </c:pt>
                <c:pt idx="94">
                  <c:v>945800</c:v>
                </c:pt>
                <c:pt idx="95">
                  <c:v>947300</c:v>
                </c:pt>
                <c:pt idx="96">
                  <c:v>934900</c:v>
                </c:pt>
                <c:pt idx="97">
                  <c:v>944900</c:v>
                </c:pt>
                <c:pt idx="98">
                  <c:v>951400</c:v>
                </c:pt>
                <c:pt idx="99">
                  <c:v>957300</c:v>
                </c:pt>
                <c:pt idx="100">
                  <c:v>963700</c:v>
                </c:pt>
                <c:pt idx="101">
                  <c:v>970500</c:v>
                </c:pt>
                <c:pt idx="102">
                  <c:v>962100</c:v>
                </c:pt>
                <c:pt idx="103">
                  <c:v>964000</c:v>
                </c:pt>
                <c:pt idx="104">
                  <c:v>972100</c:v>
                </c:pt>
                <c:pt idx="105">
                  <c:v>981400</c:v>
                </c:pt>
                <c:pt idx="106">
                  <c:v>987200</c:v>
                </c:pt>
                <c:pt idx="107">
                  <c:v>988700</c:v>
                </c:pt>
                <c:pt idx="108">
                  <c:v>976600</c:v>
                </c:pt>
                <c:pt idx="109">
                  <c:v>986500</c:v>
                </c:pt>
                <c:pt idx="110">
                  <c:v>990500</c:v>
                </c:pt>
                <c:pt idx="111">
                  <c:v>997600</c:v>
                </c:pt>
                <c:pt idx="112">
                  <c:v>1000600</c:v>
                </c:pt>
                <c:pt idx="113">
                  <c:v>1005400</c:v>
                </c:pt>
                <c:pt idx="114">
                  <c:v>1001400</c:v>
                </c:pt>
                <c:pt idx="115">
                  <c:v>1001700</c:v>
                </c:pt>
                <c:pt idx="116">
                  <c:v>1009400</c:v>
                </c:pt>
                <c:pt idx="117">
                  <c:v>1017300</c:v>
                </c:pt>
                <c:pt idx="118">
                  <c:v>1022500</c:v>
                </c:pt>
                <c:pt idx="119">
                  <c:v>1022600</c:v>
                </c:pt>
                <c:pt idx="120">
                  <c:v>1011100</c:v>
                </c:pt>
                <c:pt idx="121">
                  <c:v>1020500</c:v>
                </c:pt>
                <c:pt idx="122">
                  <c:v>1026600</c:v>
                </c:pt>
                <c:pt idx="123">
                  <c:v>1031900</c:v>
                </c:pt>
                <c:pt idx="124">
                  <c:v>1037900</c:v>
                </c:pt>
                <c:pt idx="125">
                  <c:v>1042700</c:v>
                </c:pt>
                <c:pt idx="126">
                  <c:v>1033000</c:v>
                </c:pt>
                <c:pt idx="127">
                  <c:v>1033500</c:v>
                </c:pt>
                <c:pt idx="128">
                  <c:v>1039900</c:v>
                </c:pt>
                <c:pt idx="129">
                  <c:v>1051700</c:v>
                </c:pt>
                <c:pt idx="130">
                  <c:v>1056800</c:v>
                </c:pt>
                <c:pt idx="131">
                  <c:v>1058100</c:v>
                </c:pt>
                <c:pt idx="132">
                  <c:v>1046400</c:v>
                </c:pt>
                <c:pt idx="133">
                  <c:v>1057800</c:v>
                </c:pt>
                <c:pt idx="134">
                  <c:v>1063600</c:v>
                </c:pt>
                <c:pt idx="135">
                  <c:v>1069200</c:v>
                </c:pt>
                <c:pt idx="136">
                  <c:v>1076300</c:v>
                </c:pt>
                <c:pt idx="137">
                  <c:v>1084200</c:v>
                </c:pt>
                <c:pt idx="138">
                  <c:v>1075100</c:v>
                </c:pt>
                <c:pt idx="139">
                  <c:v>1078200</c:v>
                </c:pt>
                <c:pt idx="140">
                  <c:v>1082600</c:v>
                </c:pt>
                <c:pt idx="141">
                  <c:v>1096100</c:v>
                </c:pt>
                <c:pt idx="142">
                  <c:v>1103000</c:v>
                </c:pt>
                <c:pt idx="143">
                  <c:v>1103000</c:v>
                </c:pt>
                <c:pt idx="144">
                  <c:v>1089600</c:v>
                </c:pt>
                <c:pt idx="145">
                  <c:v>1102100</c:v>
                </c:pt>
                <c:pt idx="146">
                  <c:v>1105900</c:v>
                </c:pt>
                <c:pt idx="147">
                  <c:v>1113200</c:v>
                </c:pt>
                <c:pt idx="148">
                  <c:v>1117600</c:v>
                </c:pt>
                <c:pt idx="149">
                  <c:v>1123300</c:v>
                </c:pt>
                <c:pt idx="150">
                  <c:v>1118100</c:v>
                </c:pt>
                <c:pt idx="151">
                  <c:v>1121000</c:v>
                </c:pt>
                <c:pt idx="152">
                  <c:v>1123700</c:v>
                </c:pt>
                <c:pt idx="153">
                  <c:v>1136700</c:v>
                </c:pt>
                <c:pt idx="154">
                  <c:v>1146500</c:v>
                </c:pt>
                <c:pt idx="155">
                  <c:v>1147100</c:v>
                </c:pt>
                <c:pt idx="156">
                  <c:v>1136400</c:v>
                </c:pt>
                <c:pt idx="157">
                  <c:v>1144800</c:v>
                </c:pt>
                <c:pt idx="158">
                  <c:v>1140100</c:v>
                </c:pt>
                <c:pt idx="159">
                  <c:v>1007600</c:v>
                </c:pt>
                <c:pt idx="160">
                  <c:v>1032700</c:v>
                </c:pt>
                <c:pt idx="161">
                  <c:v>1062600</c:v>
                </c:pt>
                <c:pt idx="162">
                  <c:v>1064800</c:v>
                </c:pt>
                <c:pt idx="163">
                  <c:v>1074800</c:v>
                </c:pt>
                <c:pt idx="164">
                  <c:v>1084600</c:v>
                </c:pt>
                <c:pt idx="165">
                  <c:v>1107300</c:v>
                </c:pt>
                <c:pt idx="166">
                  <c:v>1117500</c:v>
                </c:pt>
                <c:pt idx="167">
                  <c:v>1123700</c:v>
                </c:pt>
                <c:pt idx="168">
                  <c:v>1111100</c:v>
                </c:pt>
                <c:pt idx="169">
                  <c:v>1115100</c:v>
                </c:pt>
                <c:pt idx="170">
                  <c:v>1130000</c:v>
                </c:pt>
                <c:pt idx="171">
                  <c:v>1146400</c:v>
                </c:pt>
                <c:pt idx="172">
                  <c:v>1157500</c:v>
                </c:pt>
                <c:pt idx="173">
                  <c:v>1170800</c:v>
                </c:pt>
                <c:pt idx="174">
                  <c:v>1179100</c:v>
                </c:pt>
                <c:pt idx="175">
                  <c:v>1182300</c:v>
                </c:pt>
                <c:pt idx="176">
                  <c:v>1189300</c:v>
                </c:pt>
                <c:pt idx="177">
                  <c:v>1219600</c:v>
                </c:pt>
                <c:pt idx="178">
                  <c:v>1231300</c:v>
                </c:pt>
                <c:pt idx="179">
                  <c:v>1237400</c:v>
                </c:pt>
                <c:pt idx="180">
                  <c:v>1220900</c:v>
                </c:pt>
                <c:pt idx="181">
                  <c:v>1238900</c:v>
                </c:pt>
                <c:pt idx="182">
                  <c:v>1245400</c:v>
                </c:pt>
                <c:pt idx="183">
                  <c:v>1264000</c:v>
                </c:pt>
                <c:pt idx="184">
                  <c:v>1268700</c:v>
                </c:pt>
                <c:pt idx="185">
                  <c:v>1276600</c:v>
                </c:pt>
                <c:pt idx="186">
                  <c:v>1288300</c:v>
                </c:pt>
                <c:pt idx="187">
                  <c:v>1294700</c:v>
                </c:pt>
                <c:pt idx="188">
                  <c:v>1299400</c:v>
                </c:pt>
                <c:pt idx="189">
                  <c:v>1314900</c:v>
                </c:pt>
                <c:pt idx="190">
                  <c:v>1323900</c:v>
                </c:pt>
                <c:pt idx="191">
                  <c:v>1324500</c:v>
                </c:pt>
                <c:pt idx="192">
                  <c:v>1313700</c:v>
                </c:pt>
                <c:pt idx="193">
                  <c:v>1325000</c:v>
                </c:pt>
                <c:pt idx="194">
                  <c:v>1332600</c:v>
                </c:pt>
                <c:pt idx="195">
                  <c:v>1337800</c:v>
                </c:pt>
                <c:pt idx="196">
                  <c:v>1341900</c:v>
                </c:pt>
                <c:pt idx="197">
                  <c:v>1352300</c:v>
                </c:pt>
                <c:pt idx="198">
                  <c:v>1336500</c:v>
                </c:pt>
                <c:pt idx="199">
                  <c:v>1339100</c:v>
                </c:pt>
                <c:pt idx="200">
                  <c:v>1341500</c:v>
                </c:pt>
                <c:pt idx="201">
                  <c:v>1356000</c:v>
                </c:pt>
                <c:pt idx="202">
                  <c:v>1364000</c:v>
                </c:pt>
                <c:pt idx="203">
                  <c:v>1363500</c:v>
                </c:pt>
                <c:pt idx="204">
                  <c:v>1349300</c:v>
                </c:pt>
                <c:pt idx="205">
                  <c:v>1360200</c:v>
                </c:pt>
                <c:pt idx="206">
                  <c:v>1364300</c:v>
                </c:pt>
                <c:pt idx="207">
                  <c:v>1371300</c:v>
                </c:pt>
                <c:pt idx="208">
                  <c:v>1375800</c:v>
                </c:pt>
                <c:pt idx="209">
                  <c:v>1380100</c:v>
                </c:pt>
                <c:pt idx="210">
                  <c:v>1368700</c:v>
                </c:pt>
                <c:pt idx="211">
                  <c:v>1371900</c:v>
                </c:pt>
                <c:pt idx="212">
                  <c:v>1378000</c:v>
                </c:pt>
                <c:pt idx="213">
                  <c:v>1390700</c:v>
                </c:pt>
                <c:pt idx="214">
                  <c:v>1398700</c:v>
                </c:pt>
                <c:pt idx="215">
                  <c:v>1398800</c:v>
                </c:pt>
                <c:pt idx="216">
                  <c:v>1385800</c:v>
                </c:pt>
                <c:pt idx="217">
                  <c:v>1393000</c:v>
                </c:pt>
                <c:pt idx="218">
                  <c:v>1395700</c:v>
                </c:pt>
                <c:pt idx="219">
                  <c:v>1405100</c:v>
                </c:pt>
                <c:pt idx="220">
                  <c:v>1409400</c:v>
                </c:pt>
                <c:pt idx="221">
                  <c:v>1405500</c:v>
                </c:pt>
                <c:pt idx="222">
                  <c:v>1397900</c:v>
                </c:pt>
                <c:pt idx="223">
                  <c:v>1399700</c:v>
                </c:pt>
                <c:pt idx="224">
                  <c:v>1401500</c:v>
                </c:pt>
                <c:pt idx="225">
                  <c:v>1407200</c:v>
                </c:pt>
                <c:pt idx="226">
                  <c:v>1413900</c:v>
                </c:pt>
                <c:pt idx="227">
                  <c:v>1420100</c:v>
                </c:pt>
                <c:pt idx="228">
                  <c:v>1403800</c:v>
                </c:pt>
                <c:pt idx="229">
                  <c:v>1406700</c:v>
                </c:pt>
                <c:pt idx="230">
                  <c:v>1410000</c:v>
                </c:pt>
                <c:pt idx="231">
                  <c:v>1417400</c:v>
                </c:pt>
                <c:pt idx="232">
                  <c:v>1422900</c:v>
                </c:pt>
                <c:pt idx="233">
                  <c:v>1432000</c:v>
                </c:pt>
                <c:pt idx="234">
                  <c:v>1421700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24-45B3-97ED-63E33F9C1BDC}"/>
            </c:ext>
          </c:extLst>
        </c:ser>
        <c:ser>
          <c:idx val="2"/>
          <c:order val="1"/>
          <c:tx>
            <c:v>Seasonally Adjusted (TWC)</c:v>
          </c:tx>
          <c:spPr>
            <a:ln w="38100">
              <a:solidFill>
                <a:schemeClr val="accent6"/>
              </a:solidFill>
            </a:ln>
          </c:spPr>
          <c:marker>
            <c:symbol val="none"/>
          </c:marker>
          <c:cat>
            <c:strRef>
              <c:f>'Data NSA'!$A$195:$A$429</c:f>
              <c:strCache>
                <c:ptCount val="235"/>
                <c:pt idx="0">
                  <c:v>2007 Jan</c:v>
                </c:pt>
                <c:pt idx="1">
                  <c:v>2007 Feb</c:v>
                </c:pt>
                <c:pt idx="2">
                  <c:v>2007 Mar</c:v>
                </c:pt>
                <c:pt idx="3">
                  <c:v>2007 Apr</c:v>
                </c:pt>
                <c:pt idx="4">
                  <c:v>2007 May</c:v>
                </c:pt>
                <c:pt idx="5">
                  <c:v>2007 Jun</c:v>
                </c:pt>
                <c:pt idx="6">
                  <c:v>2007 Jul</c:v>
                </c:pt>
                <c:pt idx="7">
                  <c:v>2007 Aug</c:v>
                </c:pt>
                <c:pt idx="8">
                  <c:v>2007 Sep</c:v>
                </c:pt>
                <c:pt idx="9">
                  <c:v>2007 Oct</c:v>
                </c:pt>
                <c:pt idx="10">
                  <c:v>2007 Nov</c:v>
                </c:pt>
                <c:pt idx="11">
                  <c:v>2007 Dec</c:v>
                </c:pt>
                <c:pt idx="12">
                  <c:v>2008 Jan</c:v>
                </c:pt>
                <c:pt idx="13">
                  <c:v>2008 Feb</c:v>
                </c:pt>
                <c:pt idx="14">
                  <c:v>2008 Mar</c:v>
                </c:pt>
                <c:pt idx="15">
                  <c:v>2008 Apr</c:v>
                </c:pt>
                <c:pt idx="16">
                  <c:v>2008 May</c:v>
                </c:pt>
                <c:pt idx="17">
                  <c:v>2008 Jun</c:v>
                </c:pt>
                <c:pt idx="18">
                  <c:v>2008 Jul</c:v>
                </c:pt>
                <c:pt idx="19">
                  <c:v>2008 Aug</c:v>
                </c:pt>
                <c:pt idx="20">
                  <c:v>2008 Sep</c:v>
                </c:pt>
                <c:pt idx="21">
                  <c:v>2008 Oct</c:v>
                </c:pt>
                <c:pt idx="22">
                  <c:v>2008 Nov</c:v>
                </c:pt>
                <c:pt idx="23">
                  <c:v>2008 Dec</c:v>
                </c:pt>
                <c:pt idx="24">
                  <c:v>2009 Jan</c:v>
                </c:pt>
                <c:pt idx="25">
                  <c:v>2009 Feb</c:v>
                </c:pt>
                <c:pt idx="26">
                  <c:v>2009 Mar</c:v>
                </c:pt>
                <c:pt idx="27">
                  <c:v>2009 Apr</c:v>
                </c:pt>
                <c:pt idx="28">
                  <c:v>2009 May</c:v>
                </c:pt>
                <c:pt idx="29">
                  <c:v>2009 Jun</c:v>
                </c:pt>
                <c:pt idx="30">
                  <c:v>2009 Jul</c:v>
                </c:pt>
                <c:pt idx="31">
                  <c:v>2009 Aug</c:v>
                </c:pt>
                <c:pt idx="32">
                  <c:v>2009 Sep</c:v>
                </c:pt>
                <c:pt idx="33">
                  <c:v>2009 Oct</c:v>
                </c:pt>
                <c:pt idx="34">
                  <c:v>2009 Nov</c:v>
                </c:pt>
                <c:pt idx="35">
                  <c:v>2009 Dec</c:v>
                </c:pt>
                <c:pt idx="36">
                  <c:v>2010 Jan</c:v>
                </c:pt>
                <c:pt idx="37">
                  <c:v>2010 Feb</c:v>
                </c:pt>
                <c:pt idx="38">
                  <c:v>2010 Mar</c:v>
                </c:pt>
                <c:pt idx="39">
                  <c:v>2010 Apr</c:v>
                </c:pt>
                <c:pt idx="40">
                  <c:v>2010 May</c:v>
                </c:pt>
                <c:pt idx="41">
                  <c:v>2010 Jun</c:v>
                </c:pt>
                <c:pt idx="42">
                  <c:v>2010 Jul</c:v>
                </c:pt>
                <c:pt idx="43">
                  <c:v>2010 Aug</c:v>
                </c:pt>
                <c:pt idx="44">
                  <c:v>2010 Sep</c:v>
                </c:pt>
                <c:pt idx="45">
                  <c:v>2010 Oct</c:v>
                </c:pt>
                <c:pt idx="46">
                  <c:v>2010 Nov</c:v>
                </c:pt>
                <c:pt idx="47">
                  <c:v>2010 Dec</c:v>
                </c:pt>
                <c:pt idx="48">
                  <c:v>2011 Jan</c:v>
                </c:pt>
                <c:pt idx="49">
                  <c:v>2011 Feb</c:v>
                </c:pt>
                <c:pt idx="50">
                  <c:v>2011 Mar</c:v>
                </c:pt>
                <c:pt idx="51">
                  <c:v>2011 Apr</c:v>
                </c:pt>
                <c:pt idx="52">
                  <c:v>2011 May</c:v>
                </c:pt>
                <c:pt idx="53">
                  <c:v>2011 Jun</c:v>
                </c:pt>
                <c:pt idx="54">
                  <c:v>2011 Jul</c:v>
                </c:pt>
                <c:pt idx="55">
                  <c:v>2011 Aug</c:v>
                </c:pt>
                <c:pt idx="56">
                  <c:v>2011 Sep</c:v>
                </c:pt>
                <c:pt idx="57">
                  <c:v>2011 Oct</c:v>
                </c:pt>
                <c:pt idx="58">
                  <c:v>2011 Nov</c:v>
                </c:pt>
                <c:pt idx="59">
                  <c:v>2011 Dec</c:v>
                </c:pt>
                <c:pt idx="60">
                  <c:v>2012 Jan</c:v>
                </c:pt>
                <c:pt idx="61">
                  <c:v>2012 Feb</c:v>
                </c:pt>
                <c:pt idx="62">
                  <c:v>2012 Mar</c:v>
                </c:pt>
                <c:pt idx="63">
                  <c:v>2012 Apr</c:v>
                </c:pt>
                <c:pt idx="64">
                  <c:v>2012 May</c:v>
                </c:pt>
                <c:pt idx="65">
                  <c:v>2012 Jun</c:v>
                </c:pt>
                <c:pt idx="66">
                  <c:v>2012 Jul</c:v>
                </c:pt>
                <c:pt idx="67">
                  <c:v>2012 Aug</c:v>
                </c:pt>
                <c:pt idx="68">
                  <c:v>2012 Sep</c:v>
                </c:pt>
                <c:pt idx="69">
                  <c:v>2012 Oct</c:v>
                </c:pt>
                <c:pt idx="70">
                  <c:v>2012 Nov</c:v>
                </c:pt>
                <c:pt idx="71">
                  <c:v>2012 Dec</c:v>
                </c:pt>
                <c:pt idx="72">
                  <c:v>2013 Jan</c:v>
                </c:pt>
                <c:pt idx="73">
                  <c:v>2013 Feb</c:v>
                </c:pt>
                <c:pt idx="74">
                  <c:v>2013 Mar</c:v>
                </c:pt>
                <c:pt idx="75">
                  <c:v>2013 Apr</c:v>
                </c:pt>
                <c:pt idx="76">
                  <c:v>2013 May</c:v>
                </c:pt>
                <c:pt idx="77">
                  <c:v>2013 Jun</c:v>
                </c:pt>
                <c:pt idx="78">
                  <c:v>2013 Jul</c:v>
                </c:pt>
                <c:pt idx="79">
                  <c:v>2013 Aug</c:v>
                </c:pt>
                <c:pt idx="80">
                  <c:v>2013 Sep</c:v>
                </c:pt>
                <c:pt idx="81">
                  <c:v>2013 Oct</c:v>
                </c:pt>
                <c:pt idx="82">
                  <c:v>2013 Nov</c:v>
                </c:pt>
                <c:pt idx="83">
                  <c:v>2013 Dec</c:v>
                </c:pt>
                <c:pt idx="84">
                  <c:v>2014 Jan</c:v>
                </c:pt>
                <c:pt idx="85">
                  <c:v>2014 Feb</c:v>
                </c:pt>
                <c:pt idx="86">
                  <c:v>2014 Mar</c:v>
                </c:pt>
                <c:pt idx="87">
                  <c:v>2014 Apr</c:v>
                </c:pt>
                <c:pt idx="88">
                  <c:v>2014 May</c:v>
                </c:pt>
                <c:pt idx="89">
                  <c:v>2014 Jun</c:v>
                </c:pt>
                <c:pt idx="90">
                  <c:v>2014 Jul</c:v>
                </c:pt>
                <c:pt idx="91">
                  <c:v>2014 Aug</c:v>
                </c:pt>
                <c:pt idx="92">
                  <c:v>2014 Sep</c:v>
                </c:pt>
                <c:pt idx="93">
                  <c:v>2014 Oct</c:v>
                </c:pt>
                <c:pt idx="94">
                  <c:v>2014 Nov</c:v>
                </c:pt>
                <c:pt idx="95">
                  <c:v>2014 Dec</c:v>
                </c:pt>
                <c:pt idx="96">
                  <c:v>2015 Jan</c:v>
                </c:pt>
                <c:pt idx="97">
                  <c:v>2015 Feb</c:v>
                </c:pt>
                <c:pt idx="98">
                  <c:v>2015 Mar</c:v>
                </c:pt>
                <c:pt idx="99">
                  <c:v>2015 Apr</c:v>
                </c:pt>
                <c:pt idx="100">
                  <c:v>2015 May</c:v>
                </c:pt>
                <c:pt idx="101">
                  <c:v>2015 Jun</c:v>
                </c:pt>
                <c:pt idx="102">
                  <c:v>2015 Jul</c:v>
                </c:pt>
                <c:pt idx="103">
                  <c:v>2015 Aug</c:v>
                </c:pt>
                <c:pt idx="104">
                  <c:v>2015 Sep</c:v>
                </c:pt>
                <c:pt idx="105">
                  <c:v>2015 Oct</c:v>
                </c:pt>
                <c:pt idx="106">
                  <c:v>2015 Nov</c:v>
                </c:pt>
                <c:pt idx="107">
                  <c:v>2015 Dec</c:v>
                </c:pt>
                <c:pt idx="108">
                  <c:v>2016 Jan</c:v>
                </c:pt>
                <c:pt idx="109">
                  <c:v>2016 Feb</c:v>
                </c:pt>
                <c:pt idx="110">
                  <c:v>2016 Mar</c:v>
                </c:pt>
                <c:pt idx="111">
                  <c:v>2016 Apr</c:v>
                </c:pt>
                <c:pt idx="112">
                  <c:v>2016 May</c:v>
                </c:pt>
                <c:pt idx="113">
                  <c:v>2016 Jun</c:v>
                </c:pt>
                <c:pt idx="114">
                  <c:v>2016 Jul</c:v>
                </c:pt>
                <c:pt idx="115">
                  <c:v>2016 Aug</c:v>
                </c:pt>
                <c:pt idx="116">
                  <c:v>2016 Sep</c:v>
                </c:pt>
                <c:pt idx="117">
                  <c:v>2016 Oct</c:v>
                </c:pt>
                <c:pt idx="118">
                  <c:v>2016 Nov</c:v>
                </c:pt>
                <c:pt idx="119">
                  <c:v>2016 Dec</c:v>
                </c:pt>
                <c:pt idx="120">
                  <c:v>2017 Jan</c:v>
                </c:pt>
                <c:pt idx="121">
                  <c:v>2017 Feb</c:v>
                </c:pt>
                <c:pt idx="122">
                  <c:v>2017 Mar</c:v>
                </c:pt>
                <c:pt idx="123">
                  <c:v>2017 Apr</c:v>
                </c:pt>
                <c:pt idx="124">
                  <c:v>2017 May</c:v>
                </c:pt>
                <c:pt idx="125">
                  <c:v>2017 Jun</c:v>
                </c:pt>
                <c:pt idx="126">
                  <c:v>2017 Jul</c:v>
                </c:pt>
                <c:pt idx="127">
                  <c:v>2017 Aug</c:v>
                </c:pt>
                <c:pt idx="128">
                  <c:v>2017 Sep</c:v>
                </c:pt>
                <c:pt idx="129">
                  <c:v>2017 Oct</c:v>
                </c:pt>
                <c:pt idx="130">
                  <c:v>2017 Nov</c:v>
                </c:pt>
                <c:pt idx="131">
                  <c:v>2017 Dec</c:v>
                </c:pt>
                <c:pt idx="132">
                  <c:v>2018 Jan</c:v>
                </c:pt>
                <c:pt idx="133">
                  <c:v>2018 Feb</c:v>
                </c:pt>
                <c:pt idx="134">
                  <c:v>2018 Mar</c:v>
                </c:pt>
                <c:pt idx="135">
                  <c:v>2018 Apr</c:v>
                </c:pt>
                <c:pt idx="136">
                  <c:v>2018 May</c:v>
                </c:pt>
                <c:pt idx="137">
                  <c:v>2018 Jun</c:v>
                </c:pt>
                <c:pt idx="138">
                  <c:v>2018 Jul</c:v>
                </c:pt>
                <c:pt idx="139">
                  <c:v>2018 Aug</c:v>
                </c:pt>
                <c:pt idx="140">
                  <c:v>2018 Sep</c:v>
                </c:pt>
                <c:pt idx="141">
                  <c:v>2018 Oct</c:v>
                </c:pt>
                <c:pt idx="142">
                  <c:v>2018 Nov</c:v>
                </c:pt>
                <c:pt idx="143">
                  <c:v>2018 Dec</c:v>
                </c:pt>
                <c:pt idx="144">
                  <c:v>2019 Jan</c:v>
                </c:pt>
                <c:pt idx="145">
                  <c:v>2019 Feb</c:v>
                </c:pt>
                <c:pt idx="146">
                  <c:v>2019 Mar</c:v>
                </c:pt>
                <c:pt idx="147">
                  <c:v>2019 Apr</c:v>
                </c:pt>
                <c:pt idx="148">
                  <c:v>2019 May</c:v>
                </c:pt>
                <c:pt idx="149">
                  <c:v>2019 Jun</c:v>
                </c:pt>
                <c:pt idx="150">
                  <c:v>2019 Jul</c:v>
                </c:pt>
                <c:pt idx="151">
                  <c:v>2019 Aug</c:v>
                </c:pt>
                <c:pt idx="152">
                  <c:v>2019 Sep</c:v>
                </c:pt>
                <c:pt idx="153">
                  <c:v>2019 Oct</c:v>
                </c:pt>
                <c:pt idx="154">
                  <c:v>2019 Nov</c:v>
                </c:pt>
                <c:pt idx="155">
                  <c:v>2019 Dec</c:v>
                </c:pt>
                <c:pt idx="156">
                  <c:v>2020 Jan</c:v>
                </c:pt>
                <c:pt idx="157">
                  <c:v>2020 Feb</c:v>
                </c:pt>
                <c:pt idx="158">
                  <c:v>2020 Mar</c:v>
                </c:pt>
                <c:pt idx="159">
                  <c:v>2020 Apr</c:v>
                </c:pt>
                <c:pt idx="160">
                  <c:v>2020 May</c:v>
                </c:pt>
                <c:pt idx="161">
                  <c:v>2020 Jun</c:v>
                </c:pt>
                <c:pt idx="162">
                  <c:v>2020 Jul</c:v>
                </c:pt>
                <c:pt idx="163">
                  <c:v>2020 Aug</c:v>
                </c:pt>
                <c:pt idx="164">
                  <c:v>2020 Sep</c:v>
                </c:pt>
                <c:pt idx="165">
                  <c:v>2020 Oct</c:v>
                </c:pt>
                <c:pt idx="166">
                  <c:v>2020 Nov</c:v>
                </c:pt>
                <c:pt idx="167">
                  <c:v>2020 Dec</c:v>
                </c:pt>
                <c:pt idx="168">
                  <c:v>2021 Jan</c:v>
                </c:pt>
                <c:pt idx="169">
                  <c:v>2021 Feb</c:v>
                </c:pt>
                <c:pt idx="170">
                  <c:v>2021 Mar</c:v>
                </c:pt>
                <c:pt idx="171">
                  <c:v>2021 Apr</c:v>
                </c:pt>
                <c:pt idx="172">
                  <c:v>2021 May</c:v>
                </c:pt>
                <c:pt idx="173">
                  <c:v>2021 Jun</c:v>
                </c:pt>
                <c:pt idx="174">
                  <c:v>2021 Jul</c:v>
                </c:pt>
                <c:pt idx="175">
                  <c:v>2021 Aug</c:v>
                </c:pt>
                <c:pt idx="176">
                  <c:v>2021 Sep</c:v>
                </c:pt>
                <c:pt idx="177">
                  <c:v>2021 Oct</c:v>
                </c:pt>
                <c:pt idx="178">
                  <c:v>2021 Nov</c:v>
                </c:pt>
                <c:pt idx="179">
                  <c:v>2021 Dec</c:v>
                </c:pt>
                <c:pt idx="180">
                  <c:v>2022 Jan</c:v>
                </c:pt>
                <c:pt idx="181">
                  <c:v>2022 Feb</c:v>
                </c:pt>
                <c:pt idx="182">
                  <c:v>2022 Mar</c:v>
                </c:pt>
                <c:pt idx="183">
                  <c:v>2022 Apr</c:v>
                </c:pt>
                <c:pt idx="184">
                  <c:v>2022 May</c:v>
                </c:pt>
                <c:pt idx="185">
                  <c:v>2022 Jun</c:v>
                </c:pt>
                <c:pt idx="186">
                  <c:v>2022 Jul</c:v>
                </c:pt>
                <c:pt idx="187">
                  <c:v>2022 Aug</c:v>
                </c:pt>
                <c:pt idx="188">
                  <c:v>2022 Sep</c:v>
                </c:pt>
                <c:pt idx="189">
                  <c:v>2022 Oct</c:v>
                </c:pt>
                <c:pt idx="190">
                  <c:v>2022 Nov</c:v>
                </c:pt>
                <c:pt idx="191">
                  <c:v>2022 Dec</c:v>
                </c:pt>
                <c:pt idx="192">
                  <c:v>2023 Jan</c:v>
                </c:pt>
                <c:pt idx="193">
                  <c:v>2023 Feb</c:v>
                </c:pt>
                <c:pt idx="194">
                  <c:v>2023 Mar</c:v>
                </c:pt>
                <c:pt idx="195">
                  <c:v>2023 Apr</c:v>
                </c:pt>
                <c:pt idx="196">
                  <c:v>2023 May</c:v>
                </c:pt>
                <c:pt idx="197">
                  <c:v>2023 Jun</c:v>
                </c:pt>
                <c:pt idx="198">
                  <c:v>2023 Jul</c:v>
                </c:pt>
                <c:pt idx="199">
                  <c:v>2023 Aug</c:v>
                </c:pt>
                <c:pt idx="200">
                  <c:v>2023 Sep</c:v>
                </c:pt>
                <c:pt idx="201">
                  <c:v>2023 Oct</c:v>
                </c:pt>
                <c:pt idx="202">
                  <c:v>2023 Nov</c:v>
                </c:pt>
                <c:pt idx="203">
                  <c:v>2023 Dec</c:v>
                </c:pt>
                <c:pt idx="204">
                  <c:v>2024 Jan</c:v>
                </c:pt>
                <c:pt idx="205">
                  <c:v>2024 Feb</c:v>
                </c:pt>
                <c:pt idx="206">
                  <c:v>2024 Mar</c:v>
                </c:pt>
                <c:pt idx="207">
                  <c:v>2024 Apr</c:v>
                </c:pt>
                <c:pt idx="208">
                  <c:v>2024 May</c:v>
                </c:pt>
                <c:pt idx="209">
                  <c:v>2024 Jun</c:v>
                </c:pt>
                <c:pt idx="210">
                  <c:v>2024 Jul</c:v>
                </c:pt>
                <c:pt idx="211">
                  <c:v>2024 Aug</c:v>
                </c:pt>
                <c:pt idx="212">
                  <c:v>2024 Sep</c:v>
                </c:pt>
                <c:pt idx="213">
                  <c:v>2024 Oct</c:v>
                </c:pt>
                <c:pt idx="214">
                  <c:v>2024 Nov</c:v>
                </c:pt>
                <c:pt idx="215">
                  <c:v>2024 Dec</c:v>
                </c:pt>
                <c:pt idx="216">
                  <c:v>2025 Jan</c:v>
                </c:pt>
                <c:pt idx="217">
                  <c:v>2025 Feb</c:v>
                </c:pt>
                <c:pt idx="218">
                  <c:v>2025 Mar</c:v>
                </c:pt>
                <c:pt idx="219">
                  <c:v>2025 Apr</c:v>
                </c:pt>
                <c:pt idx="220">
                  <c:v>2025 May</c:v>
                </c:pt>
                <c:pt idx="221">
                  <c:v>2025 Jun</c:v>
                </c:pt>
                <c:pt idx="222">
                  <c:v>2025 Jul</c:v>
                </c:pt>
                <c:pt idx="223">
                  <c:v>2025 Aug</c:v>
                </c:pt>
                <c:pt idx="224">
                  <c:v>2025 Sep</c:v>
                </c:pt>
                <c:pt idx="225">
                  <c:v>2025 Oct</c:v>
                </c:pt>
                <c:pt idx="226">
                  <c:v>2025 Nov</c:v>
                </c:pt>
                <c:pt idx="227">
                  <c:v>2025 Dec</c:v>
                </c:pt>
                <c:pt idx="228">
                  <c:v>2026 Jan</c:v>
                </c:pt>
                <c:pt idx="229">
                  <c:v>2026 Feb</c:v>
                </c:pt>
                <c:pt idx="230">
                  <c:v>2026 Mar</c:v>
                </c:pt>
                <c:pt idx="231">
                  <c:v>2026 Apr</c:v>
                </c:pt>
                <c:pt idx="232">
                  <c:v>2026 May</c:v>
                </c:pt>
                <c:pt idx="233">
                  <c:v>2026 Jun</c:v>
                </c:pt>
                <c:pt idx="234">
                  <c:v>2026 Jul</c:v>
                </c:pt>
              </c:strCache>
            </c:strRef>
          </c:cat>
          <c:val>
            <c:numRef>
              <c:f>'Data SA'!$B$152:$B$386</c:f>
              <c:numCache>
                <c:formatCode>_(* #,##0_);_(* \(#,##0\);_(* "-"??_);_(@_)</c:formatCode>
                <c:ptCount val="235"/>
                <c:pt idx="0">
                  <c:v>755500</c:v>
                </c:pt>
                <c:pt idx="1">
                  <c:v>762200</c:v>
                </c:pt>
                <c:pt idx="2">
                  <c:v>765300</c:v>
                </c:pt>
                <c:pt idx="3">
                  <c:v>766500</c:v>
                </c:pt>
                <c:pt idx="4">
                  <c:v>769100</c:v>
                </c:pt>
                <c:pt idx="5">
                  <c:v>772300</c:v>
                </c:pt>
                <c:pt idx="6">
                  <c:v>773500</c:v>
                </c:pt>
                <c:pt idx="7">
                  <c:v>775600</c:v>
                </c:pt>
                <c:pt idx="8">
                  <c:v>777900</c:v>
                </c:pt>
                <c:pt idx="9">
                  <c:v>781700</c:v>
                </c:pt>
                <c:pt idx="10">
                  <c:v>783200</c:v>
                </c:pt>
                <c:pt idx="11">
                  <c:v>785600</c:v>
                </c:pt>
                <c:pt idx="12">
                  <c:v>789200</c:v>
                </c:pt>
                <c:pt idx="13">
                  <c:v>791300</c:v>
                </c:pt>
                <c:pt idx="14">
                  <c:v>788200</c:v>
                </c:pt>
                <c:pt idx="15">
                  <c:v>788700</c:v>
                </c:pt>
                <c:pt idx="16">
                  <c:v>789900</c:v>
                </c:pt>
                <c:pt idx="17">
                  <c:v>789800</c:v>
                </c:pt>
                <c:pt idx="18">
                  <c:v>791200</c:v>
                </c:pt>
                <c:pt idx="19">
                  <c:v>792600</c:v>
                </c:pt>
                <c:pt idx="20">
                  <c:v>795000</c:v>
                </c:pt>
                <c:pt idx="21">
                  <c:v>794200</c:v>
                </c:pt>
                <c:pt idx="22">
                  <c:v>794300</c:v>
                </c:pt>
                <c:pt idx="23">
                  <c:v>792300</c:v>
                </c:pt>
                <c:pt idx="24">
                  <c:v>784900</c:v>
                </c:pt>
                <c:pt idx="25">
                  <c:v>779700</c:v>
                </c:pt>
                <c:pt idx="26">
                  <c:v>775500</c:v>
                </c:pt>
                <c:pt idx="27">
                  <c:v>774500</c:v>
                </c:pt>
                <c:pt idx="28">
                  <c:v>774300</c:v>
                </c:pt>
                <c:pt idx="29">
                  <c:v>772300</c:v>
                </c:pt>
                <c:pt idx="30">
                  <c:v>770900</c:v>
                </c:pt>
                <c:pt idx="31">
                  <c:v>770700</c:v>
                </c:pt>
                <c:pt idx="32">
                  <c:v>770800</c:v>
                </c:pt>
                <c:pt idx="33">
                  <c:v>771800</c:v>
                </c:pt>
                <c:pt idx="34">
                  <c:v>773000</c:v>
                </c:pt>
                <c:pt idx="35">
                  <c:v>774000</c:v>
                </c:pt>
                <c:pt idx="36">
                  <c:v>775000</c:v>
                </c:pt>
                <c:pt idx="37">
                  <c:v>775300</c:v>
                </c:pt>
                <c:pt idx="38">
                  <c:v>779300</c:v>
                </c:pt>
                <c:pt idx="39">
                  <c:v>780200</c:v>
                </c:pt>
                <c:pt idx="40">
                  <c:v>782800</c:v>
                </c:pt>
                <c:pt idx="41">
                  <c:v>785100</c:v>
                </c:pt>
                <c:pt idx="42">
                  <c:v>785400</c:v>
                </c:pt>
                <c:pt idx="43">
                  <c:v>787000</c:v>
                </c:pt>
                <c:pt idx="44">
                  <c:v>786800</c:v>
                </c:pt>
                <c:pt idx="45">
                  <c:v>795900</c:v>
                </c:pt>
                <c:pt idx="46">
                  <c:v>797400</c:v>
                </c:pt>
                <c:pt idx="47">
                  <c:v>799100</c:v>
                </c:pt>
                <c:pt idx="48">
                  <c:v>800500</c:v>
                </c:pt>
                <c:pt idx="49">
                  <c:v>801800</c:v>
                </c:pt>
                <c:pt idx="50">
                  <c:v>804400</c:v>
                </c:pt>
                <c:pt idx="51">
                  <c:v>809900</c:v>
                </c:pt>
                <c:pt idx="52">
                  <c:v>809100</c:v>
                </c:pt>
                <c:pt idx="53">
                  <c:v>810700</c:v>
                </c:pt>
                <c:pt idx="54">
                  <c:v>813500</c:v>
                </c:pt>
                <c:pt idx="55">
                  <c:v>816400</c:v>
                </c:pt>
                <c:pt idx="56">
                  <c:v>818500</c:v>
                </c:pt>
                <c:pt idx="57">
                  <c:v>820100</c:v>
                </c:pt>
                <c:pt idx="58">
                  <c:v>822400</c:v>
                </c:pt>
                <c:pt idx="59">
                  <c:v>825500</c:v>
                </c:pt>
                <c:pt idx="60">
                  <c:v>831000</c:v>
                </c:pt>
                <c:pt idx="61">
                  <c:v>831000</c:v>
                </c:pt>
                <c:pt idx="62">
                  <c:v>833000</c:v>
                </c:pt>
                <c:pt idx="63">
                  <c:v>835700</c:v>
                </c:pt>
                <c:pt idx="64">
                  <c:v>838200</c:v>
                </c:pt>
                <c:pt idx="65">
                  <c:v>842400</c:v>
                </c:pt>
                <c:pt idx="66">
                  <c:v>844500</c:v>
                </c:pt>
                <c:pt idx="67">
                  <c:v>849000</c:v>
                </c:pt>
                <c:pt idx="68">
                  <c:v>853300</c:v>
                </c:pt>
                <c:pt idx="69">
                  <c:v>858300</c:v>
                </c:pt>
                <c:pt idx="70">
                  <c:v>863900</c:v>
                </c:pt>
                <c:pt idx="71">
                  <c:v>864800</c:v>
                </c:pt>
                <c:pt idx="72">
                  <c:v>867200</c:v>
                </c:pt>
                <c:pt idx="73">
                  <c:v>870200</c:v>
                </c:pt>
                <c:pt idx="74">
                  <c:v>872200</c:v>
                </c:pt>
                <c:pt idx="75">
                  <c:v>877000</c:v>
                </c:pt>
                <c:pt idx="76">
                  <c:v>880100</c:v>
                </c:pt>
                <c:pt idx="77">
                  <c:v>883400</c:v>
                </c:pt>
                <c:pt idx="78">
                  <c:v>887100</c:v>
                </c:pt>
                <c:pt idx="79">
                  <c:v>889800</c:v>
                </c:pt>
                <c:pt idx="80">
                  <c:v>894100</c:v>
                </c:pt>
                <c:pt idx="81">
                  <c:v>896700</c:v>
                </c:pt>
                <c:pt idx="82">
                  <c:v>901700</c:v>
                </c:pt>
                <c:pt idx="83">
                  <c:v>902900</c:v>
                </c:pt>
                <c:pt idx="84">
                  <c:v>906200</c:v>
                </c:pt>
                <c:pt idx="85">
                  <c:v>910400</c:v>
                </c:pt>
                <c:pt idx="86">
                  <c:v>914600</c:v>
                </c:pt>
                <c:pt idx="87">
                  <c:v>917300</c:v>
                </c:pt>
                <c:pt idx="88">
                  <c:v>920100</c:v>
                </c:pt>
                <c:pt idx="89">
                  <c:v>922900</c:v>
                </c:pt>
                <c:pt idx="90">
                  <c:v>925900</c:v>
                </c:pt>
                <c:pt idx="91">
                  <c:v>928200</c:v>
                </c:pt>
                <c:pt idx="92">
                  <c:v>931100</c:v>
                </c:pt>
                <c:pt idx="93">
                  <c:v>934300</c:v>
                </c:pt>
                <c:pt idx="94">
                  <c:v>938400</c:v>
                </c:pt>
                <c:pt idx="95">
                  <c:v>941700</c:v>
                </c:pt>
                <c:pt idx="96">
                  <c:v>944500</c:v>
                </c:pt>
                <c:pt idx="97">
                  <c:v>948000</c:v>
                </c:pt>
                <c:pt idx="98">
                  <c:v>951600</c:v>
                </c:pt>
                <c:pt idx="99">
                  <c:v>954600</c:v>
                </c:pt>
                <c:pt idx="100">
                  <c:v>959400</c:v>
                </c:pt>
                <c:pt idx="101">
                  <c:v>963700</c:v>
                </c:pt>
                <c:pt idx="102">
                  <c:v>967500</c:v>
                </c:pt>
                <c:pt idx="103">
                  <c:v>971300</c:v>
                </c:pt>
                <c:pt idx="104">
                  <c:v>974400</c:v>
                </c:pt>
                <c:pt idx="105">
                  <c:v>977100</c:v>
                </c:pt>
                <c:pt idx="106">
                  <c:v>979900</c:v>
                </c:pt>
                <c:pt idx="107">
                  <c:v>983300</c:v>
                </c:pt>
                <c:pt idx="108">
                  <c:v>986000</c:v>
                </c:pt>
                <c:pt idx="109">
                  <c:v>989400</c:v>
                </c:pt>
                <c:pt idx="110">
                  <c:v>991100</c:v>
                </c:pt>
                <c:pt idx="111">
                  <c:v>995100</c:v>
                </c:pt>
                <c:pt idx="112">
                  <c:v>996300</c:v>
                </c:pt>
                <c:pt idx="113">
                  <c:v>999000</c:v>
                </c:pt>
                <c:pt idx="114">
                  <c:v>1007300</c:v>
                </c:pt>
                <c:pt idx="115">
                  <c:v>1008800</c:v>
                </c:pt>
                <c:pt idx="116">
                  <c:v>1011600</c:v>
                </c:pt>
                <c:pt idx="117">
                  <c:v>1013400</c:v>
                </c:pt>
                <c:pt idx="118">
                  <c:v>1015000</c:v>
                </c:pt>
                <c:pt idx="119">
                  <c:v>1018300</c:v>
                </c:pt>
                <c:pt idx="120">
                  <c:v>1022000</c:v>
                </c:pt>
                <c:pt idx="121">
                  <c:v>1024100</c:v>
                </c:pt>
                <c:pt idx="122">
                  <c:v>1027700</c:v>
                </c:pt>
                <c:pt idx="123">
                  <c:v>1030600</c:v>
                </c:pt>
                <c:pt idx="124">
                  <c:v>1033900</c:v>
                </c:pt>
                <c:pt idx="125">
                  <c:v>1036600</c:v>
                </c:pt>
                <c:pt idx="126">
                  <c:v>1038400</c:v>
                </c:pt>
                <c:pt idx="127">
                  <c:v>1040200</c:v>
                </c:pt>
                <c:pt idx="128">
                  <c:v>1042900</c:v>
                </c:pt>
                <c:pt idx="129">
                  <c:v>1047000</c:v>
                </c:pt>
                <c:pt idx="130">
                  <c:v>1048100</c:v>
                </c:pt>
                <c:pt idx="131">
                  <c:v>1052800</c:v>
                </c:pt>
                <c:pt idx="132">
                  <c:v>1057500</c:v>
                </c:pt>
                <c:pt idx="133">
                  <c:v>1061500</c:v>
                </c:pt>
                <c:pt idx="134">
                  <c:v>1065200</c:v>
                </c:pt>
                <c:pt idx="135">
                  <c:v>1067100</c:v>
                </c:pt>
                <c:pt idx="136">
                  <c:v>1072100</c:v>
                </c:pt>
                <c:pt idx="137">
                  <c:v>1075900</c:v>
                </c:pt>
                <c:pt idx="138">
                  <c:v>1079100</c:v>
                </c:pt>
                <c:pt idx="139">
                  <c:v>1084500</c:v>
                </c:pt>
                <c:pt idx="140">
                  <c:v>1087900</c:v>
                </c:pt>
                <c:pt idx="141">
                  <c:v>1091600</c:v>
                </c:pt>
                <c:pt idx="142">
                  <c:v>1095000</c:v>
                </c:pt>
                <c:pt idx="143">
                  <c:v>1097900</c:v>
                </c:pt>
                <c:pt idx="144">
                  <c:v>1100800</c:v>
                </c:pt>
                <c:pt idx="145">
                  <c:v>1105900</c:v>
                </c:pt>
                <c:pt idx="146">
                  <c:v>1107600</c:v>
                </c:pt>
                <c:pt idx="147">
                  <c:v>1110900</c:v>
                </c:pt>
                <c:pt idx="148">
                  <c:v>1113300</c:v>
                </c:pt>
                <c:pt idx="149">
                  <c:v>1114700</c:v>
                </c:pt>
                <c:pt idx="150">
                  <c:v>1122400</c:v>
                </c:pt>
                <c:pt idx="151">
                  <c:v>1127500</c:v>
                </c:pt>
                <c:pt idx="152">
                  <c:v>1129600</c:v>
                </c:pt>
                <c:pt idx="153">
                  <c:v>1132200</c:v>
                </c:pt>
                <c:pt idx="154">
                  <c:v>1138200</c:v>
                </c:pt>
                <c:pt idx="155">
                  <c:v>1141700</c:v>
                </c:pt>
                <c:pt idx="156">
                  <c:v>1147700</c:v>
                </c:pt>
                <c:pt idx="157">
                  <c:v>1148500</c:v>
                </c:pt>
                <c:pt idx="158">
                  <c:v>1141800</c:v>
                </c:pt>
                <c:pt idx="159">
                  <c:v>1005000</c:v>
                </c:pt>
                <c:pt idx="160">
                  <c:v>1028300</c:v>
                </c:pt>
                <c:pt idx="161">
                  <c:v>1053800</c:v>
                </c:pt>
                <c:pt idx="162">
                  <c:v>1069600</c:v>
                </c:pt>
                <c:pt idx="163">
                  <c:v>1081500</c:v>
                </c:pt>
                <c:pt idx="164">
                  <c:v>1091000</c:v>
                </c:pt>
                <c:pt idx="165">
                  <c:v>1102900</c:v>
                </c:pt>
                <c:pt idx="166">
                  <c:v>1108900</c:v>
                </c:pt>
                <c:pt idx="167">
                  <c:v>1118000</c:v>
                </c:pt>
                <c:pt idx="168">
                  <c:v>1122300</c:v>
                </c:pt>
                <c:pt idx="169">
                  <c:v>1118600</c:v>
                </c:pt>
                <c:pt idx="170">
                  <c:v>1131700</c:v>
                </c:pt>
                <c:pt idx="171">
                  <c:v>1143500</c:v>
                </c:pt>
                <c:pt idx="172">
                  <c:v>1153000</c:v>
                </c:pt>
                <c:pt idx="173">
                  <c:v>1162000</c:v>
                </c:pt>
                <c:pt idx="174">
                  <c:v>1184500</c:v>
                </c:pt>
                <c:pt idx="175">
                  <c:v>1189200</c:v>
                </c:pt>
                <c:pt idx="176">
                  <c:v>1196100</c:v>
                </c:pt>
                <c:pt idx="177">
                  <c:v>1215300</c:v>
                </c:pt>
                <c:pt idx="178">
                  <c:v>1222500</c:v>
                </c:pt>
                <c:pt idx="179">
                  <c:v>1231500</c:v>
                </c:pt>
                <c:pt idx="180">
                  <c:v>1231900</c:v>
                </c:pt>
                <c:pt idx="181">
                  <c:v>1242200</c:v>
                </c:pt>
                <c:pt idx="182">
                  <c:v>1247000</c:v>
                </c:pt>
                <c:pt idx="183">
                  <c:v>1260900</c:v>
                </c:pt>
                <c:pt idx="184">
                  <c:v>1264000</c:v>
                </c:pt>
                <c:pt idx="185">
                  <c:v>1268000</c:v>
                </c:pt>
                <c:pt idx="186">
                  <c:v>1294400</c:v>
                </c:pt>
                <c:pt idx="187">
                  <c:v>1301800</c:v>
                </c:pt>
                <c:pt idx="188">
                  <c:v>1306300</c:v>
                </c:pt>
                <c:pt idx="189">
                  <c:v>1310700</c:v>
                </c:pt>
                <c:pt idx="190">
                  <c:v>1314900</c:v>
                </c:pt>
                <c:pt idx="191">
                  <c:v>1318400</c:v>
                </c:pt>
                <c:pt idx="192">
                  <c:v>1324300</c:v>
                </c:pt>
                <c:pt idx="193">
                  <c:v>1328100</c:v>
                </c:pt>
                <c:pt idx="194">
                  <c:v>1334100</c:v>
                </c:pt>
                <c:pt idx="195">
                  <c:v>1334500</c:v>
                </c:pt>
                <c:pt idx="196">
                  <c:v>1337000</c:v>
                </c:pt>
                <c:pt idx="197">
                  <c:v>1344200</c:v>
                </c:pt>
                <c:pt idx="198">
                  <c:v>1343400</c:v>
                </c:pt>
                <c:pt idx="199">
                  <c:v>1346300</c:v>
                </c:pt>
                <c:pt idx="200">
                  <c:v>1348300</c:v>
                </c:pt>
                <c:pt idx="201">
                  <c:v>1351800</c:v>
                </c:pt>
                <c:pt idx="202">
                  <c:v>1354900</c:v>
                </c:pt>
                <c:pt idx="203">
                  <c:v>1357200</c:v>
                </c:pt>
                <c:pt idx="204">
                  <c:v>1359500</c:v>
                </c:pt>
                <c:pt idx="205">
                  <c:v>1363200</c:v>
                </c:pt>
                <c:pt idx="206">
                  <c:v>1365800</c:v>
                </c:pt>
                <c:pt idx="207">
                  <c:v>1367900</c:v>
                </c:pt>
                <c:pt idx="208">
                  <c:v>1370800</c:v>
                </c:pt>
                <c:pt idx="209">
                  <c:v>1372600</c:v>
                </c:pt>
                <c:pt idx="210">
                  <c:v>1376000</c:v>
                </c:pt>
                <c:pt idx="211">
                  <c:v>1379100</c:v>
                </c:pt>
                <c:pt idx="212">
                  <c:v>1384800</c:v>
                </c:pt>
                <c:pt idx="213">
                  <c:v>1386600</c:v>
                </c:pt>
                <c:pt idx="214">
                  <c:v>1389400</c:v>
                </c:pt>
                <c:pt idx="215">
                  <c:v>1392300</c:v>
                </c:pt>
                <c:pt idx="216">
                  <c:v>1395700</c:v>
                </c:pt>
                <c:pt idx="217">
                  <c:v>1395900</c:v>
                </c:pt>
                <c:pt idx="218">
                  <c:v>1397300</c:v>
                </c:pt>
                <c:pt idx="219">
                  <c:v>1401600</c:v>
                </c:pt>
                <c:pt idx="220">
                  <c:v>1404200</c:v>
                </c:pt>
                <c:pt idx="221">
                  <c:v>1398400</c:v>
                </c:pt>
                <c:pt idx="222">
                  <c:v>1405400</c:v>
                </c:pt>
                <c:pt idx="223">
                  <c:v>1407000</c:v>
                </c:pt>
                <c:pt idx="224">
                  <c:v>1408200</c:v>
                </c:pt>
                <c:pt idx="225">
                  <c:v>1399500</c:v>
                </c:pt>
                <c:pt idx="226">
                  <c:v>1403300</c:v>
                </c:pt>
                <c:pt idx="227">
                  <c:v>1409800</c:v>
                </c:pt>
                <c:pt idx="228">
                  <c:v>1414000</c:v>
                </c:pt>
                <c:pt idx="229">
                  <c:v>1412200</c:v>
                </c:pt>
                <c:pt idx="230">
                  <c:v>1414300</c:v>
                </c:pt>
                <c:pt idx="231">
                  <c:v>1418500</c:v>
                </c:pt>
                <c:pt idx="232">
                  <c:v>1420600</c:v>
                </c:pt>
                <c:pt idx="233">
                  <c:v>1426300</c:v>
                </c:pt>
                <c:pt idx="234">
                  <c:v>1427800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24-45B3-97ED-63E33F9C1BDC}"/>
            </c:ext>
          </c:extLst>
        </c:ser>
        <c:ser>
          <c:idx val="1"/>
          <c:order val="2"/>
          <c:tx>
            <c:v>Seasonally Adjusted (Dallas Fed)</c:v>
          </c:tx>
          <c:spPr>
            <a:ln w="38100"/>
          </c:spPr>
          <c:marker>
            <c:symbol val="none"/>
          </c:marker>
          <c:cat>
            <c:strRef>
              <c:f>'Data NSA'!$A$195:$A$429</c:f>
              <c:strCache>
                <c:ptCount val="235"/>
                <c:pt idx="0">
                  <c:v>2007 Jan</c:v>
                </c:pt>
                <c:pt idx="1">
                  <c:v>2007 Feb</c:v>
                </c:pt>
                <c:pt idx="2">
                  <c:v>2007 Mar</c:v>
                </c:pt>
                <c:pt idx="3">
                  <c:v>2007 Apr</c:v>
                </c:pt>
                <c:pt idx="4">
                  <c:v>2007 May</c:v>
                </c:pt>
                <c:pt idx="5">
                  <c:v>2007 Jun</c:v>
                </c:pt>
                <c:pt idx="6">
                  <c:v>2007 Jul</c:v>
                </c:pt>
                <c:pt idx="7">
                  <c:v>2007 Aug</c:v>
                </c:pt>
                <c:pt idx="8">
                  <c:v>2007 Sep</c:v>
                </c:pt>
                <c:pt idx="9">
                  <c:v>2007 Oct</c:v>
                </c:pt>
                <c:pt idx="10">
                  <c:v>2007 Nov</c:v>
                </c:pt>
                <c:pt idx="11">
                  <c:v>2007 Dec</c:v>
                </c:pt>
                <c:pt idx="12">
                  <c:v>2008 Jan</c:v>
                </c:pt>
                <c:pt idx="13">
                  <c:v>2008 Feb</c:v>
                </c:pt>
                <c:pt idx="14">
                  <c:v>2008 Mar</c:v>
                </c:pt>
                <c:pt idx="15">
                  <c:v>2008 Apr</c:v>
                </c:pt>
                <c:pt idx="16">
                  <c:v>2008 May</c:v>
                </c:pt>
                <c:pt idx="17">
                  <c:v>2008 Jun</c:v>
                </c:pt>
                <c:pt idx="18">
                  <c:v>2008 Jul</c:v>
                </c:pt>
                <c:pt idx="19">
                  <c:v>2008 Aug</c:v>
                </c:pt>
                <c:pt idx="20">
                  <c:v>2008 Sep</c:v>
                </c:pt>
                <c:pt idx="21">
                  <c:v>2008 Oct</c:v>
                </c:pt>
                <c:pt idx="22">
                  <c:v>2008 Nov</c:v>
                </c:pt>
                <c:pt idx="23">
                  <c:v>2008 Dec</c:v>
                </c:pt>
                <c:pt idx="24">
                  <c:v>2009 Jan</c:v>
                </c:pt>
                <c:pt idx="25">
                  <c:v>2009 Feb</c:v>
                </c:pt>
                <c:pt idx="26">
                  <c:v>2009 Mar</c:v>
                </c:pt>
                <c:pt idx="27">
                  <c:v>2009 Apr</c:v>
                </c:pt>
                <c:pt idx="28">
                  <c:v>2009 May</c:v>
                </c:pt>
                <c:pt idx="29">
                  <c:v>2009 Jun</c:v>
                </c:pt>
                <c:pt idx="30">
                  <c:v>2009 Jul</c:v>
                </c:pt>
                <c:pt idx="31">
                  <c:v>2009 Aug</c:v>
                </c:pt>
                <c:pt idx="32">
                  <c:v>2009 Sep</c:v>
                </c:pt>
                <c:pt idx="33">
                  <c:v>2009 Oct</c:v>
                </c:pt>
                <c:pt idx="34">
                  <c:v>2009 Nov</c:v>
                </c:pt>
                <c:pt idx="35">
                  <c:v>2009 Dec</c:v>
                </c:pt>
                <c:pt idx="36">
                  <c:v>2010 Jan</c:v>
                </c:pt>
                <c:pt idx="37">
                  <c:v>2010 Feb</c:v>
                </c:pt>
                <c:pt idx="38">
                  <c:v>2010 Mar</c:v>
                </c:pt>
                <c:pt idx="39">
                  <c:v>2010 Apr</c:v>
                </c:pt>
                <c:pt idx="40">
                  <c:v>2010 May</c:v>
                </c:pt>
                <c:pt idx="41">
                  <c:v>2010 Jun</c:v>
                </c:pt>
                <c:pt idx="42">
                  <c:v>2010 Jul</c:v>
                </c:pt>
                <c:pt idx="43">
                  <c:v>2010 Aug</c:v>
                </c:pt>
                <c:pt idx="44">
                  <c:v>2010 Sep</c:v>
                </c:pt>
                <c:pt idx="45">
                  <c:v>2010 Oct</c:v>
                </c:pt>
                <c:pt idx="46">
                  <c:v>2010 Nov</c:v>
                </c:pt>
                <c:pt idx="47">
                  <c:v>2010 Dec</c:v>
                </c:pt>
                <c:pt idx="48">
                  <c:v>2011 Jan</c:v>
                </c:pt>
                <c:pt idx="49">
                  <c:v>2011 Feb</c:v>
                </c:pt>
                <c:pt idx="50">
                  <c:v>2011 Mar</c:v>
                </c:pt>
                <c:pt idx="51">
                  <c:v>2011 Apr</c:v>
                </c:pt>
                <c:pt idx="52">
                  <c:v>2011 May</c:v>
                </c:pt>
                <c:pt idx="53">
                  <c:v>2011 Jun</c:v>
                </c:pt>
                <c:pt idx="54">
                  <c:v>2011 Jul</c:v>
                </c:pt>
                <c:pt idx="55">
                  <c:v>2011 Aug</c:v>
                </c:pt>
                <c:pt idx="56">
                  <c:v>2011 Sep</c:v>
                </c:pt>
                <c:pt idx="57">
                  <c:v>2011 Oct</c:v>
                </c:pt>
                <c:pt idx="58">
                  <c:v>2011 Nov</c:v>
                </c:pt>
                <c:pt idx="59">
                  <c:v>2011 Dec</c:v>
                </c:pt>
                <c:pt idx="60">
                  <c:v>2012 Jan</c:v>
                </c:pt>
                <c:pt idx="61">
                  <c:v>2012 Feb</c:v>
                </c:pt>
                <c:pt idx="62">
                  <c:v>2012 Mar</c:v>
                </c:pt>
                <c:pt idx="63">
                  <c:v>2012 Apr</c:v>
                </c:pt>
                <c:pt idx="64">
                  <c:v>2012 May</c:v>
                </c:pt>
                <c:pt idx="65">
                  <c:v>2012 Jun</c:v>
                </c:pt>
                <c:pt idx="66">
                  <c:v>2012 Jul</c:v>
                </c:pt>
                <c:pt idx="67">
                  <c:v>2012 Aug</c:v>
                </c:pt>
                <c:pt idx="68">
                  <c:v>2012 Sep</c:v>
                </c:pt>
                <c:pt idx="69">
                  <c:v>2012 Oct</c:v>
                </c:pt>
                <c:pt idx="70">
                  <c:v>2012 Nov</c:v>
                </c:pt>
                <c:pt idx="71">
                  <c:v>2012 Dec</c:v>
                </c:pt>
                <c:pt idx="72">
                  <c:v>2013 Jan</c:v>
                </c:pt>
                <c:pt idx="73">
                  <c:v>2013 Feb</c:v>
                </c:pt>
                <c:pt idx="74">
                  <c:v>2013 Mar</c:v>
                </c:pt>
                <c:pt idx="75">
                  <c:v>2013 Apr</c:v>
                </c:pt>
                <c:pt idx="76">
                  <c:v>2013 May</c:v>
                </c:pt>
                <c:pt idx="77">
                  <c:v>2013 Jun</c:v>
                </c:pt>
                <c:pt idx="78">
                  <c:v>2013 Jul</c:v>
                </c:pt>
                <c:pt idx="79">
                  <c:v>2013 Aug</c:v>
                </c:pt>
                <c:pt idx="80">
                  <c:v>2013 Sep</c:v>
                </c:pt>
                <c:pt idx="81">
                  <c:v>2013 Oct</c:v>
                </c:pt>
                <c:pt idx="82">
                  <c:v>2013 Nov</c:v>
                </c:pt>
                <c:pt idx="83">
                  <c:v>2013 Dec</c:v>
                </c:pt>
                <c:pt idx="84">
                  <c:v>2014 Jan</c:v>
                </c:pt>
                <c:pt idx="85">
                  <c:v>2014 Feb</c:v>
                </c:pt>
                <c:pt idx="86">
                  <c:v>2014 Mar</c:v>
                </c:pt>
                <c:pt idx="87">
                  <c:v>2014 Apr</c:v>
                </c:pt>
                <c:pt idx="88">
                  <c:v>2014 May</c:v>
                </c:pt>
                <c:pt idx="89">
                  <c:v>2014 Jun</c:v>
                </c:pt>
                <c:pt idx="90">
                  <c:v>2014 Jul</c:v>
                </c:pt>
                <c:pt idx="91">
                  <c:v>2014 Aug</c:v>
                </c:pt>
                <c:pt idx="92">
                  <c:v>2014 Sep</c:v>
                </c:pt>
                <c:pt idx="93">
                  <c:v>2014 Oct</c:v>
                </c:pt>
                <c:pt idx="94">
                  <c:v>2014 Nov</c:v>
                </c:pt>
                <c:pt idx="95">
                  <c:v>2014 Dec</c:v>
                </c:pt>
                <c:pt idx="96">
                  <c:v>2015 Jan</c:v>
                </c:pt>
                <c:pt idx="97">
                  <c:v>2015 Feb</c:v>
                </c:pt>
                <c:pt idx="98">
                  <c:v>2015 Mar</c:v>
                </c:pt>
                <c:pt idx="99">
                  <c:v>2015 Apr</c:v>
                </c:pt>
                <c:pt idx="100">
                  <c:v>2015 May</c:v>
                </c:pt>
                <c:pt idx="101">
                  <c:v>2015 Jun</c:v>
                </c:pt>
                <c:pt idx="102">
                  <c:v>2015 Jul</c:v>
                </c:pt>
                <c:pt idx="103">
                  <c:v>2015 Aug</c:v>
                </c:pt>
                <c:pt idx="104">
                  <c:v>2015 Sep</c:v>
                </c:pt>
                <c:pt idx="105">
                  <c:v>2015 Oct</c:v>
                </c:pt>
                <c:pt idx="106">
                  <c:v>2015 Nov</c:v>
                </c:pt>
                <c:pt idx="107">
                  <c:v>2015 Dec</c:v>
                </c:pt>
                <c:pt idx="108">
                  <c:v>2016 Jan</c:v>
                </c:pt>
                <c:pt idx="109">
                  <c:v>2016 Feb</c:v>
                </c:pt>
                <c:pt idx="110">
                  <c:v>2016 Mar</c:v>
                </c:pt>
                <c:pt idx="111">
                  <c:v>2016 Apr</c:v>
                </c:pt>
                <c:pt idx="112">
                  <c:v>2016 May</c:v>
                </c:pt>
                <c:pt idx="113">
                  <c:v>2016 Jun</c:v>
                </c:pt>
                <c:pt idx="114">
                  <c:v>2016 Jul</c:v>
                </c:pt>
                <c:pt idx="115">
                  <c:v>2016 Aug</c:v>
                </c:pt>
                <c:pt idx="116">
                  <c:v>2016 Sep</c:v>
                </c:pt>
                <c:pt idx="117">
                  <c:v>2016 Oct</c:v>
                </c:pt>
                <c:pt idx="118">
                  <c:v>2016 Nov</c:v>
                </c:pt>
                <c:pt idx="119">
                  <c:v>2016 Dec</c:v>
                </c:pt>
                <c:pt idx="120">
                  <c:v>2017 Jan</c:v>
                </c:pt>
                <c:pt idx="121">
                  <c:v>2017 Feb</c:v>
                </c:pt>
                <c:pt idx="122">
                  <c:v>2017 Mar</c:v>
                </c:pt>
                <c:pt idx="123">
                  <c:v>2017 Apr</c:v>
                </c:pt>
                <c:pt idx="124">
                  <c:v>2017 May</c:v>
                </c:pt>
                <c:pt idx="125">
                  <c:v>2017 Jun</c:v>
                </c:pt>
                <c:pt idx="126">
                  <c:v>2017 Jul</c:v>
                </c:pt>
                <c:pt idx="127">
                  <c:v>2017 Aug</c:v>
                </c:pt>
                <c:pt idx="128">
                  <c:v>2017 Sep</c:v>
                </c:pt>
                <c:pt idx="129">
                  <c:v>2017 Oct</c:v>
                </c:pt>
                <c:pt idx="130">
                  <c:v>2017 Nov</c:v>
                </c:pt>
                <c:pt idx="131">
                  <c:v>2017 Dec</c:v>
                </c:pt>
                <c:pt idx="132">
                  <c:v>2018 Jan</c:v>
                </c:pt>
                <c:pt idx="133">
                  <c:v>2018 Feb</c:v>
                </c:pt>
                <c:pt idx="134">
                  <c:v>2018 Mar</c:v>
                </c:pt>
                <c:pt idx="135">
                  <c:v>2018 Apr</c:v>
                </c:pt>
                <c:pt idx="136">
                  <c:v>2018 May</c:v>
                </c:pt>
                <c:pt idx="137">
                  <c:v>2018 Jun</c:v>
                </c:pt>
                <c:pt idx="138">
                  <c:v>2018 Jul</c:v>
                </c:pt>
                <c:pt idx="139">
                  <c:v>2018 Aug</c:v>
                </c:pt>
                <c:pt idx="140">
                  <c:v>2018 Sep</c:v>
                </c:pt>
                <c:pt idx="141">
                  <c:v>2018 Oct</c:v>
                </c:pt>
                <c:pt idx="142">
                  <c:v>2018 Nov</c:v>
                </c:pt>
                <c:pt idx="143">
                  <c:v>2018 Dec</c:v>
                </c:pt>
                <c:pt idx="144">
                  <c:v>2019 Jan</c:v>
                </c:pt>
                <c:pt idx="145">
                  <c:v>2019 Feb</c:v>
                </c:pt>
                <c:pt idx="146">
                  <c:v>2019 Mar</c:v>
                </c:pt>
                <c:pt idx="147">
                  <c:v>2019 Apr</c:v>
                </c:pt>
                <c:pt idx="148">
                  <c:v>2019 May</c:v>
                </c:pt>
                <c:pt idx="149">
                  <c:v>2019 Jun</c:v>
                </c:pt>
                <c:pt idx="150">
                  <c:v>2019 Jul</c:v>
                </c:pt>
                <c:pt idx="151">
                  <c:v>2019 Aug</c:v>
                </c:pt>
                <c:pt idx="152">
                  <c:v>2019 Sep</c:v>
                </c:pt>
                <c:pt idx="153">
                  <c:v>2019 Oct</c:v>
                </c:pt>
                <c:pt idx="154">
                  <c:v>2019 Nov</c:v>
                </c:pt>
                <c:pt idx="155">
                  <c:v>2019 Dec</c:v>
                </c:pt>
                <c:pt idx="156">
                  <c:v>2020 Jan</c:v>
                </c:pt>
                <c:pt idx="157">
                  <c:v>2020 Feb</c:v>
                </c:pt>
                <c:pt idx="158">
                  <c:v>2020 Mar</c:v>
                </c:pt>
                <c:pt idx="159">
                  <c:v>2020 Apr</c:v>
                </c:pt>
                <c:pt idx="160">
                  <c:v>2020 May</c:v>
                </c:pt>
                <c:pt idx="161">
                  <c:v>2020 Jun</c:v>
                </c:pt>
                <c:pt idx="162">
                  <c:v>2020 Jul</c:v>
                </c:pt>
                <c:pt idx="163">
                  <c:v>2020 Aug</c:v>
                </c:pt>
                <c:pt idx="164">
                  <c:v>2020 Sep</c:v>
                </c:pt>
                <c:pt idx="165">
                  <c:v>2020 Oct</c:v>
                </c:pt>
                <c:pt idx="166">
                  <c:v>2020 Nov</c:v>
                </c:pt>
                <c:pt idx="167">
                  <c:v>2020 Dec</c:v>
                </c:pt>
                <c:pt idx="168">
                  <c:v>2021 Jan</c:v>
                </c:pt>
                <c:pt idx="169">
                  <c:v>2021 Feb</c:v>
                </c:pt>
                <c:pt idx="170">
                  <c:v>2021 Mar</c:v>
                </c:pt>
                <c:pt idx="171">
                  <c:v>2021 Apr</c:v>
                </c:pt>
                <c:pt idx="172">
                  <c:v>2021 May</c:v>
                </c:pt>
                <c:pt idx="173">
                  <c:v>2021 Jun</c:v>
                </c:pt>
                <c:pt idx="174">
                  <c:v>2021 Jul</c:v>
                </c:pt>
                <c:pt idx="175">
                  <c:v>2021 Aug</c:v>
                </c:pt>
                <c:pt idx="176">
                  <c:v>2021 Sep</c:v>
                </c:pt>
                <c:pt idx="177">
                  <c:v>2021 Oct</c:v>
                </c:pt>
                <c:pt idx="178">
                  <c:v>2021 Nov</c:v>
                </c:pt>
                <c:pt idx="179">
                  <c:v>2021 Dec</c:v>
                </c:pt>
                <c:pt idx="180">
                  <c:v>2022 Jan</c:v>
                </c:pt>
                <c:pt idx="181">
                  <c:v>2022 Feb</c:v>
                </c:pt>
                <c:pt idx="182">
                  <c:v>2022 Mar</c:v>
                </c:pt>
                <c:pt idx="183">
                  <c:v>2022 Apr</c:v>
                </c:pt>
                <c:pt idx="184">
                  <c:v>2022 May</c:v>
                </c:pt>
                <c:pt idx="185">
                  <c:v>2022 Jun</c:v>
                </c:pt>
                <c:pt idx="186">
                  <c:v>2022 Jul</c:v>
                </c:pt>
                <c:pt idx="187">
                  <c:v>2022 Aug</c:v>
                </c:pt>
                <c:pt idx="188">
                  <c:v>2022 Sep</c:v>
                </c:pt>
                <c:pt idx="189">
                  <c:v>2022 Oct</c:v>
                </c:pt>
                <c:pt idx="190">
                  <c:v>2022 Nov</c:v>
                </c:pt>
                <c:pt idx="191">
                  <c:v>2022 Dec</c:v>
                </c:pt>
                <c:pt idx="192">
                  <c:v>2023 Jan</c:v>
                </c:pt>
                <c:pt idx="193">
                  <c:v>2023 Feb</c:v>
                </c:pt>
                <c:pt idx="194">
                  <c:v>2023 Mar</c:v>
                </c:pt>
                <c:pt idx="195">
                  <c:v>2023 Apr</c:v>
                </c:pt>
                <c:pt idx="196">
                  <c:v>2023 May</c:v>
                </c:pt>
                <c:pt idx="197">
                  <c:v>2023 Jun</c:v>
                </c:pt>
                <c:pt idx="198">
                  <c:v>2023 Jul</c:v>
                </c:pt>
                <c:pt idx="199">
                  <c:v>2023 Aug</c:v>
                </c:pt>
                <c:pt idx="200">
                  <c:v>2023 Sep</c:v>
                </c:pt>
                <c:pt idx="201">
                  <c:v>2023 Oct</c:v>
                </c:pt>
                <c:pt idx="202">
                  <c:v>2023 Nov</c:v>
                </c:pt>
                <c:pt idx="203">
                  <c:v>2023 Dec</c:v>
                </c:pt>
                <c:pt idx="204">
                  <c:v>2024 Jan</c:v>
                </c:pt>
                <c:pt idx="205">
                  <c:v>2024 Feb</c:v>
                </c:pt>
                <c:pt idx="206">
                  <c:v>2024 Mar</c:v>
                </c:pt>
                <c:pt idx="207">
                  <c:v>2024 Apr</c:v>
                </c:pt>
                <c:pt idx="208">
                  <c:v>2024 May</c:v>
                </c:pt>
                <c:pt idx="209">
                  <c:v>2024 Jun</c:v>
                </c:pt>
                <c:pt idx="210">
                  <c:v>2024 Jul</c:v>
                </c:pt>
                <c:pt idx="211">
                  <c:v>2024 Aug</c:v>
                </c:pt>
                <c:pt idx="212">
                  <c:v>2024 Sep</c:v>
                </c:pt>
                <c:pt idx="213">
                  <c:v>2024 Oct</c:v>
                </c:pt>
                <c:pt idx="214">
                  <c:v>2024 Nov</c:v>
                </c:pt>
                <c:pt idx="215">
                  <c:v>2024 Dec</c:v>
                </c:pt>
                <c:pt idx="216">
                  <c:v>2025 Jan</c:v>
                </c:pt>
                <c:pt idx="217">
                  <c:v>2025 Feb</c:v>
                </c:pt>
                <c:pt idx="218">
                  <c:v>2025 Mar</c:v>
                </c:pt>
                <c:pt idx="219">
                  <c:v>2025 Apr</c:v>
                </c:pt>
                <c:pt idx="220">
                  <c:v>2025 May</c:v>
                </c:pt>
                <c:pt idx="221">
                  <c:v>2025 Jun</c:v>
                </c:pt>
                <c:pt idx="222">
                  <c:v>2025 Jul</c:v>
                </c:pt>
                <c:pt idx="223">
                  <c:v>2025 Aug</c:v>
                </c:pt>
                <c:pt idx="224">
                  <c:v>2025 Sep</c:v>
                </c:pt>
                <c:pt idx="225">
                  <c:v>2025 Oct</c:v>
                </c:pt>
                <c:pt idx="226">
                  <c:v>2025 Nov</c:v>
                </c:pt>
                <c:pt idx="227">
                  <c:v>2025 Dec</c:v>
                </c:pt>
                <c:pt idx="228">
                  <c:v>2026 Jan</c:v>
                </c:pt>
                <c:pt idx="229">
                  <c:v>2026 Feb</c:v>
                </c:pt>
                <c:pt idx="230">
                  <c:v>2026 Mar</c:v>
                </c:pt>
                <c:pt idx="231">
                  <c:v>2026 Apr</c:v>
                </c:pt>
                <c:pt idx="232">
                  <c:v>2026 May</c:v>
                </c:pt>
                <c:pt idx="233">
                  <c:v>2026 Jun</c:v>
                </c:pt>
                <c:pt idx="234">
                  <c:v>2026 Jul</c:v>
                </c:pt>
              </c:strCache>
            </c:strRef>
          </c:cat>
          <c:val>
            <c:numRef>
              <c:f>'Data SA Fed Res'!$B$151:$B$384</c:f>
              <c:numCache>
                <c:formatCode>#,##0</c:formatCode>
                <c:ptCount val="234"/>
                <c:pt idx="0">
                  <c:v>755651.49462000001</c:v>
                </c:pt>
                <c:pt idx="1">
                  <c:v>761773.81763000006</c:v>
                </c:pt>
                <c:pt idx="2">
                  <c:v>766459.66202000005</c:v>
                </c:pt>
                <c:pt idx="3">
                  <c:v>766887.96830000007</c:v>
                </c:pt>
                <c:pt idx="4">
                  <c:v>769626.08259000001</c:v>
                </c:pt>
                <c:pt idx="5">
                  <c:v>772993.30244999996</c:v>
                </c:pt>
                <c:pt idx="6">
                  <c:v>773830.77613000001</c:v>
                </c:pt>
                <c:pt idx="7">
                  <c:v>775079.9124599999</c:v>
                </c:pt>
                <c:pt idx="8">
                  <c:v>777956.33468000009</c:v>
                </c:pt>
                <c:pt idx="9">
                  <c:v>780065.41562999994</c:v>
                </c:pt>
                <c:pt idx="10">
                  <c:v>782367.79258000001</c:v>
                </c:pt>
                <c:pt idx="11">
                  <c:v>784450.96432999999</c:v>
                </c:pt>
                <c:pt idx="12">
                  <c:v>788768.24430000002</c:v>
                </c:pt>
                <c:pt idx="13">
                  <c:v>790844.57632999995</c:v>
                </c:pt>
                <c:pt idx="14">
                  <c:v>789534.91969000001</c:v>
                </c:pt>
                <c:pt idx="15">
                  <c:v>789066.19860999996</c:v>
                </c:pt>
                <c:pt idx="16">
                  <c:v>790619.45258000004</c:v>
                </c:pt>
                <c:pt idx="17">
                  <c:v>790420.65947000007</c:v>
                </c:pt>
                <c:pt idx="18">
                  <c:v>791366.13437999994</c:v>
                </c:pt>
                <c:pt idx="19">
                  <c:v>792711.23519000004</c:v>
                </c:pt>
                <c:pt idx="20">
                  <c:v>795159.61530000006</c:v>
                </c:pt>
                <c:pt idx="21">
                  <c:v>793732.1924399999</c:v>
                </c:pt>
                <c:pt idx="22">
                  <c:v>792945.29914000002</c:v>
                </c:pt>
                <c:pt idx="23">
                  <c:v>791017.12717999995</c:v>
                </c:pt>
                <c:pt idx="24">
                  <c:v>785334.15950999991</c:v>
                </c:pt>
                <c:pt idx="25">
                  <c:v>779715.89702000003</c:v>
                </c:pt>
                <c:pt idx="26">
                  <c:v>776609.76101999998</c:v>
                </c:pt>
                <c:pt idx="27">
                  <c:v>775233.62416000001</c:v>
                </c:pt>
                <c:pt idx="28">
                  <c:v>775106.76129000005</c:v>
                </c:pt>
                <c:pt idx="29">
                  <c:v>772445.41460000002</c:v>
                </c:pt>
                <c:pt idx="30">
                  <c:v>772275.20099000004</c:v>
                </c:pt>
                <c:pt idx="31">
                  <c:v>771494.17677999998</c:v>
                </c:pt>
                <c:pt idx="32">
                  <c:v>771074.70335000008</c:v>
                </c:pt>
                <c:pt idx="33">
                  <c:v>771366.47017999995</c:v>
                </c:pt>
                <c:pt idx="34">
                  <c:v>771719.56626999995</c:v>
                </c:pt>
                <c:pt idx="35">
                  <c:v>772999.13773000007</c:v>
                </c:pt>
                <c:pt idx="36">
                  <c:v>774990.57053999999</c:v>
                </c:pt>
                <c:pt idx="37">
                  <c:v>775230.63942999998</c:v>
                </c:pt>
                <c:pt idx="38">
                  <c:v>780186.42532000004</c:v>
                </c:pt>
                <c:pt idx="39">
                  <c:v>780662.97004000004</c:v>
                </c:pt>
                <c:pt idx="40">
                  <c:v>783603.06914000004</c:v>
                </c:pt>
                <c:pt idx="41">
                  <c:v>785160.42286000005</c:v>
                </c:pt>
                <c:pt idx="42">
                  <c:v>786818.53263999999</c:v>
                </c:pt>
                <c:pt idx="43">
                  <c:v>788057.19874000002</c:v>
                </c:pt>
                <c:pt idx="44">
                  <c:v>787803.89262000006</c:v>
                </c:pt>
                <c:pt idx="45">
                  <c:v>794784.62102000008</c:v>
                </c:pt>
                <c:pt idx="46">
                  <c:v>796073.54047999997</c:v>
                </c:pt>
                <c:pt idx="47">
                  <c:v>797852.31022999994</c:v>
                </c:pt>
                <c:pt idx="48">
                  <c:v>798877.75453999999</c:v>
                </c:pt>
                <c:pt idx="49">
                  <c:v>801675.41336000001</c:v>
                </c:pt>
                <c:pt idx="50">
                  <c:v>805128.23463999992</c:v>
                </c:pt>
                <c:pt idx="51">
                  <c:v>810292.38392000005</c:v>
                </c:pt>
                <c:pt idx="52">
                  <c:v>809918.02574999991</c:v>
                </c:pt>
                <c:pt idx="53">
                  <c:v>810386.39604999998</c:v>
                </c:pt>
                <c:pt idx="54">
                  <c:v>813990.61422999995</c:v>
                </c:pt>
                <c:pt idx="55">
                  <c:v>817117.82606999995</c:v>
                </c:pt>
                <c:pt idx="56">
                  <c:v>819614.49165999994</c:v>
                </c:pt>
                <c:pt idx="57">
                  <c:v>819155.54856000002</c:v>
                </c:pt>
                <c:pt idx="58">
                  <c:v>821010.48542000004</c:v>
                </c:pt>
                <c:pt idx="59">
                  <c:v>824611.18198999995</c:v>
                </c:pt>
                <c:pt idx="60">
                  <c:v>829329.20091999997</c:v>
                </c:pt>
                <c:pt idx="61">
                  <c:v>830438.48089999997</c:v>
                </c:pt>
                <c:pt idx="62">
                  <c:v>833562.15836</c:v>
                </c:pt>
                <c:pt idx="63">
                  <c:v>835331.27377000009</c:v>
                </c:pt>
                <c:pt idx="64">
                  <c:v>838765.44091999996</c:v>
                </c:pt>
                <c:pt idx="65">
                  <c:v>842110.27163000009</c:v>
                </c:pt>
                <c:pt idx="66">
                  <c:v>844674.21793000004</c:v>
                </c:pt>
                <c:pt idx="67">
                  <c:v>849605.78986999998</c:v>
                </c:pt>
                <c:pt idx="68">
                  <c:v>853723.5888599999</c:v>
                </c:pt>
                <c:pt idx="69">
                  <c:v>857707.73878000001</c:v>
                </c:pt>
                <c:pt idx="70">
                  <c:v>863425.32166000002</c:v>
                </c:pt>
                <c:pt idx="71">
                  <c:v>865296.69445000007</c:v>
                </c:pt>
                <c:pt idx="72">
                  <c:v>865503.57386</c:v>
                </c:pt>
                <c:pt idx="73">
                  <c:v>869697.24580000003</c:v>
                </c:pt>
                <c:pt idx="74">
                  <c:v>872450.52020999999</c:v>
                </c:pt>
                <c:pt idx="75">
                  <c:v>876771.16457000002</c:v>
                </c:pt>
                <c:pt idx="76">
                  <c:v>880358.10765000002</c:v>
                </c:pt>
                <c:pt idx="77">
                  <c:v>883577.90179999999</c:v>
                </c:pt>
                <c:pt idx="78">
                  <c:v>887086.31970999995</c:v>
                </c:pt>
                <c:pt idx="79">
                  <c:v>889997.179</c:v>
                </c:pt>
                <c:pt idx="80">
                  <c:v>894352.02033999993</c:v>
                </c:pt>
                <c:pt idx="81">
                  <c:v>895977.32550000004</c:v>
                </c:pt>
                <c:pt idx="82">
                  <c:v>901520.10470000003</c:v>
                </c:pt>
                <c:pt idx="83">
                  <c:v>903383.39483</c:v>
                </c:pt>
                <c:pt idx="84">
                  <c:v>906168.15337000007</c:v>
                </c:pt>
                <c:pt idx="85">
                  <c:v>910878.52666000009</c:v>
                </c:pt>
                <c:pt idx="86">
                  <c:v>914855.32198999997</c:v>
                </c:pt>
                <c:pt idx="87">
                  <c:v>917286.32640000002</c:v>
                </c:pt>
                <c:pt idx="88">
                  <c:v>920229.46753999998</c:v>
                </c:pt>
                <c:pt idx="89">
                  <c:v>923148.77994000004</c:v>
                </c:pt>
                <c:pt idx="90">
                  <c:v>925691.6433</c:v>
                </c:pt>
                <c:pt idx="91">
                  <c:v>928053.52020000003</c:v>
                </c:pt>
                <c:pt idx="92">
                  <c:v>931153.96911000006</c:v>
                </c:pt>
                <c:pt idx="93">
                  <c:v>934620.47486999992</c:v>
                </c:pt>
                <c:pt idx="94">
                  <c:v>937830.84135</c:v>
                </c:pt>
                <c:pt idx="95">
                  <c:v>942165.34357999999</c:v>
                </c:pt>
                <c:pt idx="96">
                  <c:v>944910.92111999996</c:v>
                </c:pt>
                <c:pt idx="97">
                  <c:v>948718.72967000003</c:v>
                </c:pt>
                <c:pt idx="98">
                  <c:v>951690.95539999998</c:v>
                </c:pt>
                <c:pt idx="99">
                  <c:v>955291.34189000004</c:v>
                </c:pt>
                <c:pt idx="100">
                  <c:v>959791.36308000004</c:v>
                </c:pt>
                <c:pt idx="101">
                  <c:v>963899.26620000007</c:v>
                </c:pt>
                <c:pt idx="102">
                  <c:v>968170.56327000004</c:v>
                </c:pt>
                <c:pt idx="103">
                  <c:v>970866.60277999996</c:v>
                </c:pt>
                <c:pt idx="104">
                  <c:v>974223.80946999998</c:v>
                </c:pt>
                <c:pt idx="105">
                  <c:v>977463.43869999994</c:v>
                </c:pt>
                <c:pt idx="106">
                  <c:v>979332.24913000001</c:v>
                </c:pt>
                <c:pt idx="107">
                  <c:v>983437.11450999998</c:v>
                </c:pt>
                <c:pt idx="108">
                  <c:v>987013.44651000004</c:v>
                </c:pt>
                <c:pt idx="109">
                  <c:v>990215.66344999999</c:v>
                </c:pt>
                <c:pt idx="110">
                  <c:v>990961.29566000006</c:v>
                </c:pt>
                <c:pt idx="111">
                  <c:v>995837.47787000006</c:v>
                </c:pt>
                <c:pt idx="112">
                  <c:v>996768.88506999996</c:v>
                </c:pt>
                <c:pt idx="113">
                  <c:v>998583.56774000009</c:v>
                </c:pt>
                <c:pt idx="114">
                  <c:v>1006931.6446999999</c:v>
                </c:pt>
                <c:pt idx="115">
                  <c:v>1008512.2774</c:v>
                </c:pt>
                <c:pt idx="116">
                  <c:v>1012192.2222</c:v>
                </c:pt>
                <c:pt idx="117">
                  <c:v>1013178.2115</c:v>
                </c:pt>
                <c:pt idx="118">
                  <c:v>1014819.8557</c:v>
                </c:pt>
                <c:pt idx="119">
                  <c:v>1017177.7732000001</c:v>
                </c:pt>
                <c:pt idx="120">
                  <c:v>1021471.463</c:v>
                </c:pt>
                <c:pt idx="121">
                  <c:v>1023805.2858</c:v>
                </c:pt>
                <c:pt idx="122">
                  <c:v>1027331.7907</c:v>
                </c:pt>
                <c:pt idx="123">
                  <c:v>1030307.0929999999</c:v>
                </c:pt>
                <c:pt idx="124">
                  <c:v>1034164.5315999999</c:v>
                </c:pt>
                <c:pt idx="125">
                  <c:v>1035868.5011</c:v>
                </c:pt>
                <c:pt idx="126">
                  <c:v>1038246.6523000001</c:v>
                </c:pt>
                <c:pt idx="127">
                  <c:v>1040310.3315000001</c:v>
                </c:pt>
                <c:pt idx="128">
                  <c:v>1043404.9255</c:v>
                </c:pt>
                <c:pt idx="129">
                  <c:v>1047300.9821</c:v>
                </c:pt>
                <c:pt idx="130">
                  <c:v>1049048.7419</c:v>
                </c:pt>
                <c:pt idx="131">
                  <c:v>1052328.2433</c:v>
                </c:pt>
                <c:pt idx="132">
                  <c:v>1056748.3118</c:v>
                </c:pt>
                <c:pt idx="133">
                  <c:v>1060848.2893000001</c:v>
                </c:pt>
                <c:pt idx="134">
                  <c:v>1064699.5797999999</c:v>
                </c:pt>
                <c:pt idx="135">
                  <c:v>1067669.1106</c:v>
                </c:pt>
                <c:pt idx="136">
                  <c:v>1072586.0045</c:v>
                </c:pt>
                <c:pt idx="137">
                  <c:v>1077403.6163000001</c:v>
                </c:pt>
                <c:pt idx="138">
                  <c:v>1079820.3311000001</c:v>
                </c:pt>
                <c:pt idx="139">
                  <c:v>1084920.2784</c:v>
                </c:pt>
                <c:pt idx="140">
                  <c:v>1086638.1248000001</c:v>
                </c:pt>
                <c:pt idx="141">
                  <c:v>1091315.9027</c:v>
                </c:pt>
                <c:pt idx="142">
                  <c:v>1094717.0392</c:v>
                </c:pt>
                <c:pt idx="143">
                  <c:v>1096432.2927999999</c:v>
                </c:pt>
                <c:pt idx="144">
                  <c:v>1099892.8765</c:v>
                </c:pt>
                <c:pt idx="145">
                  <c:v>1105093.7516999999</c:v>
                </c:pt>
                <c:pt idx="146">
                  <c:v>1107744.8362</c:v>
                </c:pt>
                <c:pt idx="147">
                  <c:v>1111622.3828</c:v>
                </c:pt>
                <c:pt idx="148">
                  <c:v>1114237.1991000001</c:v>
                </c:pt>
                <c:pt idx="149">
                  <c:v>1116871.9210999999</c:v>
                </c:pt>
                <c:pt idx="150">
                  <c:v>1122713.2601000001</c:v>
                </c:pt>
                <c:pt idx="151">
                  <c:v>1127872.0608000001</c:v>
                </c:pt>
                <c:pt idx="152">
                  <c:v>1128465.129</c:v>
                </c:pt>
                <c:pt idx="153">
                  <c:v>1131728.1453</c:v>
                </c:pt>
                <c:pt idx="154">
                  <c:v>1137724.6313999998</c:v>
                </c:pt>
                <c:pt idx="155">
                  <c:v>1139969.0060999999</c:v>
                </c:pt>
                <c:pt idx="156">
                  <c:v>1146604.3847000001</c:v>
                </c:pt>
                <c:pt idx="157">
                  <c:v>1147922.9506999999</c:v>
                </c:pt>
                <c:pt idx="158">
                  <c:v>1142454.5441000001</c:v>
                </c:pt>
                <c:pt idx="159">
                  <c:v>1006322.0146</c:v>
                </c:pt>
                <c:pt idx="160">
                  <c:v>1030636.6514999999</c:v>
                </c:pt>
                <c:pt idx="161">
                  <c:v>1057756.3755000001</c:v>
                </c:pt>
                <c:pt idx="162">
                  <c:v>1069829.4358999999</c:v>
                </c:pt>
                <c:pt idx="163">
                  <c:v>1082022.9684000001</c:v>
                </c:pt>
                <c:pt idx="164">
                  <c:v>1089165.6817999999</c:v>
                </c:pt>
                <c:pt idx="165">
                  <c:v>1102286.9129000001</c:v>
                </c:pt>
                <c:pt idx="166">
                  <c:v>1108321.2160999998</c:v>
                </c:pt>
                <c:pt idx="167">
                  <c:v>1115931.7183000001</c:v>
                </c:pt>
                <c:pt idx="168">
                  <c:v>1119972.4846999999</c:v>
                </c:pt>
                <c:pt idx="169">
                  <c:v>1117715.0126</c:v>
                </c:pt>
                <c:pt idx="170">
                  <c:v>1132715.6756</c:v>
                </c:pt>
                <c:pt idx="171">
                  <c:v>1144991.1027000002</c:v>
                </c:pt>
                <c:pt idx="172">
                  <c:v>1155459.2564000001</c:v>
                </c:pt>
                <c:pt idx="173">
                  <c:v>1165757.9883000001</c:v>
                </c:pt>
                <c:pt idx="174">
                  <c:v>1183562.5341</c:v>
                </c:pt>
                <c:pt idx="175">
                  <c:v>1189255.4517999999</c:v>
                </c:pt>
                <c:pt idx="176">
                  <c:v>1193848.4820999999</c:v>
                </c:pt>
                <c:pt idx="177">
                  <c:v>1214120.8539</c:v>
                </c:pt>
                <c:pt idx="178">
                  <c:v>1221359.9609000001</c:v>
                </c:pt>
                <c:pt idx="179">
                  <c:v>1229201.4512999998</c:v>
                </c:pt>
                <c:pt idx="180">
                  <c:v>1230961.0512999999</c:v>
                </c:pt>
                <c:pt idx="181">
                  <c:v>1242476.3467000001</c:v>
                </c:pt>
                <c:pt idx="182">
                  <c:v>1248622.2338</c:v>
                </c:pt>
                <c:pt idx="183">
                  <c:v>1262437.3084</c:v>
                </c:pt>
                <c:pt idx="184">
                  <c:v>1266475.2734000001</c:v>
                </c:pt>
                <c:pt idx="185">
                  <c:v>1271272.3066999998</c:v>
                </c:pt>
                <c:pt idx="186">
                  <c:v>1292571.2542000001</c:v>
                </c:pt>
                <c:pt idx="187">
                  <c:v>1301580.8649000002</c:v>
                </c:pt>
                <c:pt idx="188">
                  <c:v>1303799.2870999998</c:v>
                </c:pt>
                <c:pt idx="189">
                  <c:v>1309341.2518</c:v>
                </c:pt>
                <c:pt idx="190">
                  <c:v>1313853.0757000002</c:v>
                </c:pt>
                <c:pt idx="191">
                  <c:v>1316442.9192000001</c:v>
                </c:pt>
                <c:pt idx="192">
                  <c:v>1324692.2721000002</c:v>
                </c:pt>
                <c:pt idx="193">
                  <c:v>1329023.2083000001</c:v>
                </c:pt>
                <c:pt idx="194">
                  <c:v>1335811.6302</c:v>
                </c:pt>
                <c:pt idx="195">
                  <c:v>1335716.0143000002</c:v>
                </c:pt>
                <c:pt idx="196">
                  <c:v>1338852.1427</c:v>
                </c:pt>
                <c:pt idx="197">
                  <c:v>1346667.9615</c:v>
                </c:pt>
                <c:pt idx="198">
                  <c:v>1341189.0379999999</c:v>
                </c:pt>
                <c:pt idx="199">
                  <c:v>1345904.8958000001</c:v>
                </c:pt>
                <c:pt idx="200">
                  <c:v>1345716.7986999999</c:v>
                </c:pt>
                <c:pt idx="201">
                  <c:v>1350862.0490000001</c:v>
                </c:pt>
                <c:pt idx="202">
                  <c:v>1354316.6643000001</c:v>
                </c:pt>
                <c:pt idx="203">
                  <c:v>1355950.3302999998</c:v>
                </c:pt>
                <c:pt idx="204">
                  <c:v>1360379.9198</c:v>
                </c:pt>
                <c:pt idx="205">
                  <c:v>1364248.9700000002</c:v>
                </c:pt>
                <c:pt idx="206">
                  <c:v>1367057.1614999999</c:v>
                </c:pt>
                <c:pt idx="207">
                  <c:v>1368724.2359</c:v>
                </c:pt>
                <c:pt idx="208">
                  <c:v>1371930.0321</c:v>
                </c:pt>
                <c:pt idx="209">
                  <c:v>1374317.5541000001</c:v>
                </c:pt>
                <c:pt idx="210">
                  <c:v>1373978.5133</c:v>
                </c:pt>
                <c:pt idx="211">
                  <c:v>1378770.8570000001</c:v>
                </c:pt>
                <c:pt idx="212">
                  <c:v>1382070.7958999998</c:v>
                </c:pt>
                <c:pt idx="213">
                  <c:v>1386057.9287999999</c:v>
                </c:pt>
                <c:pt idx="214">
                  <c:v>1389357.7217999999</c:v>
                </c:pt>
                <c:pt idx="215">
                  <c:v>1391537.0181999998</c:v>
                </c:pt>
                <c:pt idx="216">
                  <c:v>1396934.7582</c:v>
                </c:pt>
                <c:pt idx="217">
                  <c:v>1397008.0869</c:v>
                </c:pt>
                <c:pt idx="218">
                  <c:v>1398206.3123000001</c:v>
                </c:pt>
                <c:pt idx="219">
                  <c:v>1402100.9017999999</c:v>
                </c:pt>
                <c:pt idx="220">
                  <c:v>1404833.7511</c:v>
                </c:pt>
                <c:pt idx="221">
                  <c:v>1399652.9513999999</c:v>
                </c:pt>
                <c:pt idx="222">
                  <c:v>1403767.7267</c:v>
                </c:pt>
                <c:pt idx="223">
                  <c:v>1406606.7918</c:v>
                </c:pt>
                <c:pt idx="224">
                  <c:v>1405766.5321</c:v>
                </c:pt>
                <c:pt idx="225">
                  <c:v>1404784.2330999998</c:v>
                </c:pt>
                <c:pt idx="226">
                  <c:v>1406211.4813000001</c:v>
                </c:pt>
                <c:pt idx="227">
                  <c:v>1408725.1936000001</c:v>
                </c:pt>
                <c:pt idx="228">
                  <c:v>1413969.52</c:v>
                </c:pt>
                <c:pt idx="229">
                  <c:v>1409882.9139</c:v>
                </c:pt>
                <c:pt idx="230">
                  <c:v>1413234.0833999999</c:v>
                </c:pt>
                <c:pt idx="231">
                  <c:v>1417018.2226</c:v>
                </c:pt>
                <c:pt idx="232">
                  <c:v>1418087.4823</c:v>
                </c:pt>
                <c:pt idx="233">
                  <c:v>1424788.2572000001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24-45B3-97ED-63E33F9C1B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69486175"/>
        <c:axId val="1"/>
      </c:lineChart>
      <c:catAx>
        <c:axId val="1669486175"/>
        <c:scaling>
          <c:orientation val="minMax"/>
        </c:scaling>
        <c:delete val="0"/>
        <c:axPos val="b"/>
        <c:majorGridlines>
          <c:spPr>
            <a:ln>
              <a:prstDash val="sysDot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6"/>
        <c:tickMarkSkip val="6"/>
        <c:noMultiLvlLbl val="0"/>
      </c:catAx>
      <c:valAx>
        <c:axId val="1"/>
        <c:scaling>
          <c:orientation val="minMax"/>
          <c:max val="1450000"/>
          <c:min val="70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dash"/>
            </a:ln>
          </c:spPr>
        </c:majorGridlines>
        <c:numFmt formatCode="_(* #,##0_);_(* \(#,##0\);_(* &quot;-&quot;??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1669486175"/>
        <c:crosses val="autoZero"/>
        <c:crossBetween val="between"/>
        <c:majorUnit val="5000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t"/>
      <c:overlay val="0"/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Nonfarm</a:t>
            </a:r>
            <a:r>
              <a:rPr lang="en-US" baseline="0"/>
              <a:t> Payroll Jobs, Year-Over-Year Change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Austin MSA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'Percent Ch'!$A$103:$A$421</c:f>
              <c:strCache>
                <c:ptCount val="319"/>
                <c:pt idx="0">
                  <c:v>2000 Jan</c:v>
                </c:pt>
                <c:pt idx="1">
                  <c:v>2000 Feb</c:v>
                </c:pt>
                <c:pt idx="2">
                  <c:v>2000 Mar</c:v>
                </c:pt>
                <c:pt idx="3">
                  <c:v>2000 Apr</c:v>
                </c:pt>
                <c:pt idx="4">
                  <c:v>2000 May</c:v>
                </c:pt>
                <c:pt idx="5">
                  <c:v>2000 Jun</c:v>
                </c:pt>
                <c:pt idx="6">
                  <c:v>2000 Jul</c:v>
                </c:pt>
                <c:pt idx="7">
                  <c:v>2000 Aug</c:v>
                </c:pt>
                <c:pt idx="8">
                  <c:v>2000 Sep</c:v>
                </c:pt>
                <c:pt idx="9">
                  <c:v>2000 Oct</c:v>
                </c:pt>
                <c:pt idx="10">
                  <c:v>2000 Nov</c:v>
                </c:pt>
                <c:pt idx="11">
                  <c:v>2000 Dec</c:v>
                </c:pt>
                <c:pt idx="12">
                  <c:v>2001 Jan</c:v>
                </c:pt>
                <c:pt idx="13">
                  <c:v>2001 Feb</c:v>
                </c:pt>
                <c:pt idx="14">
                  <c:v>2001 Mar</c:v>
                </c:pt>
                <c:pt idx="15">
                  <c:v>2001 Apr</c:v>
                </c:pt>
                <c:pt idx="16">
                  <c:v>2001 May</c:v>
                </c:pt>
                <c:pt idx="17">
                  <c:v>2001 Jun</c:v>
                </c:pt>
                <c:pt idx="18">
                  <c:v>2001 Jul</c:v>
                </c:pt>
                <c:pt idx="19">
                  <c:v>2001 Aug</c:v>
                </c:pt>
                <c:pt idx="20">
                  <c:v>2001 Sep</c:v>
                </c:pt>
                <c:pt idx="21">
                  <c:v>2001 Oct</c:v>
                </c:pt>
                <c:pt idx="22">
                  <c:v>2001 Nov</c:v>
                </c:pt>
                <c:pt idx="23">
                  <c:v>2001 Dec</c:v>
                </c:pt>
                <c:pt idx="24">
                  <c:v>2002 Jan</c:v>
                </c:pt>
                <c:pt idx="25">
                  <c:v>2002 Feb</c:v>
                </c:pt>
                <c:pt idx="26">
                  <c:v>2002 Mar</c:v>
                </c:pt>
                <c:pt idx="27">
                  <c:v>2002 Apr</c:v>
                </c:pt>
                <c:pt idx="28">
                  <c:v>2002 May</c:v>
                </c:pt>
                <c:pt idx="29">
                  <c:v>2002 Jun</c:v>
                </c:pt>
                <c:pt idx="30">
                  <c:v>2002 Jul</c:v>
                </c:pt>
                <c:pt idx="31">
                  <c:v>2002 Aug</c:v>
                </c:pt>
                <c:pt idx="32">
                  <c:v>2002 Sep</c:v>
                </c:pt>
                <c:pt idx="33">
                  <c:v>2002 Oct</c:v>
                </c:pt>
                <c:pt idx="34">
                  <c:v>2002 Nov</c:v>
                </c:pt>
                <c:pt idx="35">
                  <c:v>2002 Dec</c:v>
                </c:pt>
                <c:pt idx="36">
                  <c:v>2003 Jan</c:v>
                </c:pt>
                <c:pt idx="37">
                  <c:v>2003 Feb</c:v>
                </c:pt>
                <c:pt idx="38">
                  <c:v>2003 Mar</c:v>
                </c:pt>
                <c:pt idx="39">
                  <c:v>2003 Apr</c:v>
                </c:pt>
                <c:pt idx="40">
                  <c:v>2003 May</c:v>
                </c:pt>
                <c:pt idx="41">
                  <c:v>2003 Jun</c:v>
                </c:pt>
                <c:pt idx="42">
                  <c:v>2003 Jul</c:v>
                </c:pt>
                <c:pt idx="43">
                  <c:v>2003 Aug</c:v>
                </c:pt>
                <c:pt idx="44">
                  <c:v>2003 Sep</c:v>
                </c:pt>
                <c:pt idx="45">
                  <c:v>2003 Oct</c:v>
                </c:pt>
                <c:pt idx="46">
                  <c:v>2003 Nov</c:v>
                </c:pt>
                <c:pt idx="47">
                  <c:v>2003 Dec</c:v>
                </c:pt>
                <c:pt idx="48">
                  <c:v>2004 Jan</c:v>
                </c:pt>
                <c:pt idx="49">
                  <c:v>2004 Feb</c:v>
                </c:pt>
                <c:pt idx="50">
                  <c:v>2004 Mar</c:v>
                </c:pt>
                <c:pt idx="51">
                  <c:v>2004 Apr</c:v>
                </c:pt>
                <c:pt idx="52">
                  <c:v>2004 May</c:v>
                </c:pt>
                <c:pt idx="53">
                  <c:v>2004 Jun</c:v>
                </c:pt>
                <c:pt idx="54">
                  <c:v>2004 Jul</c:v>
                </c:pt>
                <c:pt idx="55">
                  <c:v>2004 Aug</c:v>
                </c:pt>
                <c:pt idx="56">
                  <c:v>2004 Sep</c:v>
                </c:pt>
                <c:pt idx="57">
                  <c:v>2004 Oct</c:v>
                </c:pt>
                <c:pt idx="58">
                  <c:v>2004 Nov</c:v>
                </c:pt>
                <c:pt idx="59">
                  <c:v>2004 Dec</c:v>
                </c:pt>
                <c:pt idx="60">
                  <c:v>2005 Jan</c:v>
                </c:pt>
                <c:pt idx="61">
                  <c:v>2005 Feb</c:v>
                </c:pt>
                <c:pt idx="62">
                  <c:v>2005 Mar</c:v>
                </c:pt>
                <c:pt idx="63">
                  <c:v>2005 Apr</c:v>
                </c:pt>
                <c:pt idx="64">
                  <c:v>2005 May</c:v>
                </c:pt>
                <c:pt idx="65">
                  <c:v>2005 Jun</c:v>
                </c:pt>
                <c:pt idx="66">
                  <c:v>2005 Jul</c:v>
                </c:pt>
                <c:pt idx="67">
                  <c:v>2005 Aug</c:v>
                </c:pt>
                <c:pt idx="68">
                  <c:v>2005 Sep</c:v>
                </c:pt>
                <c:pt idx="69">
                  <c:v>2005 Oct</c:v>
                </c:pt>
                <c:pt idx="70">
                  <c:v>2005 Nov</c:v>
                </c:pt>
                <c:pt idx="71">
                  <c:v>2005 Dec</c:v>
                </c:pt>
                <c:pt idx="72">
                  <c:v>2006 Jan</c:v>
                </c:pt>
                <c:pt idx="73">
                  <c:v>2006 Feb</c:v>
                </c:pt>
                <c:pt idx="74">
                  <c:v>2006 Mar</c:v>
                </c:pt>
                <c:pt idx="75">
                  <c:v>2006 Apr</c:v>
                </c:pt>
                <c:pt idx="76">
                  <c:v>2006 May</c:v>
                </c:pt>
                <c:pt idx="77">
                  <c:v>2006 Jun</c:v>
                </c:pt>
                <c:pt idx="78">
                  <c:v>2006 Jul</c:v>
                </c:pt>
                <c:pt idx="79">
                  <c:v>2006 Aug</c:v>
                </c:pt>
                <c:pt idx="80">
                  <c:v>2006 Sep</c:v>
                </c:pt>
                <c:pt idx="81">
                  <c:v>2006 Oct</c:v>
                </c:pt>
                <c:pt idx="82">
                  <c:v>2006 Nov</c:v>
                </c:pt>
                <c:pt idx="83">
                  <c:v>2006 Dec</c:v>
                </c:pt>
                <c:pt idx="84">
                  <c:v>2007 Jan</c:v>
                </c:pt>
                <c:pt idx="85">
                  <c:v>2007 Feb</c:v>
                </c:pt>
                <c:pt idx="86">
                  <c:v>2007 Mar</c:v>
                </c:pt>
                <c:pt idx="87">
                  <c:v>2007 Apr</c:v>
                </c:pt>
                <c:pt idx="88">
                  <c:v>2007 May</c:v>
                </c:pt>
                <c:pt idx="89">
                  <c:v>2007 Jun</c:v>
                </c:pt>
                <c:pt idx="90">
                  <c:v>2007 Jul</c:v>
                </c:pt>
                <c:pt idx="91">
                  <c:v>2007 Aug</c:v>
                </c:pt>
                <c:pt idx="92">
                  <c:v>2007 Sep</c:v>
                </c:pt>
                <c:pt idx="93">
                  <c:v>2007 Oct</c:v>
                </c:pt>
                <c:pt idx="94">
                  <c:v>2007 Nov</c:v>
                </c:pt>
                <c:pt idx="95">
                  <c:v>2007 Dec</c:v>
                </c:pt>
                <c:pt idx="96">
                  <c:v>2008 Jan</c:v>
                </c:pt>
                <c:pt idx="97">
                  <c:v>2008 Feb</c:v>
                </c:pt>
                <c:pt idx="98">
                  <c:v>2008 Mar</c:v>
                </c:pt>
                <c:pt idx="99">
                  <c:v>2008 Apr</c:v>
                </c:pt>
                <c:pt idx="100">
                  <c:v>2008 May</c:v>
                </c:pt>
                <c:pt idx="101">
                  <c:v>2008 Jun</c:v>
                </c:pt>
                <c:pt idx="102">
                  <c:v>2008 Jul</c:v>
                </c:pt>
                <c:pt idx="103">
                  <c:v>2008 Aug</c:v>
                </c:pt>
                <c:pt idx="104">
                  <c:v>2008 Sep</c:v>
                </c:pt>
                <c:pt idx="105">
                  <c:v>2008 Oct</c:v>
                </c:pt>
                <c:pt idx="106">
                  <c:v>2008 Nov</c:v>
                </c:pt>
                <c:pt idx="107">
                  <c:v>2008 Dec</c:v>
                </c:pt>
                <c:pt idx="108">
                  <c:v>2009 Jan</c:v>
                </c:pt>
                <c:pt idx="109">
                  <c:v>2009 Feb</c:v>
                </c:pt>
                <c:pt idx="110">
                  <c:v>2009 Mar</c:v>
                </c:pt>
                <c:pt idx="111">
                  <c:v>2009 Apr</c:v>
                </c:pt>
                <c:pt idx="112">
                  <c:v>2009 May</c:v>
                </c:pt>
                <c:pt idx="113">
                  <c:v>2009 Jun</c:v>
                </c:pt>
                <c:pt idx="114">
                  <c:v>2009 Jul</c:v>
                </c:pt>
                <c:pt idx="115">
                  <c:v>2009 Aug</c:v>
                </c:pt>
                <c:pt idx="116">
                  <c:v>2009 Sep</c:v>
                </c:pt>
                <c:pt idx="117">
                  <c:v>2009 Oct</c:v>
                </c:pt>
                <c:pt idx="118">
                  <c:v>2009 Nov</c:v>
                </c:pt>
                <c:pt idx="119">
                  <c:v>2009 Dec</c:v>
                </c:pt>
                <c:pt idx="120">
                  <c:v>2010 Jan</c:v>
                </c:pt>
                <c:pt idx="121">
                  <c:v>2010 Feb</c:v>
                </c:pt>
                <c:pt idx="122">
                  <c:v>2010 Mar</c:v>
                </c:pt>
                <c:pt idx="123">
                  <c:v>2010 Apr</c:v>
                </c:pt>
                <c:pt idx="124">
                  <c:v>2010 May</c:v>
                </c:pt>
                <c:pt idx="125">
                  <c:v>2010 Jun</c:v>
                </c:pt>
                <c:pt idx="126">
                  <c:v>2010 Jul</c:v>
                </c:pt>
                <c:pt idx="127">
                  <c:v>2010 Aug</c:v>
                </c:pt>
                <c:pt idx="128">
                  <c:v>2010 Sep</c:v>
                </c:pt>
                <c:pt idx="129">
                  <c:v>2010 Oct</c:v>
                </c:pt>
                <c:pt idx="130">
                  <c:v>2010 Nov</c:v>
                </c:pt>
                <c:pt idx="131">
                  <c:v>2010 Dec</c:v>
                </c:pt>
                <c:pt idx="132">
                  <c:v>2011 Jan</c:v>
                </c:pt>
                <c:pt idx="133">
                  <c:v>2011 Feb</c:v>
                </c:pt>
                <c:pt idx="134">
                  <c:v>2011 Mar</c:v>
                </c:pt>
                <c:pt idx="135">
                  <c:v>2011 Apr</c:v>
                </c:pt>
                <c:pt idx="136">
                  <c:v>2011 May</c:v>
                </c:pt>
                <c:pt idx="137">
                  <c:v>2011 Jun</c:v>
                </c:pt>
                <c:pt idx="138">
                  <c:v>2011 Jul</c:v>
                </c:pt>
                <c:pt idx="139">
                  <c:v>2011 Aug</c:v>
                </c:pt>
                <c:pt idx="140">
                  <c:v>2011 Sep</c:v>
                </c:pt>
                <c:pt idx="141">
                  <c:v>2011 Oct</c:v>
                </c:pt>
                <c:pt idx="142">
                  <c:v>2011 Nov</c:v>
                </c:pt>
                <c:pt idx="143">
                  <c:v>2011 Dec</c:v>
                </c:pt>
                <c:pt idx="144">
                  <c:v>2012 Jan</c:v>
                </c:pt>
                <c:pt idx="145">
                  <c:v>2012 Feb</c:v>
                </c:pt>
                <c:pt idx="146">
                  <c:v>2012 Mar</c:v>
                </c:pt>
                <c:pt idx="147">
                  <c:v>2012 Apr</c:v>
                </c:pt>
                <c:pt idx="148">
                  <c:v>2012 May</c:v>
                </c:pt>
                <c:pt idx="149">
                  <c:v>2012 Jun</c:v>
                </c:pt>
                <c:pt idx="150">
                  <c:v>2012 Jul</c:v>
                </c:pt>
                <c:pt idx="151">
                  <c:v>2012 Aug</c:v>
                </c:pt>
                <c:pt idx="152">
                  <c:v>2012 Sep</c:v>
                </c:pt>
                <c:pt idx="153">
                  <c:v>2012 Oct</c:v>
                </c:pt>
                <c:pt idx="154">
                  <c:v>2012 Nov</c:v>
                </c:pt>
                <c:pt idx="155">
                  <c:v>2012 Dec</c:v>
                </c:pt>
                <c:pt idx="156">
                  <c:v>2013 Jan</c:v>
                </c:pt>
                <c:pt idx="157">
                  <c:v>2013 Feb</c:v>
                </c:pt>
                <c:pt idx="158">
                  <c:v>2013 Mar</c:v>
                </c:pt>
                <c:pt idx="159">
                  <c:v>2013 Apr</c:v>
                </c:pt>
                <c:pt idx="160">
                  <c:v>2013 May</c:v>
                </c:pt>
                <c:pt idx="161">
                  <c:v>2013 Jun</c:v>
                </c:pt>
                <c:pt idx="162">
                  <c:v>2013 Jul</c:v>
                </c:pt>
                <c:pt idx="163">
                  <c:v>2013 Aug</c:v>
                </c:pt>
                <c:pt idx="164">
                  <c:v>2013 Sep</c:v>
                </c:pt>
                <c:pt idx="165">
                  <c:v>2013 Oct</c:v>
                </c:pt>
                <c:pt idx="166">
                  <c:v>2013 Nov</c:v>
                </c:pt>
                <c:pt idx="167">
                  <c:v>2013 Dec</c:v>
                </c:pt>
                <c:pt idx="168">
                  <c:v>2014 Jan</c:v>
                </c:pt>
                <c:pt idx="169">
                  <c:v>2014 Feb</c:v>
                </c:pt>
                <c:pt idx="170">
                  <c:v>2014 Mar</c:v>
                </c:pt>
                <c:pt idx="171">
                  <c:v>2014 Apr</c:v>
                </c:pt>
                <c:pt idx="172">
                  <c:v>2014 May</c:v>
                </c:pt>
                <c:pt idx="173">
                  <c:v>2014 Jun</c:v>
                </c:pt>
                <c:pt idx="174">
                  <c:v>2014 Jul</c:v>
                </c:pt>
                <c:pt idx="175">
                  <c:v>2014 Aug</c:v>
                </c:pt>
                <c:pt idx="176">
                  <c:v>2014 Sep</c:v>
                </c:pt>
                <c:pt idx="177">
                  <c:v>2014 Oct</c:v>
                </c:pt>
                <c:pt idx="178">
                  <c:v>2014 Nov</c:v>
                </c:pt>
                <c:pt idx="179">
                  <c:v>2014 Dec</c:v>
                </c:pt>
                <c:pt idx="180">
                  <c:v>2015 Jan</c:v>
                </c:pt>
                <c:pt idx="181">
                  <c:v>2015 Feb</c:v>
                </c:pt>
                <c:pt idx="182">
                  <c:v>2015 Mar</c:v>
                </c:pt>
                <c:pt idx="183">
                  <c:v>2015 Apr</c:v>
                </c:pt>
                <c:pt idx="184">
                  <c:v>2015 May</c:v>
                </c:pt>
                <c:pt idx="185">
                  <c:v>2015 Jun</c:v>
                </c:pt>
                <c:pt idx="186">
                  <c:v>2015 Jul</c:v>
                </c:pt>
                <c:pt idx="187">
                  <c:v>2015 Aug</c:v>
                </c:pt>
                <c:pt idx="188">
                  <c:v>2015 Sep</c:v>
                </c:pt>
                <c:pt idx="189">
                  <c:v>2015 Oct</c:v>
                </c:pt>
                <c:pt idx="190">
                  <c:v>2015 Nov</c:v>
                </c:pt>
                <c:pt idx="191">
                  <c:v>2015 Dec</c:v>
                </c:pt>
                <c:pt idx="192">
                  <c:v>2016 Jan</c:v>
                </c:pt>
                <c:pt idx="193">
                  <c:v>2016 Feb</c:v>
                </c:pt>
                <c:pt idx="194">
                  <c:v>2016 Mar</c:v>
                </c:pt>
                <c:pt idx="195">
                  <c:v>2016 Apr</c:v>
                </c:pt>
                <c:pt idx="196">
                  <c:v>2016 May</c:v>
                </c:pt>
                <c:pt idx="197">
                  <c:v>2016 Jun</c:v>
                </c:pt>
                <c:pt idx="198">
                  <c:v>2016 Jul</c:v>
                </c:pt>
                <c:pt idx="199">
                  <c:v>2016 Aug</c:v>
                </c:pt>
                <c:pt idx="200">
                  <c:v>2016 Sep</c:v>
                </c:pt>
                <c:pt idx="201">
                  <c:v>2016 Oct</c:v>
                </c:pt>
                <c:pt idx="202">
                  <c:v>2016 Nov</c:v>
                </c:pt>
                <c:pt idx="203">
                  <c:v>2016 Dec</c:v>
                </c:pt>
                <c:pt idx="204">
                  <c:v>2017 Jan</c:v>
                </c:pt>
                <c:pt idx="205">
                  <c:v>2017 Feb</c:v>
                </c:pt>
                <c:pt idx="206">
                  <c:v>2017 Mar</c:v>
                </c:pt>
                <c:pt idx="207">
                  <c:v>2017 Apr</c:v>
                </c:pt>
                <c:pt idx="208">
                  <c:v>2017 May</c:v>
                </c:pt>
                <c:pt idx="209">
                  <c:v>2017 Jun</c:v>
                </c:pt>
                <c:pt idx="210">
                  <c:v>2017 Jul</c:v>
                </c:pt>
                <c:pt idx="211">
                  <c:v>2017 Aug</c:v>
                </c:pt>
                <c:pt idx="212">
                  <c:v>2017 Sep</c:v>
                </c:pt>
                <c:pt idx="213">
                  <c:v>2017 Oct</c:v>
                </c:pt>
                <c:pt idx="214">
                  <c:v>2017 Nov</c:v>
                </c:pt>
                <c:pt idx="215">
                  <c:v>2017 Dec</c:v>
                </c:pt>
                <c:pt idx="216">
                  <c:v>2018 Jan</c:v>
                </c:pt>
                <c:pt idx="217">
                  <c:v>2018 Feb</c:v>
                </c:pt>
                <c:pt idx="218">
                  <c:v>2018 Mar</c:v>
                </c:pt>
                <c:pt idx="219">
                  <c:v>2018 Apr</c:v>
                </c:pt>
                <c:pt idx="220">
                  <c:v>2018 May</c:v>
                </c:pt>
                <c:pt idx="221">
                  <c:v>2018 Jun</c:v>
                </c:pt>
                <c:pt idx="222">
                  <c:v>2018 Jul</c:v>
                </c:pt>
                <c:pt idx="223">
                  <c:v>2018 Aug</c:v>
                </c:pt>
                <c:pt idx="224">
                  <c:v>2018 Sep</c:v>
                </c:pt>
                <c:pt idx="225">
                  <c:v>2018 Oct</c:v>
                </c:pt>
                <c:pt idx="226">
                  <c:v>2018 Nov</c:v>
                </c:pt>
                <c:pt idx="227">
                  <c:v>2018 Dec</c:v>
                </c:pt>
                <c:pt idx="228">
                  <c:v>2019 Jan</c:v>
                </c:pt>
                <c:pt idx="229">
                  <c:v>2019 Feb</c:v>
                </c:pt>
                <c:pt idx="230">
                  <c:v>2019 Mar</c:v>
                </c:pt>
                <c:pt idx="231">
                  <c:v>2019 Apr</c:v>
                </c:pt>
                <c:pt idx="232">
                  <c:v>2019 May</c:v>
                </c:pt>
                <c:pt idx="233">
                  <c:v>2019 Jun</c:v>
                </c:pt>
                <c:pt idx="234">
                  <c:v>2019 Jul</c:v>
                </c:pt>
                <c:pt idx="235">
                  <c:v>2019 Aug</c:v>
                </c:pt>
                <c:pt idx="236">
                  <c:v>2019 Sep</c:v>
                </c:pt>
                <c:pt idx="237">
                  <c:v>2019 Oct</c:v>
                </c:pt>
                <c:pt idx="238">
                  <c:v>2019 Nov</c:v>
                </c:pt>
                <c:pt idx="239">
                  <c:v>2019 Dec</c:v>
                </c:pt>
                <c:pt idx="240">
                  <c:v>2020 Jan</c:v>
                </c:pt>
                <c:pt idx="241">
                  <c:v>2020 Feb</c:v>
                </c:pt>
                <c:pt idx="242">
                  <c:v>2020 Mar</c:v>
                </c:pt>
                <c:pt idx="243">
                  <c:v>2020 Apr</c:v>
                </c:pt>
                <c:pt idx="244">
                  <c:v>2020 May</c:v>
                </c:pt>
                <c:pt idx="245">
                  <c:v>2020 Jun</c:v>
                </c:pt>
                <c:pt idx="246">
                  <c:v>2020 Jul</c:v>
                </c:pt>
                <c:pt idx="247">
                  <c:v>2020 Aug</c:v>
                </c:pt>
                <c:pt idx="248">
                  <c:v>2020 Sep</c:v>
                </c:pt>
                <c:pt idx="249">
                  <c:v>2020 Oct</c:v>
                </c:pt>
                <c:pt idx="250">
                  <c:v>2020 Nov</c:v>
                </c:pt>
                <c:pt idx="251">
                  <c:v>2020 Dec</c:v>
                </c:pt>
                <c:pt idx="252">
                  <c:v>2021 Jan</c:v>
                </c:pt>
                <c:pt idx="253">
                  <c:v>2021 Feb</c:v>
                </c:pt>
                <c:pt idx="254">
                  <c:v>2021 Mar</c:v>
                </c:pt>
                <c:pt idx="255">
                  <c:v>2021 Apr</c:v>
                </c:pt>
                <c:pt idx="256">
                  <c:v>2021 May</c:v>
                </c:pt>
                <c:pt idx="257">
                  <c:v>2021 Jun</c:v>
                </c:pt>
                <c:pt idx="258">
                  <c:v>2021 Jul</c:v>
                </c:pt>
                <c:pt idx="259">
                  <c:v>2021 Aug</c:v>
                </c:pt>
                <c:pt idx="260">
                  <c:v>2021 Sep</c:v>
                </c:pt>
                <c:pt idx="261">
                  <c:v>2021 Oct</c:v>
                </c:pt>
                <c:pt idx="262">
                  <c:v>2021 Nov</c:v>
                </c:pt>
                <c:pt idx="263">
                  <c:v>2021 Dec</c:v>
                </c:pt>
                <c:pt idx="264">
                  <c:v>2022 Jan</c:v>
                </c:pt>
                <c:pt idx="265">
                  <c:v>2022 Feb</c:v>
                </c:pt>
                <c:pt idx="266">
                  <c:v>2022 Mar</c:v>
                </c:pt>
                <c:pt idx="267">
                  <c:v>2022 Apr</c:v>
                </c:pt>
                <c:pt idx="268">
                  <c:v>2022 May</c:v>
                </c:pt>
                <c:pt idx="269">
                  <c:v>2022 Jun</c:v>
                </c:pt>
                <c:pt idx="270">
                  <c:v>2022 Jul</c:v>
                </c:pt>
                <c:pt idx="271">
                  <c:v>2022 Aug</c:v>
                </c:pt>
                <c:pt idx="272">
                  <c:v>2022 Sep</c:v>
                </c:pt>
                <c:pt idx="273">
                  <c:v>2022 Oct</c:v>
                </c:pt>
                <c:pt idx="274">
                  <c:v>2022 Nov</c:v>
                </c:pt>
                <c:pt idx="275">
                  <c:v>2022 Dec</c:v>
                </c:pt>
                <c:pt idx="276">
                  <c:v>2023 Jan</c:v>
                </c:pt>
                <c:pt idx="277">
                  <c:v>2023 Feb</c:v>
                </c:pt>
                <c:pt idx="278">
                  <c:v>2023 Mar</c:v>
                </c:pt>
                <c:pt idx="279">
                  <c:v>2023 Apr</c:v>
                </c:pt>
                <c:pt idx="280">
                  <c:v>2023 May</c:v>
                </c:pt>
                <c:pt idx="281">
                  <c:v>2023 Jun</c:v>
                </c:pt>
                <c:pt idx="282">
                  <c:v>2023 Jul</c:v>
                </c:pt>
                <c:pt idx="283">
                  <c:v>2023 Aug</c:v>
                </c:pt>
                <c:pt idx="284">
                  <c:v>2023 Sep</c:v>
                </c:pt>
                <c:pt idx="285">
                  <c:v>2023 Oct</c:v>
                </c:pt>
                <c:pt idx="286">
                  <c:v>2023 Nov</c:v>
                </c:pt>
                <c:pt idx="287">
                  <c:v>2023 Dec</c:v>
                </c:pt>
                <c:pt idx="288">
                  <c:v>2024 Jan</c:v>
                </c:pt>
                <c:pt idx="289">
                  <c:v>2024 Feb</c:v>
                </c:pt>
                <c:pt idx="290">
                  <c:v>2024 Mar</c:v>
                </c:pt>
                <c:pt idx="291">
                  <c:v>2024 Apr</c:v>
                </c:pt>
                <c:pt idx="292">
                  <c:v>2024 May</c:v>
                </c:pt>
                <c:pt idx="293">
                  <c:v>2024 Jun</c:v>
                </c:pt>
                <c:pt idx="294">
                  <c:v>2024 Jul</c:v>
                </c:pt>
                <c:pt idx="295">
                  <c:v>2024 Aug</c:v>
                </c:pt>
                <c:pt idx="296">
                  <c:v>2024 Sep</c:v>
                </c:pt>
                <c:pt idx="297">
                  <c:v>2024 Oct</c:v>
                </c:pt>
                <c:pt idx="298">
                  <c:v>2024 Nov</c:v>
                </c:pt>
                <c:pt idx="299">
                  <c:v>2024 Dec</c:v>
                </c:pt>
                <c:pt idx="300">
                  <c:v>2025 Jan</c:v>
                </c:pt>
                <c:pt idx="301">
                  <c:v>2025 Feb</c:v>
                </c:pt>
                <c:pt idx="302">
                  <c:v>2025 Mar</c:v>
                </c:pt>
                <c:pt idx="303">
                  <c:v>2025 Apr</c:v>
                </c:pt>
                <c:pt idx="304">
                  <c:v>2025 May</c:v>
                </c:pt>
                <c:pt idx="305">
                  <c:v>2025 Jun</c:v>
                </c:pt>
                <c:pt idx="306">
                  <c:v>2025 Jul</c:v>
                </c:pt>
                <c:pt idx="307">
                  <c:v>2025 Aug</c:v>
                </c:pt>
                <c:pt idx="308">
                  <c:v>2025 Sep</c:v>
                </c:pt>
                <c:pt idx="309">
                  <c:v>2025 Oct</c:v>
                </c:pt>
                <c:pt idx="310">
                  <c:v>2025 Nov</c:v>
                </c:pt>
                <c:pt idx="311">
                  <c:v>2025 Dec</c:v>
                </c:pt>
                <c:pt idx="312">
                  <c:v>2026 Jan</c:v>
                </c:pt>
                <c:pt idx="313">
                  <c:v>2026 Feb</c:v>
                </c:pt>
                <c:pt idx="314">
                  <c:v>2026 Mar</c:v>
                </c:pt>
                <c:pt idx="315">
                  <c:v>2026 Apr</c:v>
                </c:pt>
                <c:pt idx="316">
                  <c:v>2026 May</c:v>
                </c:pt>
                <c:pt idx="317">
                  <c:v>2026 Jun</c:v>
                </c:pt>
                <c:pt idx="318">
                  <c:v>2026 Jul</c:v>
                </c:pt>
              </c:strCache>
            </c:strRef>
          </c:cat>
          <c:val>
            <c:numRef>
              <c:f>'Percent Ch'!$E$103:$E$421</c:f>
              <c:numCache>
                <c:formatCode>0.0%</c:formatCode>
                <c:ptCount val="319"/>
                <c:pt idx="0">
                  <c:v>5.9297454076699965E-2</c:v>
                </c:pt>
                <c:pt idx="1">
                  <c:v>5.9402795425667093E-2</c:v>
                </c:pt>
                <c:pt idx="2">
                  <c:v>6.2057016853047722E-2</c:v>
                </c:pt>
                <c:pt idx="3">
                  <c:v>5.749647501174996E-2</c:v>
                </c:pt>
                <c:pt idx="4">
                  <c:v>6.3922669161209852E-2</c:v>
                </c:pt>
                <c:pt idx="5">
                  <c:v>6.2577255871446233E-2</c:v>
                </c:pt>
                <c:pt idx="6">
                  <c:v>6.1084205592876112E-2</c:v>
                </c:pt>
                <c:pt idx="7">
                  <c:v>6.2345679012345681E-2</c:v>
                </c:pt>
                <c:pt idx="8">
                  <c:v>5.782985846903059E-2</c:v>
                </c:pt>
                <c:pt idx="9">
                  <c:v>5.6683843588966353E-2</c:v>
                </c:pt>
                <c:pt idx="10">
                  <c:v>5.4720384846662661E-2</c:v>
                </c:pt>
                <c:pt idx="11">
                  <c:v>5.1182280754265189E-2</c:v>
                </c:pt>
                <c:pt idx="12">
                  <c:v>4.5177973836324915E-2</c:v>
                </c:pt>
                <c:pt idx="13">
                  <c:v>3.7781109445277364E-2</c:v>
                </c:pt>
                <c:pt idx="14">
                  <c:v>3.0846804093133621E-2</c:v>
                </c:pt>
                <c:pt idx="15">
                  <c:v>2.3555555555555555E-2</c:v>
                </c:pt>
                <c:pt idx="16">
                  <c:v>1.216295427901524E-2</c:v>
                </c:pt>
                <c:pt idx="17">
                  <c:v>3.9261305801948521E-3</c:v>
                </c:pt>
                <c:pt idx="18">
                  <c:v>-5.5948174322732625E-3</c:v>
                </c:pt>
                <c:pt idx="19">
                  <c:v>-1.1330621731551424E-2</c:v>
                </c:pt>
                <c:pt idx="20">
                  <c:v>-1.6256653718889368E-2</c:v>
                </c:pt>
                <c:pt idx="21">
                  <c:v>-2.4526678141135974E-2</c:v>
                </c:pt>
                <c:pt idx="22">
                  <c:v>-3.1356898517673891E-2</c:v>
                </c:pt>
                <c:pt idx="23">
                  <c:v>-3.5449886104783598E-2</c:v>
                </c:pt>
                <c:pt idx="24">
                  <c:v>-3.4638335031290934E-2</c:v>
                </c:pt>
                <c:pt idx="25">
                  <c:v>-3.5249927766541463E-2</c:v>
                </c:pt>
                <c:pt idx="26">
                  <c:v>-3.4958998705222268E-2</c:v>
                </c:pt>
                <c:pt idx="27">
                  <c:v>-2.7066145607179043E-2</c:v>
                </c:pt>
                <c:pt idx="28">
                  <c:v>-2.3599247140582019E-2</c:v>
                </c:pt>
                <c:pt idx="29">
                  <c:v>-3.0851680185399768E-2</c:v>
                </c:pt>
                <c:pt idx="30">
                  <c:v>-2.1764880071068995E-2</c:v>
                </c:pt>
                <c:pt idx="31">
                  <c:v>-2.1451660299735529E-2</c:v>
                </c:pt>
                <c:pt idx="32">
                  <c:v>-1.7987715706346885E-2</c:v>
                </c:pt>
                <c:pt idx="33">
                  <c:v>-1.5144831642405529E-2</c:v>
                </c:pt>
                <c:pt idx="34">
                  <c:v>-8.9758681577398469E-3</c:v>
                </c:pt>
                <c:pt idx="35">
                  <c:v>-8.1180811808118074E-3</c:v>
                </c:pt>
                <c:pt idx="36">
                  <c:v>-8.5933966530981464E-3</c:v>
                </c:pt>
                <c:pt idx="37">
                  <c:v>-1.1380652890086853E-2</c:v>
                </c:pt>
                <c:pt idx="38">
                  <c:v>-1.505664877757901E-2</c:v>
                </c:pt>
                <c:pt idx="39">
                  <c:v>-1.1157393632847366E-2</c:v>
                </c:pt>
                <c:pt idx="40">
                  <c:v>-1.1565836298932384E-2</c:v>
                </c:pt>
                <c:pt idx="41">
                  <c:v>-5.2309071887610224E-3</c:v>
                </c:pt>
                <c:pt idx="42">
                  <c:v>-4.6919933403965488E-3</c:v>
                </c:pt>
                <c:pt idx="43">
                  <c:v>-7.8078078078078076E-3</c:v>
                </c:pt>
                <c:pt idx="44">
                  <c:v>-7.5949367088607592E-3</c:v>
                </c:pt>
                <c:pt idx="45">
                  <c:v>-3.8817557479844732E-3</c:v>
                </c:pt>
                <c:pt idx="46">
                  <c:v>-6.8299925760950259E-3</c:v>
                </c:pt>
                <c:pt idx="47">
                  <c:v>-1.9345238095238096E-3</c:v>
                </c:pt>
                <c:pt idx="48">
                  <c:v>3.4975669099756692E-3</c:v>
                </c:pt>
                <c:pt idx="49">
                  <c:v>1.0602847621932747E-2</c:v>
                </c:pt>
                <c:pt idx="50">
                  <c:v>1.8313909489934919E-2</c:v>
                </c:pt>
                <c:pt idx="51">
                  <c:v>1.8354144726944487E-2</c:v>
                </c:pt>
                <c:pt idx="52">
                  <c:v>1.9351935193519351E-2</c:v>
                </c:pt>
                <c:pt idx="53">
                  <c:v>2.1484375E-2</c:v>
                </c:pt>
                <c:pt idx="54">
                  <c:v>2.4026763990267638E-2</c:v>
                </c:pt>
                <c:pt idx="55">
                  <c:v>2.6180387409200968E-2</c:v>
                </c:pt>
                <c:pt idx="56">
                  <c:v>2.7310924369747899E-2</c:v>
                </c:pt>
                <c:pt idx="57">
                  <c:v>3.2074340527577939E-2</c:v>
                </c:pt>
                <c:pt idx="58">
                  <c:v>3.4982807594558227E-2</c:v>
                </c:pt>
                <c:pt idx="59">
                  <c:v>3.5187117936484269E-2</c:v>
                </c:pt>
                <c:pt idx="60">
                  <c:v>3.7581451735111383E-2</c:v>
                </c:pt>
                <c:pt idx="61">
                  <c:v>3.7320143884892083E-2</c:v>
                </c:pt>
                <c:pt idx="62">
                  <c:v>3.6414982164090372E-2</c:v>
                </c:pt>
                <c:pt idx="63">
                  <c:v>3.8558132663613534E-2</c:v>
                </c:pt>
                <c:pt idx="64">
                  <c:v>3.9293598233995586E-2</c:v>
                </c:pt>
                <c:pt idx="65">
                  <c:v>4.0300044124135903E-2</c:v>
                </c:pt>
                <c:pt idx="66">
                  <c:v>3.9798039798039801E-2</c:v>
                </c:pt>
                <c:pt idx="67">
                  <c:v>3.7015189500073736E-2</c:v>
                </c:pt>
                <c:pt idx="68">
                  <c:v>4.0461583406368684E-2</c:v>
                </c:pt>
                <c:pt idx="69">
                  <c:v>3.3255881498692998E-2</c:v>
                </c:pt>
                <c:pt idx="70">
                  <c:v>3.7411526794742161E-2</c:v>
                </c:pt>
                <c:pt idx="71">
                  <c:v>3.7447789140141151E-2</c:v>
                </c:pt>
                <c:pt idx="72">
                  <c:v>3.6074193077260112E-2</c:v>
                </c:pt>
                <c:pt idx="73">
                  <c:v>3.6555411067764776E-2</c:v>
                </c:pt>
                <c:pt idx="74">
                  <c:v>3.8720780152014918E-2</c:v>
                </c:pt>
                <c:pt idx="75">
                  <c:v>3.8833570412517782E-2</c:v>
                </c:pt>
                <c:pt idx="76">
                  <c:v>4.0498442367601244E-2</c:v>
                </c:pt>
                <c:pt idx="77">
                  <c:v>4.3545878693623641E-2</c:v>
                </c:pt>
                <c:pt idx="78">
                  <c:v>3.7560696943730362E-2</c:v>
                </c:pt>
                <c:pt idx="79">
                  <c:v>4.4510807736063709E-2</c:v>
                </c:pt>
                <c:pt idx="80">
                  <c:v>5.2646356872104449E-2</c:v>
                </c:pt>
                <c:pt idx="81">
                  <c:v>5.579761068165847E-2</c:v>
                </c:pt>
                <c:pt idx="82">
                  <c:v>5.5555555555555552E-2</c:v>
                </c:pt>
                <c:pt idx="83">
                  <c:v>5.9558517284464804E-2</c:v>
                </c:pt>
                <c:pt idx="84">
                  <c:v>5.2015787989850577E-2</c:v>
                </c:pt>
                <c:pt idx="85">
                  <c:v>5.7290214664064677E-2</c:v>
                </c:pt>
                <c:pt idx="86">
                  <c:v>5.8539279304155735E-2</c:v>
                </c:pt>
                <c:pt idx="87">
                  <c:v>5.3950431329590577E-2</c:v>
                </c:pt>
                <c:pt idx="88">
                  <c:v>5.416439847577572E-2</c:v>
                </c:pt>
                <c:pt idx="89">
                  <c:v>5.3786749762904755E-2</c:v>
                </c:pt>
                <c:pt idx="90">
                  <c:v>5.4094975911906401E-2</c:v>
                </c:pt>
                <c:pt idx="91">
                  <c:v>4.7787610619469026E-2</c:v>
                </c:pt>
                <c:pt idx="92">
                  <c:v>3.8676980528140836E-2</c:v>
                </c:pt>
                <c:pt idx="93">
                  <c:v>4.1666666666666664E-2</c:v>
                </c:pt>
                <c:pt idx="94">
                  <c:v>3.9176889592402057E-2</c:v>
                </c:pt>
                <c:pt idx="95">
                  <c:v>3.4067085953878404E-2</c:v>
                </c:pt>
                <c:pt idx="96">
                  <c:v>4.4218142838000803E-2</c:v>
                </c:pt>
                <c:pt idx="97">
                  <c:v>3.8233355306526037E-2</c:v>
                </c:pt>
                <c:pt idx="98">
                  <c:v>3.0129124820659971E-2</c:v>
                </c:pt>
                <c:pt idx="99">
                  <c:v>2.8842406132259323E-2</c:v>
                </c:pt>
                <c:pt idx="100">
                  <c:v>2.7368964626904208E-2</c:v>
                </c:pt>
                <c:pt idx="101">
                  <c:v>2.3142195937258934E-2</c:v>
                </c:pt>
                <c:pt idx="102">
                  <c:v>2.2460172368764689E-2</c:v>
                </c:pt>
                <c:pt idx="103">
                  <c:v>2.2089397089397091E-2</c:v>
                </c:pt>
                <c:pt idx="104">
                  <c:v>2.1571648690292759E-2</c:v>
                </c:pt>
                <c:pt idx="105">
                  <c:v>1.7507987220447285E-2</c:v>
                </c:pt>
                <c:pt idx="106">
                  <c:v>1.3962934755013963E-2</c:v>
                </c:pt>
                <c:pt idx="107">
                  <c:v>8.3628991383679682E-3</c:v>
                </c:pt>
                <c:pt idx="108">
                  <c:v>-4.2345694854356471E-3</c:v>
                </c:pt>
                <c:pt idx="109">
                  <c:v>-1.4095238095238095E-2</c:v>
                </c:pt>
                <c:pt idx="110">
                  <c:v>-1.633324892377817E-2</c:v>
                </c:pt>
                <c:pt idx="111">
                  <c:v>-1.7173885591615104E-2</c:v>
                </c:pt>
                <c:pt idx="112">
                  <c:v>-1.9225936164865544E-2</c:v>
                </c:pt>
                <c:pt idx="113">
                  <c:v>-2.1990449861774314E-2</c:v>
                </c:pt>
                <c:pt idx="114">
                  <c:v>-2.4776500638569603E-2</c:v>
                </c:pt>
                <c:pt idx="115">
                  <c:v>-2.7714213068904144E-2</c:v>
                </c:pt>
                <c:pt idx="116">
                  <c:v>-3.0794369029663149E-2</c:v>
                </c:pt>
                <c:pt idx="117">
                  <c:v>-2.8133634765134388E-2</c:v>
                </c:pt>
                <c:pt idx="118">
                  <c:v>-2.628943415122684E-2</c:v>
                </c:pt>
                <c:pt idx="119">
                  <c:v>-2.2870067856245287E-2</c:v>
                </c:pt>
                <c:pt idx="120">
                  <c:v>-1.2757731958762886E-2</c:v>
                </c:pt>
                <c:pt idx="121">
                  <c:v>-5.7959814528593511E-3</c:v>
                </c:pt>
                <c:pt idx="122">
                  <c:v>4.6338010039902178E-3</c:v>
                </c:pt>
                <c:pt idx="123">
                  <c:v>7.1951689579853526E-3</c:v>
                </c:pt>
                <c:pt idx="124">
                  <c:v>1.0890454836643177E-2</c:v>
                </c:pt>
                <c:pt idx="125">
                  <c:v>1.6574585635359115E-2</c:v>
                </c:pt>
                <c:pt idx="126">
                  <c:v>1.898899947616553E-2</c:v>
                </c:pt>
                <c:pt idx="127">
                  <c:v>2.1312761506276149E-2</c:v>
                </c:pt>
                <c:pt idx="128">
                  <c:v>2.1268317987290883E-2</c:v>
                </c:pt>
                <c:pt idx="129">
                  <c:v>3.0240372189196174E-2</c:v>
                </c:pt>
                <c:pt idx="130">
                  <c:v>3.2013371046541526E-2</c:v>
                </c:pt>
                <c:pt idx="131">
                  <c:v>3.2150205761316872E-2</c:v>
                </c:pt>
                <c:pt idx="132">
                  <c:v>3.1196971674716096E-2</c:v>
                </c:pt>
                <c:pt idx="133">
                  <c:v>3.3942220494882755E-2</c:v>
                </c:pt>
                <c:pt idx="134">
                  <c:v>3.1774503523382444E-2</c:v>
                </c:pt>
                <c:pt idx="135">
                  <c:v>3.7759918356933285E-2</c:v>
                </c:pt>
                <c:pt idx="136">
                  <c:v>3.2826362484157164E-2</c:v>
                </c:pt>
                <c:pt idx="137">
                  <c:v>3.1976744186046513E-2</c:v>
                </c:pt>
                <c:pt idx="138">
                  <c:v>3.508546459323994E-2</c:v>
                </c:pt>
                <c:pt idx="139">
                  <c:v>3.712712840865446E-2</c:v>
                </c:pt>
                <c:pt idx="140">
                  <c:v>4.0126984126984129E-2</c:v>
                </c:pt>
                <c:pt idx="141">
                  <c:v>3.073256397390868E-2</c:v>
                </c:pt>
                <c:pt idx="142">
                  <c:v>3.1767783729911549E-2</c:v>
                </c:pt>
                <c:pt idx="143">
                  <c:v>3.3516072763518562E-2</c:v>
                </c:pt>
                <c:pt idx="144">
                  <c:v>3.8354430379746833E-2</c:v>
                </c:pt>
                <c:pt idx="145">
                  <c:v>3.5835108382408221E-2</c:v>
                </c:pt>
                <c:pt idx="146">
                  <c:v>3.5266360362597789E-2</c:v>
                </c:pt>
                <c:pt idx="147">
                  <c:v>3.0608481868469577E-2</c:v>
                </c:pt>
                <c:pt idx="148">
                  <c:v>3.4973616394649652E-2</c:v>
                </c:pt>
                <c:pt idx="149">
                  <c:v>3.8824249846907535E-2</c:v>
                </c:pt>
                <c:pt idx="150">
                  <c:v>3.8738515023590762E-2</c:v>
                </c:pt>
                <c:pt idx="151">
                  <c:v>3.9995062337982966E-2</c:v>
                </c:pt>
                <c:pt idx="152">
                  <c:v>4.1264802832376997E-2</c:v>
                </c:pt>
                <c:pt idx="153">
                  <c:v>4.7097480832420595E-2</c:v>
                </c:pt>
                <c:pt idx="154">
                  <c:v>5.1799082347259114E-2</c:v>
                </c:pt>
                <c:pt idx="155">
                  <c:v>4.9065702230259189E-2</c:v>
                </c:pt>
                <c:pt idx="156">
                  <c:v>4.376447641106912E-2</c:v>
                </c:pt>
                <c:pt idx="157">
                  <c:v>4.7417442845046572E-2</c:v>
                </c:pt>
                <c:pt idx="158">
                  <c:v>4.6539522610051579E-2</c:v>
                </c:pt>
                <c:pt idx="159">
                  <c:v>4.9021946564885496E-2</c:v>
                </c:pt>
                <c:pt idx="160">
                  <c:v>4.8968460991225989E-2</c:v>
                </c:pt>
                <c:pt idx="161">
                  <c:v>4.9045036547983964E-2</c:v>
                </c:pt>
                <c:pt idx="162">
                  <c:v>5.1398517810184077E-2</c:v>
                </c:pt>
                <c:pt idx="163">
                  <c:v>4.7952522255192878E-2</c:v>
                </c:pt>
                <c:pt idx="164">
                  <c:v>4.7250556923437687E-2</c:v>
                </c:pt>
                <c:pt idx="165">
                  <c:v>4.4979079497907949E-2</c:v>
                </c:pt>
                <c:pt idx="166">
                  <c:v>4.4082194925955685E-2</c:v>
                </c:pt>
                <c:pt idx="167">
                  <c:v>4.4012870604458743E-2</c:v>
                </c:pt>
                <c:pt idx="168">
                  <c:v>4.706844195281476E-2</c:v>
                </c:pt>
                <c:pt idx="169">
                  <c:v>4.7465065250028873E-2</c:v>
                </c:pt>
                <c:pt idx="170">
                  <c:v>4.836676217765043E-2</c:v>
                </c:pt>
                <c:pt idx="171">
                  <c:v>4.5594087549744172E-2</c:v>
                </c:pt>
                <c:pt idx="172">
                  <c:v>4.4760935910478125E-2</c:v>
                </c:pt>
                <c:pt idx="173">
                  <c:v>4.4616767812991683E-2</c:v>
                </c:pt>
                <c:pt idx="174">
                  <c:v>4.4793087767166895E-2</c:v>
                </c:pt>
                <c:pt idx="175">
                  <c:v>4.3266508098312381E-2</c:v>
                </c:pt>
                <c:pt idx="176">
                  <c:v>4.0752351097178681E-2</c:v>
                </c:pt>
                <c:pt idx="177">
                  <c:v>4.3376710043376711E-2</c:v>
                </c:pt>
                <c:pt idx="178">
                  <c:v>3.9912039582188016E-2</c:v>
                </c:pt>
                <c:pt idx="179">
                  <c:v>4.2707760044028618E-2</c:v>
                </c:pt>
                <c:pt idx="180">
                  <c:v>4.2833240379252652E-2</c:v>
                </c:pt>
                <c:pt idx="181">
                  <c:v>4.1786108048511579E-2</c:v>
                </c:pt>
                <c:pt idx="182">
                  <c:v>4.0122444517328083E-2</c:v>
                </c:pt>
                <c:pt idx="183">
                  <c:v>4.0996085254458463E-2</c:v>
                </c:pt>
                <c:pt idx="184">
                  <c:v>4.2626852753435029E-2</c:v>
                </c:pt>
                <c:pt idx="185">
                  <c:v>4.4109736417428727E-2</c:v>
                </c:pt>
                <c:pt idx="186">
                  <c:v>4.6898803046789991E-2</c:v>
                </c:pt>
                <c:pt idx="187">
                  <c:v>4.6574747584409944E-2</c:v>
                </c:pt>
                <c:pt idx="188">
                  <c:v>4.5718588640275386E-2</c:v>
                </c:pt>
                <c:pt idx="189">
                  <c:v>4.6157126105958853E-2</c:v>
                </c:pt>
                <c:pt idx="190">
                  <c:v>4.3772467752167477E-2</c:v>
                </c:pt>
                <c:pt idx="191">
                  <c:v>4.3703156339068933E-2</c:v>
                </c:pt>
                <c:pt idx="192">
                  <c:v>4.460370093058081E-2</c:v>
                </c:pt>
                <c:pt idx="193">
                  <c:v>4.4025822838395595E-2</c:v>
                </c:pt>
                <c:pt idx="194">
                  <c:v>4.109733025015766E-2</c:v>
                </c:pt>
                <c:pt idx="195">
                  <c:v>4.2097566071242036E-2</c:v>
                </c:pt>
                <c:pt idx="196">
                  <c:v>3.8289924250285358E-2</c:v>
                </c:pt>
                <c:pt idx="197">
                  <c:v>3.5960844925296241E-2</c:v>
                </c:pt>
                <c:pt idx="198">
                  <c:v>4.0848144683504832E-2</c:v>
                </c:pt>
                <c:pt idx="199">
                  <c:v>3.9107883817427386E-2</c:v>
                </c:pt>
                <c:pt idx="200">
                  <c:v>3.8370538010492748E-2</c:v>
                </c:pt>
                <c:pt idx="201">
                  <c:v>3.6580395353576524E-2</c:v>
                </c:pt>
                <c:pt idx="202">
                  <c:v>3.5757698541329014E-2</c:v>
                </c:pt>
                <c:pt idx="203">
                  <c:v>3.4287448164256093E-2</c:v>
                </c:pt>
                <c:pt idx="204">
                  <c:v>3.5326643456891259E-2</c:v>
                </c:pt>
                <c:pt idx="205">
                  <c:v>3.446528129751647E-2</c:v>
                </c:pt>
                <c:pt idx="206">
                  <c:v>3.64462392730944E-2</c:v>
                </c:pt>
                <c:pt idx="207">
                  <c:v>3.4382518043303931E-2</c:v>
                </c:pt>
                <c:pt idx="208">
                  <c:v>3.7277633419948032E-2</c:v>
                </c:pt>
                <c:pt idx="209">
                  <c:v>3.7099661826138851E-2</c:v>
                </c:pt>
                <c:pt idx="210">
                  <c:v>3.1555821849410824E-2</c:v>
                </c:pt>
                <c:pt idx="211">
                  <c:v>3.1746031746031744E-2</c:v>
                </c:pt>
                <c:pt idx="212">
                  <c:v>3.0215969883098871E-2</c:v>
                </c:pt>
                <c:pt idx="213">
                  <c:v>3.3815000491497098E-2</c:v>
                </c:pt>
                <c:pt idx="214">
                  <c:v>3.3545232273838634E-2</c:v>
                </c:pt>
                <c:pt idx="215">
                  <c:v>3.471543125366712E-2</c:v>
                </c:pt>
                <c:pt idx="216">
                  <c:v>3.4912471565621599E-2</c:v>
                </c:pt>
                <c:pt idx="217">
                  <c:v>3.6550710436060757E-2</c:v>
                </c:pt>
                <c:pt idx="218">
                  <c:v>3.60413013832067E-2</c:v>
                </c:pt>
                <c:pt idx="219">
                  <c:v>3.6146913460606646E-2</c:v>
                </c:pt>
                <c:pt idx="220">
                  <c:v>3.6997783986896619E-2</c:v>
                </c:pt>
                <c:pt idx="221">
                  <c:v>3.9800517886256832E-2</c:v>
                </c:pt>
                <c:pt idx="222">
                  <c:v>4.0755082284607939E-2</c:v>
                </c:pt>
                <c:pt idx="223">
                  <c:v>4.3251088534107404E-2</c:v>
                </c:pt>
                <c:pt idx="224">
                  <c:v>4.1061640542359841E-2</c:v>
                </c:pt>
                <c:pt idx="225">
                  <c:v>4.2217362365693636E-2</c:v>
                </c:pt>
                <c:pt idx="226">
                  <c:v>4.3716881150643455E-2</c:v>
                </c:pt>
                <c:pt idx="227">
                  <c:v>4.2434552499763731E-2</c:v>
                </c:pt>
                <c:pt idx="228">
                  <c:v>4.1284403669724773E-2</c:v>
                </c:pt>
                <c:pt idx="229">
                  <c:v>4.1879372282094915E-2</c:v>
                </c:pt>
                <c:pt idx="230">
                  <c:v>3.9770590447536669E-2</c:v>
                </c:pt>
                <c:pt idx="231">
                  <c:v>4.1152263374485597E-2</c:v>
                </c:pt>
                <c:pt idx="232">
                  <c:v>3.8372201059184242E-2</c:v>
                </c:pt>
                <c:pt idx="233">
                  <c:v>3.6063456926766282E-2</c:v>
                </c:pt>
                <c:pt idx="234">
                  <c:v>3.9996279415868294E-2</c:v>
                </c:pt>
                <c:pt idx="235">
                  <c:v>3.9695789278427006E-2</c:v>
                </c:pt>
                <c:pt idx="236">
                  <c:v>3.7964160354701647E-2</c:v>
                </c:pt>
                <c:pt idx="237">
                  <c:v>3.704041602043609E-2</c:v>
                </c:pt>
                <c:pt idx="238">
                  <c:v>3.9437896645512241E-2</c:v>
                </c:pt>
                <c:pt idx="239">
                  <c:v>3.9981867633726201E-2</c:v>
                </c:pt>
                <c:pt idx="240">
                  <c:v>4.2951541850220265E-2</c:v>
                </c:pt>
                <c:pt idx="241">
                  <c:v>3.8744215588422101E-2</c:v>
                </c:pt>
                <c:pt idx="242">
                  <c:v>3.0925038430237816E-2</c:v>
                </c:pt>
                <c:pt idx="243">
                  <c:v>-9.4861660079051377E-2</c:v>
                </c:pt>
                <c:pt idx="244">
                  <c:v>-7.5966356478167504E-2</c:v>
                </c:pt>
                <c:pt idx="245">
                  <c:v>-5.4037211786699901E-2</c:v>
                </c:pt>
                <c:pt idx="246">
                  <c:v>-4.7670154726768624E-2</c:v>
                </c:pt>
                <c:pt idx="247">
                  <c:v>-4.1213202497769851E-2</c:v>
                </c:pt>
                <c:pt idx="248">
                  <c:v>-3.4795763993948563E-2</c:v>
                </c:pt>
                <c:pt idx="249">
                  <c:v>-2.5864344154130376E-2</c:v>
                </c:pt>
                <c:pt idx="250">
                  <c:v>-2.5294374182293938E-2</c:v>
                </c:pt>
                <c:pt idx="251">
                  <c:v>-2.0399267718594717E-2</c:v>
                </c:pt>
                <c:pt idx="252">
                  <c:v>-2.2263287574797605E-2</c:v>
                </c:pt>
                <c:pt idx="253">
                  <c:v>-2.5943396226415096E-2</c:v>
                </c:pt>
                <c:pt idx="254">
                  <c:v>-8.8588720287694055E-3</c:v>
                </c:pt>
                <c:pt idx="255">
                  <c:v>0.13775307661770544</c:v>
                </c:pt>
                <c:pt idx="256">
                  <c:v>0.12084826183790065</c:v>
                </c:pt>
                <c:pt idx="257">
                  <c:v>0.10182571052136269</c:v>
                </c:pt>
                <c:pt idx="258">
                  <c:v>0.10734410217881292</c:v>
                </c:pt>
                <c:pt idx="259">
                  <c:v>0.10001860811313733</c:v>
                </c:pt>
                <c:pt idx="260">
                  <c:v>9.6533284160059005E-2</c:v>
                </c:pt>
                <c:pt idx="261">
                  <c:v>0.10141786327101959</c:v>
                </c:pt>
                <c:pt idx="262">
                  <c:v>0.10183445190156599</c:v>
                </c:pt>
                <c:pt idx="263">
                  <c:v>0.10118358992613687</c:v>
                </c:pt>
                <c:pt idx="264">
                  <c:v>9.8820988209882096E-2</c:v>
                </c:pt>
                <c:pt idx="265">
                  <c:v>0.11102143305533137</c:v>
                </c:pt>
                <c:pt idx="266">
                  <c:v>0.10212389380530973</c:v>
                </c:pt>
                <c:pt idx="267">
                  <c:v>0.10258199581297976</c:v>
                </c:pt>
                <c:pt idx="268">
                  <c:v>9.6069114470842334E-2</c:v>
                </c:pt>
                <c:pt idx="269">
                  <c:v>9.0365562008882822E-2</c:v>
                </c:pt>
                <c:pt idx="270">
                  <c:v>9.2613009922822495E-2</c:v>
                </c:pt>
                <c:pt idx="271">
                  <c:v>9.5068933434830416E-2</c:v>
                </c:pt>
                <c:pt idx="272">
                  <c:v>9.2575464558984272E-2</c:v>
                </c:pt>
                <c:pt idx="273">
                  <c:v>7.8140373893079693E-2</c:v>
                </c:pt>
                <c:pt idx="274">
                  <c:v>7.5205067814504992E-2</c:v>
                </c:pt>
                <c:pt idx="275">
                  <c:v>7.0389526426377885E-2</c:v>
                </c:pt>
                <c:pt idx="276">
                  <c:v>7.6009501187648459E-2</c:v>
                </c:pt>
                <c:pt idx="277">
                  <c:v>6.9497134554847045E-2</c:v>
                </c:pt>
                <c:pt idx="278">
                  <c:v>7.0017665007226587E-2</c:v>
                </c:pt>
                <c:pt idx="279">
                  <c:v>5.8386075949367088E-2</c:v>
                </c:pt>
                <c:pt idx="280">
                  <c:v>5.769685504847482E-2</c:v>
                </c:pt>
                <c:pt idx="281">
                  <c:v>5.9298135672881093E-2</c:v>
                </c:pt>
                <c:pt idx="282">
                  <c:v>3.741364588993247E-2</c:v>
                </c:pt>
                <c:pt idx="283">
                  <c:v>3.429365876264772E-2</c:v>
                </c:pt>
                <c:pt idx="284">
                  <c:v>3.2399569031860857E-2</c:v>
                </c:pt>
                <c:pt idx="285">
                  <c:v>3.1257129819758159E-2</c:v>
                </c:pt>
                <c:pt idx="286">
                  <c:v>3.0289296774680868E-2</c:v>
                </c:pt>
                <c:pt idx="287">
                  <c:v>2.9445073612684031E-2</c:v>
                </c:pt>
                <c:pt idx="288">
                  <c:v>2.7099033264824542E-2</c:v>
                </c:pt>
                <c:pt idx="289">
                  <c:v>2.6566037735849056E-2</c:v>
                </c:pt>
                <c:pt idx="290">
                  <c:v>2.3788083445895242E-2</c:v>
                </c:pt>
                <c:pt idx="291">
                  <c:v>2.5041112273882494E-2</c:v>
                </c:pt>
                <c:pt idx="292">
                  <c:v>2.526268723451822E-2</c:v>
                </c:pt>
                <c:pt idx="293">
                  <c:v>2.0557568586852031E-2</c:v>
                </c:pt>
                <c:pt idx="294">
                  <c:v>2.4092779648335203E-2</c:v>
                </c:pt>
                <c:pt idx="295">
                  <c:v>2.4494063176760512E-2</c:v>
                </c:pt>
                <c:pt idx="296">
                  <c:v>2.7208348863212821E-2</c:v>
                </c:pt>
                <c:pt idx="297">
                  <c:v>2.5589970501474928E-2</c:v>
                </c:pt>
                <c:pt idx="298">
                  <c:v>2.5439882697947214E-2</c:v>
                </c:pt>
                <c:pt idx="299">
                  <c:v>2.588925559222589E-2</c:v>
                </c:pt>
                <c:pt idx="300">
                  <c:v>2.7051063514414882E-2</c:v>
                </c:pt>
                <c:pt idx="301">
                  <c:v>2.4114100867519483E-2</c:v>
                </c:pt>
                <c:pt idx="302">
                  <c:v>2.3015465806640767E-2</c:v>
                </c:pt>
                <c:pt idx="303">
                  <c:v>2.4648144096842413E-2</c:v>
                </c:pt>
                <c:pt idx="304">
                  <c:v>2.4422154382904491E-2</c:v>
                </c:pt>
                <c:pt idx="305">
                  <c:v>1.8404463444677922E-2</c:v>
                </c:pt>
                <c:pt idx="306">
                  <c:v>2.1334112661649741E-2</c:v>
                </c:pt>
                <c:pt idx="307">
                  <c:v>2.0263867628835922E-2</c:v>
                </c:pt>
                <c:pt idx="308">
                  <c:v>1.7053701015965168E-2</c:v>
                </c:pt>
                <c:pt idx="309">
                  <c:v>1.1864528654634356E-2</c:v>
                </c:pt>
                <c:pt idx="310">
                  <c:v>1.0867233860012869E-2</c:v>
                </c:pt>
                <c:pt idx="311">
                  <c:v>1.5227337718044038E-2</c:v>
                </c:pt>
                <c:pt idx="312">
                  <c:v>1.2988887285322557E-2</c:v>
                </c:pt>
                <c:pt idx="313">
                  <c:v>9.8348887293610906E-3</c:v>
                </c:pt>
                <c:pt idx="314">
                  <c:v>1.0245754818370711E-2</c:v>
                </c:pt>
                <c:pt idx="315">
                  <c:v>8.7538253505088613E-3</c:v>
                </c:pt>
                <c:pt idx="316">
                  <c:v>9.5785440613026813E-3</c:v>
                </c:pt>
                <c:pt idx="317">
                  <c:v>1.8854500177872643E-2</c:v>
                </c:pt>
                <c:pt idx="318">
                  <c:v>1.7025538307461192E-2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9F-434B-9FF3-E2FCBD54C08F}"/>
            </c:ext>
          </c:extLst>
        </c:ser>
        <c:ser>
          <c:idx val="1"/>
          <c:order val="1"/>
          <c:tx>
            <c:v>United States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'Percent Ch'!$A$103:$A$421</c:f>
              <c:strCache>
                <c:ptCount val="319"/>
                <c:pt idx="0">
                  <c:v>2000 Jan</c:v>
                </c:pt>
                <c:pt idx="1">
                  <c:v>2000 Feb</c:v>
                </c:pt>
                <c:pt idx="2">
                  <c:v>2000 Mar</c:v>
                </c:pt>
                <c:pt idx="3">
                  <c:v>2000 Apr</c:v>
                </c:pt>
                <c:pt idx="4">
                  <c:v>2000 May</c:v>
                </c:pt>
                <c:pt idx="5">
                  <c:v>2000 Jun</c:v>
                </c:pt>
                <c:pt idx="6">
                  <c:v>2000 Jul</c:v>
                </c:pt>
                <c:pt idx="7">
                  <c:v>2000 Aug</c:v>
                </c:pt>
                <c:pt idx="8">
                  <c:v>2000 Sep</c:v>
                </c:pt>
                <c:pt idx="9">
                  <c:v>2000 Oct</c:v>
                </c:pt>
                <c:pt idx="10">
                  <c:v>2000 Nov</c:v>
                </c:pt>
                <c:pt idx="11">
                  <c:v>2000 Dec</c:v>
                </c:pt>
                <c:pt idx="12">
                  <c:v>2001 Jan</c:v>
                </c:pt>
                <c:pt idx="13">
                  <c:v>2001 Feb</c:v>
                </c:pt>
                <c:pt idx="14">
                  <c:v>2001 Mar</c:v>
                </c:pt>
                <c:pt idx="15">
                  <c:v>2001 Apr</c:v>
                </c:pt>
                <c:pt idx="16">
                  <c:v>2001 May</c:v>
                </c:pt>
                <c:pt idx="17">
                  <c:v>2001 Jun</c:v>
                </c:pt>
                <c:pt idx="18">
                  <c:v>2001 Jul</c:v>
                </c:pt>
                <c:pt idx="19">
                  <c:v>2001 Aug</c:v>
                </c:pt>
                <c:pt idx="20">
                  <c:v>2001 Sep</c:v>
                </c:pt>
                <c:pt idx="21">
                  <c:v>2001 Oct</c:v>
                </c:pt>
                <c:pt idx="22">
                  <c:v>2001 Nov</c:v>
                </c:pt>
                <c:pt idx="23">
                  <c:v>2001 Dec</c:v>
                </c:pt>
                <c:pt idx="24">
                  <c:v>2002 Jan</c:v>
                </c:pt>
                <c:pt idx="25">
                  <c:v>2002 Feb</c:v>
                </c:pt>
                <c:pt idx="26">
                  <c:v>2002 Mar</c:v>
                </c:pt>
                <c:pt idx="27">
                  <c:v>2002 Apr</c:v>
                </c:pt>
                <c:pt idx="28">
                  <c:v>2002 May</c:v>
                </c:pt>
                <c:pt idx="29">
                  <c:v>2002 Jun</c:v>
                </c:pt>
                <c:pt idx="30">
                  <c:v>2002 Jul</c:v>
                </c:pt>
                <c:pt idx="31">
                  <c:v>2002 Aug</c:v>
                </c:pt>
                <c:pt idx="32">
                  <c:v>2002 Sep</c:v>
                </c:pt>
                <c:pt idx="33">
                  <c:v>2002 Oct</c:v>
                </c:pt>
                <c:pt idx="34">
                  <c:v>2002 Nov</c:v>
                </c:pt>
                <c:pt idx="35">
                  <c:v>2002 Dec</c:v>
                </c:pt>
                <c:pt idx="36">
                  <c:v>2003 Jan</c:v>
                </c:pt>
                <c:pt idx="37">
                  <c:v>2003 Feb</c:v>
                </c:pt>
                <c:pt idx="38">
                  <c:v>2003 Mar</c:v>
                </c:pt>
                <c:pt idx="39">
                  <c:v>2003 Apr</c:v>
                </c:pt>
                <c:pt idx="40">
                  <c:v>2003 May</c:v>
                </c:pt>
                <c:pt idx="41">
                  <c:v>2003 Jun</c:v>
                </c:pt>
                <c:pt idx="42">
                  <c:v>2003 Jul</c:v>
                </c:pt>
                <c:pt idx="43">
                  <c:v>2003 Aug</c:v>
                </c:pt>
                <c:pt idx="44">
                  <c:v>2003 Sep</c:v>
                </c:pt>
                <c:pt idx="45">
                  <c:v>2003 Oct</c:v>
                </c:pt>
                <c:pt idx="46">
                  <c:v>2003 Nov</c:v>
                </c:pt>
                <c:pt idx="47">
                  <c:v>2003 Dec</c:v>
                </c:pt>
                <c:pt idx="48">
                  <c:v>2004 Jan</c:v>
                </c:pt>
                <c:pt idx="49">
                  <c:v>2004 Feb</c:v>
                </c:pt>
                <c:pt idx="50">
                  <c:v>2004 Mar</c:v>
                </c:pt>
                <c:pt idx="51">
                  <c:v>2004 Apr</c:v>
                </c:pt>
                <c:pt idx="52">
                  <c:v>2004 May</c:v>
                </c:pt>
                <c:pt idx="53">
                  <c:v>2004 Jun</c:v>
                </c:pt>
                <c:pt idx="54">
                  <c:v>2004 Jul</c:v>
                </c:pt>
                <c:pt idx="55">
                  <c:v>2004 Aug</c:v>
                </c:pt>
                <c:pt idx="56">
                  <c:v>2004 Sep</c:v>
                </c:pt>
                <c:pt idx="57">
                  <c:v>2004 Oct</c:v>
                </c:pt>
                <c:pt idx="58">
                  <c:v>2004 Nov</c:v>
                </c:pt>
                <c:pt idx="59">
                  <c:v>2004 Dec</c:v>
                </c:pt>
                <c:pt idx="60">
                  <c:v>2005 Jan</c:v>
                </c:pt>
                <c:pt idx="61">
                  <c:v>2005 Feb</c:v>
                </c:pt>
                <c:pt idx="62">
                  <c:v>2005 Mar</c:v>
                </c:pt>
                <c:pt idx="63">
                  <c:v>2005 Apr</c:v>
                </c:pt>
                <c:pt idx="64">
                  <c:v>2005 May</c:v>
                </c:pt>
                <c:pt idx="65">
                  <c:v>2005 Jun</c:v>
                </c:pt>
                <c:pt idx="66">
                  <c:v>2005 Jul</c:v>
                </c:pt>
                <c:pt idx="67">
                  <c:v>2005 Aug</c:v>
                </c:pt>
                <c:pt idx="68">
                  <c:v>2005 Sep</c:v>
                </c:pt>
                <c:pt idx="69">
                  <c:v>2005 Oct</c:v>
                </c:pt>
                <c:pt idx="70">
                  <c:v>2005 Nov</c:v>
                </c:pt>
                <c:pt idx="71">
                  <c:v>2005 Dec</c:v>
                </c:pt>
                <c:pt idx="72">
                  <c:v>2006 Jan</c:v>
                </c:pt>
                <c:pt idx="73">
                  <c:v>2006 Feb</c:v>
                </c:pt>
                <c:pt idx="74">
                  <c:v>2006 Mar</c:v>
                </c:pt>
                <c:pt idx="75">
                  <c:v>2006 Apr</c:v>
                </c:pt>
                <c:pt idx="76">
                  <c:v>2006 May</c:v>
                </c:pt>
                <c:pt idx="77">
                  <c:v>2006 Jun</c:v>
                </c:pt>
                <c:pt idx="78">
                  <c:v>2006 Jul</c:v>
                </c:pt>
                <c:pt idx="79">
                  <c:v>2006 Aug</c:v>
                </c:pt>
                <c:pt idx="80">
                  <c:v>2006 Sep</c:v>
                </c:pt>
                <c:pt idx="81">
                  <c:v>2006 Oct</c:v>
                </c:pt>
                <c:pt idx="82">
                  <c:v>2006 Nov</c:v>
                </c:pt>
                <c:pt idx="83">
                  <c:v>2006 Dec</c:v>
                </c:pt>
                <c:pt idx="84">
                  <c:v>2007 Jan</c:v>
                </c:pt>
                <c:pt idx="85">
                  <c:v>2007 Feb</c:v>
                </c:pt>
                <c:pt idx="86">
                  <c:v>2007 Mar</c:v>
                </c:pt>
                <c:pt idx="87">
                  <c:v>2007 Apr</c:v>
                </c:pt>
                <c:pt idx="88">
                  <c:v>2007 May</c:v>
                </c:pt>
                <c:pt idx="89">
                  <c:v>2007 Jun</c:v>
                </c:pt>
                <c:pt idx="90">
                  <c:v>2007 Jul</c:v>
                </c:pt>
                <c:pt idx="91">
                  <c:v>2007 Aug</c:v>
                </c:pt>
                <c:pt idx="92">
                  <c:v>2007 Sep</c:v>
                </c:pt>
                <c:pt idx="93">
                  <c:v>2007 Oct</c:v>
                </c:pt>
                <c:pt idx="94">
                  <c:v>2007 Nov</c:v>
                </c:pt>
                <c:pt idx="95">
                  <c:v>2007 Dec</c:v>
                </c:pt>
                <c:pt idx="96">
                  <c:v>2008 Jan</c:v>
                </c:pt>
                <c:pt idx="97">
                  <c:v>2008 Feb</c:v>
                </c:pt>
                <c:pt idx="98">
                  <c:v>2008 Mar</c:v>
                </c:pt>
                <c:pt idx="99">
                  <c:v>2008 Apr</c:v>
                </c:pt>
                <c:pt idx="100">
                  <c:v>2008 May</c:v>
                </c:pt>
                <c:pt idx="101">
                  <c:v>2008 Jun</c:v>
                </c:pt>
                <c:pt idx="102">
                  <c:v>2008 Jul</c:v>
                </c:pt>
                <c:pt idx="103">
                  <c:v>2008 Aug</c:v>
                </c:pt>
                <c:pt idx="104">
                  <c:v>2008 Sep</c:v>
                </c:pt>
                <c:pt idx="105">
                  <c:v>2008 Oct</c:v>
                </c:pt>
                <c:pt idx="106">
                  <c:v>2008 Nov</c:v>
                </c:pt>
                <c:pt idx="107">
                  <c:v>2008 Dec</c:v>
                </c:pt>
                <c:pt idx="108">
                  <c:v>2009 Jan</c:v>
                </c:pt>
                <c:pt idx="109">
                  <c:v>2009 Feb</c:v>
                </c:pt>
                <c:pt idx="110">
                  <c:v>2009 Mar</c:v>
                </c:pt>
                <c:pt idx="111">
                  <c:v>2009 Apr</c:v>
                </c:pt>
                <c:pt idx="112">
                  <c:v>2009 May</c:v>
                </c:pt>
                <c:pt idx="113">
                  <c:v>2009 Jun</c:v>
                </c:pt>
                <c:pt idx="114">
                  <c:v>2009 Jul</c:v>
                </c:pt>
                <c:pt idx="115">
                  <c:v>2009 Aug</c:v>
                </c:pt>
                <c:pt idx="116">
                  <c:v>2009 Sep</c:v>
                </c:pt>
                <c:pt idx="117">
                  <c:v>2009 Oct</c:v>
                </c:pt>
                <c:pt idx="118">
                  <c:v>2009 Nov</c:v>
                </c:pt>
                <c:pt idx="119">
                  <c:v>2009 Dec</c:v>
                </c:pt>
                <c:pt idx="120">
                  <c:v>2010 Jan</c:v>
                </c:pt>
                <c:pt idx="121">
                  <c:v>2010 Feb</c:v>
                </c:pt>
                <c:pt idx="122">
                  <c:v>2010 Mar</c:v>
                </c:pt>
                <c:pt idx="123">
                  <c:v>2010 Apr</c:v>
                </c:pt>
                <c:pt idx="124">
                  <c:v>2010 May</c:v>
                </c:pt>
                <c:pt idx="125">
                  <c:v>2010 Jun</c:v>
                </c:pt>
                <c:pt idx="126">
                  <c:v>2010 Jul</c:v>
                </c:pt>
                <c:pt idx="127">
                  <c:v>2010 Aug</c:v>
                </c:pt>
                <c:pt idx="128">
                  <c:v>2010 Sep</c:v>
                </c:pt>
                <c:pt idx="129">
                  <c:v>2010 Oct</c:v>
                </c:pt>
                <c:pt idx="130">
                  <c:v>2010 Nov</c:v>
                </c:pt>
                <c:pt idx="131">
                  <c:v>2010 Dec</c:v>
                </c:pt>
                <c:pt idx="132">
                  <c:v>2011 Jan</c:v>
                </c:pt>
                <c:pt idx="133">
                  <c:v>2011 Feb</c:v>
                </c:pt>
                <c:pt idx="134">
                  <c:v>2011 Mar</c:v>
                </c:pt>
                <c:pt idx="135">
                  <c:v>2011 Apr</c:v>
                </c:pt>
                <c:pt idx="136">
                  <c:v>2011 May</c:v>
                </c:pt>
                <c:pt idx="137">
                  <c:v>2011 Jun</c:v>
                </c:pt>
                <c:pt idx="138">
                  <c:v>2011 Jul</c:v>
                </c:pt>
                <c:pt idx="139">
                  <c:v>2011 Aug</c:v>
                </c:pt>
                <c:pt idx="140">
                  <c:v>2011 Sep</c:v>
                </c:pt>
                <c:pt idx="141">
                  <c:v>2011 Oct</c:v>
                </c:pt>
                <c:pt idx="142">
                  <c:v>2011 Nov</c:v>
                </c:pt>
                <c:pt idx="143">
                  <c:v>2011 Dec</c:v>
                </c:pt>
                <c:pt idx="144">
                  <c:v>2012 Jan</c:v>
                </c:pt>
                <c:pt idx="145">
                  <c:v>2012 Feb</c:v>
                </c:pt>
                <c:pt idx="146">
                  <c:v>2012 Mar</c:v>
                </c:pt>
                <c:pt idx="147">
                  <c:v>2012 Apr</c:v>
                </c:pt>
                <c:pt idx="148">
                  <c:v>2012 May</c:v>
                </c:pt>
                <c:pt idx="149">
                  <c:v>2012 Jun</c:v>
                </c:pt>
                <c:pt idx="150">
                  <c:v>2012 Jul</c:v>
                </c:pt>
                <c:pt idx="151">
                  <c:v>2012 Aug</c:v>
                </c:pt>
                <c:pt idx="152">
                  <c:v>2012 Sep</c:v>
                </c:pt>
                <c:pt idx="153">
                  <c:v>2012 Oct</c:v>
                </c:pt>
                <c:pt idx="154">
                  <c:v>2012 Nov</c:v>
                </c:pt>
                <c:pt idx="155">
                  <c:v>2012 Dec</c:v>
                </c:pt>
                <c:pt idx="156">
                  <c:v>2013 Jan</c:v>
                </c:pt>
                <c:pt idx="157">
                  <c:v>2013 Feb</c:v>
                </c:pt>
                <c:pt idx="158">
                  <c:v>2013 Mar</c:v>
                </c:pt>
                <c:pt idx="159">
                  <c:v>2013 Apr</c:v>
                </c:pt>
                <c:pt idx="160">
                  <c:v>2013 May</c:v>
                </c:pt>
                <c:pt idx="161">
                  <c:v>2013 Jun</c:v>
                </c:pt>
                <c:pt idx="162">
                  <c:v>2013 Jul</c:v>
                </c:pt>
                <c:pt idx="163">
                  <c:v>2013 Aug</c:v>
                </c:pt>
                <c:pt idx="164">
                  <c:v>2013 Sep</c:v>
                </c:pt>
                <c:pt idx="165">
                  <c:v>2013 Oct</c:v>
                </c:pt>
                <c:pt idx="166">
                  <c:v>2013 Nov</c:v>
                </c:pt>
                <c:pt idx="167">
                  <c:v>2013 Dec</c:v>
                </c:pt>
                <c:pt idx="168">
                  <c:v>2014 Jan</c:v>
                </c:pt>
                <c:pt idx="169">
                  <c:v>2014 Feb</c:v>
                </c:pt>
                <c:pt idx="170">
                  <c:v>2014 Mar</c:v>
                </c:pt>
                <c:pt idx="171">
                  <c:v>2014 Apr</c:v>
                </c:pt>
                <c:pt idx="172">
                  <c:v>2014 May</c:v>
                </c:pt>
                <c:pt idx="173">
                  <c:v>2014 Jun</c:v>
                </c:pt>
                <c:pt idx="174">
                  <c:v>2014 Jul</c:v>
                </c:pt>
                <c:pt idx="175">
                  <c:v>2014 Aug</c:v>
                </c:pt>
                <c:pt idx="176">
                  <c:v>2014 Sep</c:v>
                </c:pt>
                <c:pt idx="177">
                  <c:v>2014 Oct</c:v>
                </c:pt>
                <c:pt idx="178">
                  <c:v>2014 Nov</c:v>
                </c:pt>
                <c:pt idx="179">
                  <c:v>2014 Dec</c:v>
                </c:pt>
                <c:pt idx="180">
                  <c:v>2015 Jan</c:v>
                </c:pt>
                <c:pt idx="181">
                  <c:v>2015 Feb</c:v>
                </c:pt>
                <c:pt idx="182">
                  <c:v>2015 Mar</c:v>
                </c:pt>
                <c:pt idx="183">
                  <c:v>2015 Apr</c:v>
                </c:pt>
                <c:pt idx="184">
                  <c:v>2015 May</c:v>
                </c:pt>
                <c:pt idx="185">
                  <c:v>2015 Jun</c:v>
                </c:pt>
                <c:pt idx="186">
                  <c:v>2015 Jul</c:v>
                </c:pt>
                <c:pt idx="187">
                  <c:v>2015 Aug</c:v>
                </c:pt>
                <c:pt idx="188">
                  <c:v>2015 Sep</c:v>
                </c:pt>
                <c:pt idx="189">
                  <c:v>2015 Oct</c:v>
                </c:pt>
                <c:pt idx="190">
                  <c:v>2015 Nov</c:v>
                </c:pt>
                <c:pt idx="191">
                  <c:v>2015 Dec</c:v>
                </c:pt>
                <c:pt idx="192">
                  <c:v>2016 Jan</c:v>
                </c:pt>
                <c:pt idx="193">
                  <c:v>2016 Feb</c:v>
                </c:pt>
                <c:pt idx="194">
                  <c:v>2016 Mar</c:v>
                </c:pt>
                <c:pt idx="195">
                  <c:v>2016 Apr</c:v>
                </c:pt>
                <c:pt idx="196">
                  <c:v>2016 May</c:v>
                </c:pt>
                <c:pt idx="197">
                  <c:v>2016 Jun</c:v>
                </c:pt>
                <c:pt idx="198">
                  <c:v>2016 Jul</c:v>
                </c:pt>
                <c:pt idx="199">
                  <c:v>2016 Aug</c:v>
                </c:pt>
                <c:pt idx="200">
                  <c:v>2016 Sep</c:v>
                </c:pt>
                <c:pt idx="201">
                  <c:v>2016 Oct</c:v>
                </c:pt>
                <c:pt idx="202">
                  <c:v>2016 Nov</c:v>
                </c:pt>
                <c:pt idx="203">
                  <c:v>2016 Dec</c:v>
                </c:pt>
                <c:pt idx="204">
                  <c:v>2017 Jan</c:v>
                </c:pt>
                <c:pt idx="205">
                  <c:v>2017 Feb</c:v>
                </c:pt>
                <c:pt idx="206">
                  <c:v>2017 Mar</c:v>
                </c:pt>
                <c:pt idx="207">
                  <c:v>2017 Apr</c:v>
                </c:pt>
                <c:pt idx="208">
                  <c:v>2017 May</c:v>
                </c:pt>
                <c:pt idx="209">
                  <c:v>2017 Jun</c:v>
                </c:pt>
                <c:pt idx="210">
                  <c:v>2017 Jul</c:v>
                </c:pt>
                <c:pt idx="211">
                  <c:v>2017 Aug</c:v>
                </c:pt>
                <c:pt idx="212">
                  <c:v>2017 Sep</c:v>
                </c:pt>
                <c:pt idx="213">
                  <c:v>2017 Oct</c:v>
                </c:pt>
                <c:pt idx="214">
                  <c:v>2017 Nov</c:v>
                </c:pt>
                <c:pt idx="215">
                  <c:v>2017 Dec</c:v>
                </c:pt>
                <c:pt idx="216">
                  <c:v>2018 Jan</c:v>
                </c:pt>
                <c:pt idx="217">
                  <c:v>2018 Feb</c:v>
                </c:pt>
                <c:pt idx="218">
                  <c:v>2018 Mar</c:v>
                </c:pt>
                <c:pt idx="219">
                  <c:v>2018 Apr</c:v>
                </c:pt>
                <c:pt idx="220">
                  <c:v>2018 May</c:v>
                </c:pt>
                <c:pt idx="221">
                  <c:v>2018 Jun</c:v>
                </c:pt>
                <c:pt idx="222">
                  <c:v>2018 Jul</c:v>
                </c:pt>
                <c:pt idx="223">
                  <c:v>2018 Aug</c:v>
                </c:pt>
                <c:pt idx="224">
                  <c:v>2018 Sep</c:v>
                </c:pt>
                <c:pt idx="225">
                  <c:v>2018 Oct</c:v>
                </c:pt>
                <c:pt idx="226">
                  <c:v>2018 Nov</c:v>
                </c:pt>
                <c:pt idx="227">
                  <c:v>2018 Dec</c:v>
                </c:pt>
                <c:pt idx="228">
                  <c:v>2019 Jan</c:v>
                </c:pt>
                <c:pt idx="229">
                  <c:v>2019 Feb</c:v>
                </c:pt>
                <c:pt idx="230">
                  <c:v>2019 Mar</c:v>
                </c:pt>
                <c:pt idx="231">
                  <c:v>2019 Apr</c:v>
                </c:pt>
                <c:pt idx="232">
                  <c:v>2019 May</c:v>
                </c:pt>
                <c:pt idx="233">
                  <c:v>2019 Jun</c:v>
                </c:pt>
                <c:pt idx="234">
                  <c:v>2019 Jul</c:v>
                </c:pt>
                <c:pt idx="235">
                  <c:v>2019 Aug</c:v>
                </c:pt>
                <c:pt idx="236">
                  <c:v>2019 Sep</c:v>
                </c:pt>
                <c:pt idx="237">
                  <c:v>2019 Oct</c:v>
                </c:pt>
                <c:pt idx="238">
                  <c:v>2019 Nov</c:v>
                </c:pt>
                <c:pt idx="239">
                  <c:v>2019 Dec</c:v>
                </c:pt>
                <c:pt idx="240">
                  <c:v>2020 Jan</c:v>
                </c:pt>
                <c:pt idx="241">
                  <c:v>2020 Feb</c:v>
                </c:pt>
                <c:pt idx="242">
                  <c:v>2020 Mar</c:v>
                </c:pt>
                <c:pt idx="243">
                  <c:v>2020 Apr</c:v>
                </c:pt>
                <c:pt idx="244">
                  <c:v>2020 May</c:v>
                </c:pt>
                <c:pt idx="245">
                  <c:v>2020 Jun</c:v>
                </c:pt>
                <c:pt idx="246">
                  <c:v>2020 Jul</c:v>
                </c:pt>
                <c:pt idx="247">
                  <c:v>2020 Aug</c:v>
                </c:pt>
                <c:pt idx="248">
                  <c:v>2020 Sep</c:v>
                </c:pt>
                <c:pt idx="249">
                  <c:v>2020 Oct</c:v>
                </c:pt>
                <c:pt idx="250">
                  <c:v>2020 Nov</c:v>
                </c:pt>
                <c:pt idx="251">
                  <c:v>2020 Dec</c:v>
                </c:pt>
                <c:pt idx="252">
                  <c:v>2021 Jan</c:v>
                </c:pt>
                <c:pt idx="253">
                  <c:v>2021 Feb</c:v>
                </c:pt>
                <c:pt idx="254">
                  <c:v>2021 Mar</c:v>
                </c:pt>
                <c:pt idx="255">
                  <c:v>2021 Apr</c:v>
                </c:pt>
                <c:pt idx="256">
                  <c:v>2021 May</c:v>
                </c:pt>
                <c:pt idx="257">
                  <c:v>2021 Jun</c:v>
                </c:pt>
                <c:pt idx="258">
                  <c:v>2021 Jul</c:v>
                </c:pt>
                <c:pt idx="259">
                  <c:v>2021 Aug</c:v>
                </c:pt>
                <c:pt idx="260">
                  <c:v>2021 Sep</c:v>
                </c:pt>
                <c:pt idx="261">
                  <c:v>2021 Oct</c:v>
                </c:pt>
                <c:pt idx="262">
                  <c:v>2021 Nov</c:v>
                </c:pt>
                <c:pt idx="263">
                  <c:v>2021 Dec</c:v>
                </c:pt>
                <c:pt idx="264">
                  <c:v>2022 Jan</c:v>
                </c:pt>
                <c:pt idx="265">
                  <c:v>2022 Feb</c:v>
                </c:pt>
                <c:pt idx="266">
                  <c:v>2022 Mar</c:v>
                </c:pt>
                <c:pt idx="267">
                  <c:v>2022 Apr</c:v>
                </c:pt>
                <c:pt idx="268">
                  <c:v>2022 May</c:v>
                </c:pt>
                <c:pt idx="269">
                  <c:v>2022 Jun</c:v>
                </c:pt>
                <c:pt idx="270">
                  <c:v>2022 Jul</c:v>
                </c:pt>
                <c:pt idx="271">
                  <c:v>2022 Aug</c:v>
                </c:pt>
                <c:pt idx="272">
                  <c:v>2022 Sep</c:v>
                </c:pt>
                <c:pt idx="273">
                  <c:v>2022 Oct</c:v>
                </c:pt>
                <c:pt idx="274">
                  <c:v>2022 Nov</c:v>
                </c:pt>
                <c:pt idx="275">
                  <c:v>2022 Dec</c:v>
                </c:pt>
                <c:pt idx="276">
                  <c:v>2023 Jan</c:v>
                </c:pt>
                <c:pt idx="277">
                  <c:v>2023 Feb</c:v>
                </c:pt>
                <c:pt idx="278">
                  <c:v>2023 Mar</c:v>
                </c:pt>
                <c:pt idx="279">
                  <c:v>2023 Apr</c:v>
                </c:pt>
                <c:pt idx="280">
                  <c:v>2023 May</c:v>
                </c:pt>
                <c:pt idx="281">
                  <c:v>2023 Jun</c:v>
                </c:pt>
                <c:pt idx="282">
                  <c:v>2023 Jul</c:v>
                </c:pt>
                <c:pt idx="283">
                  <c:v>2023 Aug</c:v>
                </c:pt>
                <c:pt idx="284">
                  <c:v>2023 Sep</c:v>
                </c:pt>
                <c:pt idx="285">
                  <c:v>2023 Oct</c:v>
                </c:pt>
                <c:pt idx="286">
                  <c:v>2023 Nov</c:v>
                </c:pt>
                <c:pt idx="287">
                  <c:v>2023 Dec</c:v>
                </c:pt>
                <c:pt idx="288">
                  <c:v>2024 Jan</c:v>
                </c:pt>
                <c:pt idx="289">
                  <c:v>2024 Feb</c:v>
                </c:pt>
                <c:pt idx="290">
                  <c:v>2024 Mar</c:v>
                </c:pt>
                <c:pt idx="291">
                  <c:v>2024 Apr</c:v>
                </c:pt>
                <c:pt idx="292">
                  <c:v>2024 May</c:v>
                </c:pt>
                <c:pt idx="293">
                  <c:v>2024 Jun</c:v>
                </c:pt>
                <c:pt idx="294">
                  <c:v>2024 Jul</c:v>
                </c:pt>
                <c:pt idx="295">
                  <c:v>2024 Aug</c:v>
                </c:pt>
                <c:pt idx="296">
                  <c:v>2024 Sep</c:v>
                </c:pt>
                <c:pt idx="297">
                  <c:v>2024 Oct</c:v>
                </c:pt>
                <c:pt idx="298">
                  <c:v>2024 Nov</c:v>
                </c:pt>
                <c:pt idx="299">
                  <c:v>2024 Dec</c:v>
                </c:pt>
                <c:pt idx="300">
                  <c:v>2025 Jan</c:v>
                </c:pt>
                <c:pt idx="301">
                  <c:v>2025 Feb</c:v>
                </c:pt>
                <c:pt idx="302">
                  <c:v>2025 Mar</c:v>
                </c:pt>
                <c:pt idx="303">
                  <c:v>2025 Apr</c:v>
                </c:pt>
                <c:pt idx="304">
                  <c:v>2025 May</c:v>
                </c:pt>
                <c:pt idx="305">
                  <c:v>2025 Jun</c:v>
                </c:pt>
                <c:pt idx="306">
                  <c:v>2025 Jul</c:v>
                </c:pt>
                <c:pt idx="307">
                  <c:v>2025 Aug</c:v>
                </c:pt>
                <c:pt idx="308">
                  <c:v>2025 Sep</c:v>
                </c:pt>
                <c:pt idx="309">
                  <c:v>2025 Oct</c:v>
                </c:pt>
                <c:pt idx="310">
                  <c:v>2025 Nov</c:v>
                </c:pt>
                <c:pt idx="311">
                  <c:v>2025 Dec</c:v>
                </c:pt>
                <c:pt idx="312">
                  <c:v>2026 Jan</c:v>
                </c:pt>
                <c:pt idx="313">
                  <c:v>2026 Feb</c:v>
                </c:pt>
                <c:pt idx="314">
                  <c:v>2026 Mar</c:v>
                </c:pt>
                <c:pt idx="315">
                  <c:v>2026 Apr</c:v>
                </c:pt>
                <c:pt idx="316">
                  <c:v>2026 May</c:v>
                </c:pt>
                <c:pt idx="317">
                  <c:v>2026 Jun</c:v>
                </c:pt>
                <c:pt idx="318">
                  <c:v>2026 Jul</c:v>
                </c:pt>
              </c:strCache>
            </c:strRef>
          </c:cat>
          <c:val>
            <c:numRef>
              <c:f>'Percent Ch'!$G$103:$G$421</c:f>
              <c:numCache>
                <c:formatCode>0.0%</c:formatCode>
                <c:ptCount val="319"/>
                <c:pt idx="0">
                  <c:v>2.6197295147175816E-2</c:v>
                </c:pt>
                <c:pt idx="1">
                  <c:v>2.3452053929462285E-2</c:v>
                </c:pt>
                <c:pt idx="2">
                  <c:v>2.6318887903358738E-2</c:v>
                </c:pt>
                <c:pt idx="3">
                  <c:v>2.4941070303322623E-2</c:v>
                </c:pt>
                <c:pt idx="4">
                  <c:v>2.5453786772376381E-2</c:v>
                </c:pt>
                <c:pt idx="5">
                  <c:v>2.3682916333681688E-2</c:v>
                </c:pt>
                <c:pt idx="6">
                  <c:v>2.1111179874369525E-2</c:v>
                </c:pt>
                <c:pt idx="7">
                  <c:v>2.0738449642373865E-2</c:v>
                </c:pt>
                <c:pt idx="8">
                  <c:v>1.9799849348972345E-2</c:v>
                </c:pt>
                <c:pt idx="9">
                  <c:v>1.6781519723436892E-2</c:v>
                </c:pt>
                <c:pt idx="10">
                  <c:v>1.6008091500882157E-2</c:v>
                </c:pt>
                <c:pt idx="11">
                  <c:v>1.4502442396663451E-2</c:v>
                </c:pt>
                <c:pt idx="12">
                  <c:v>1.2977448388672253E-2</c:v>
                </c:pt>
                <c:pt idx="13">
                  <c:v>1.2949751262967105E-2</c:v>
                </c:pt>
                <c:pt idx="14">
                  <c:v>9.0017743514439544E-3</c:v>
                </c:pt>
                <c:pt idx="15">
                  <c:v>4.4402614061586805E-3</c:v>
                </c:pt>
                <c:pt idx="16">
                  <c:v>2.5394672393655102E-3</c:v>
                </c:pt>
                <c:pt idx="17">
                  <c:v>1.5238181026587998E-3</c:v>
                </c:pt>
                <c:pt idx="18">
                  <c:v>-5.0758729365061326E-4</c:v>
                </c:pt>
                <c:pt idx="19">
                  <c:v>-1.113577310294151E-3</c:v>
                </c:pt>
                <c:pt idx="20">
                  <c:v>-4.1604486048930495E-3</c:v>
                </c:pt>
                <c:pt idx="21">
                  <c:v>-6.8149749317001412E-3</c:v>
                </c:pt>
                <c:pt idx="22">
                  <c:v>-1.0928061915704224E-2</c:v>
                </c:pt>
                <c:pt idx="23">
                  <c:v>-1.33590930194246E-2</c:v>
                </c:pt>
                <c:pt idx="24">
                  <c:v>-1.3698944645549374E-2</c:v>
                </c:pt>
                <c:pt idx="25">
                  <c:v>-1.5129364825559261E-2</c:v>
                </c:pt>
                <c:pt idx="26">
                  <c:v>-1.4962593516209476E-2</c:v>
                </c:pt>
                <c:pt idx="27">
                  <c:v>-1.3533936856741275E-2</c:v>
                </c:pt>
                <c:pt idx="28">
                  <c:v>-1.298837960944664E-2</c:v>
                </c:pt>
                <c:pt idx="29">
                  <c:v>-1.2943989327017486E-2</c:v>
                </c:pt>
                <c:pt idx="30">
                  <c:v>-1.2696126733874024E-2</c:v>
                </c:pt>
                <c:pt idx="31">
                  <c:v>-1.1519793720612771E-2</c:v>
                </c:pt>
                <c:pt idx="32">
                  <c:v>-9.5893313957888682E-3</c:v>
                </c:pt>
                <c:pt idx="33">
                  <c:v>-6.0229127622271929E-3</c:v>
                </c:pt>
                <c:pt idx="34">
                  <c:v>-3.7081602227923205E-3</c:v>
                </c:pt>
                <c:pt idx="35">
                  <c:v>-3.9238604107530474E-3</c:v>
                </c:pt>
                <c:pt idx="36">
                  <c:v>-2.4519503092095564E-3</c:v>
                </c:pt>
                <c:pt idx="37">
                  <c:v>-2.8527913287513433E-3</c:v>
                </c:pt>
                <c:pt idx="38">
                  <c:v>-3.7012812127274826E-3</c:v>
                </c:pt>
                <c:pt idx="39">
                  <c:v>-3.1483878875159907E-3</c:v>
                </c:pt>
                <c:pt idx="40">
                  <c:v>-3.2136710480222975E-3</c:v>
                </c:pt>
                <c:pt idx="41">
                  <c:v>-3.5840660926086229E-3</c:v>
                </c:pt>
                <c:pt idx="42">
                  <c:v>-2.8405819354343402E-3</c:v>
                </c:pt>
                <c:pt idx="43">
                  <c:v>-3.1072341013188482E-3</c:v>
                </c:pt>
                <c:pt idx="44">
                  <c:v>-2.0632894947997461E-3</c:v>
                </c:pt>
                <c:pt idx="45">
                  <c:v>-1.1252100265336689E-3</c:v>
                </c:pt>
                <c:pt idx="46">
                  <c:v>-7.8237157332644645E-4</c:v>
                </c:pt>
                <c:pt idx="47">
                  <c:v>9.6006583308569729E-4</c:v>
                </c:pt>
                <c:pt idx="48">
                  <c:v>1.1512044865861343E-3</c:v>
                </c:pt>
                <c:pt idx="49">
                  <c:v>2.6516150041092281E-3</c:v>
                </c:pt>
                <c:pt idx="50">
                  <c:v>6.8662434156664658E-3</c:v>
                </c:pt>
                <c:pt idx="51">
                  <c:v>1.0343343681800019E-2</c:v>
                </c:pt>
                <c:pt idx="52">
                  <c:v>1.1375790728233965E-2</c:v>
                </c:pt>
                <c:pt idx="53">
                  <c:v>1.2208318727042722E-2</c:v>
                </c:pt>
                <c:pt idx="54">
                  <c:v>1.3696731724217577E-2</c:v>
                </c:pt>
                <c:pt idx="55">
                  <c:v>1.3452776751631573E-2</c:v>
                </c:pt>
                <c:pt idx="56">
                  <c:v>1.3852621583747483E-2</c:v>
                </c:pt>
                <c:pt idx="57">
                  <c:v>1.5199835595168324E-2</c:v>
                </c:pt>
                <c:pt idx="58">
                  <c:v>1.583452428011068E-2</c:v>
                </c:pt>
                <c:pt idx="59">
                  <c:v>1.5460503779487999E-2</c:v>
                </c:pt>
                <c:pt idx="60">
                  <c:v>1.542238693486858E-2</c:v>
                </c:pt>
                <c:pt idx="61">
                  <c:v>1.6988864831425921E-2</c:v>
                </c:pt>
                <c:pt idx="62">
                  <c:v>1.5295751095019293E-2</c:v>
                </c:pt>
                <c:pt idx="63">
                  <c:v>1.5911407231628105E-2</c:v>
                </c:pt>
                <c:pt idx="64">
                  <c:v>1.5115462188682666E-2</c:v>
                </c:pt>
                <c:pt idx="65">
                  <c:v>1.6781605733903512E-2</c:v>
                </c:pt>
                <c:pt idx="66">
                  <c:v>1.769656094300644E-2</c:v>
                </c:pt>
                <c:pt idx="67">
                  <c:v>1.9440478721788525E-2</c:v>
                </c:pt>
                <c:pt idx="68">
                  <c:v>1.8663423918790313E-2</c:v>
                </c:pt>
                <c:pt idx="69">
                  <c:v>1.6644174538911382E-2</c:v>
                </c:pt>
                <c:pt idx="70">
                  <c:v>1.8910282793663146E-2</c:v>
                </c:pt>
                <c:pt idx="71">
                  <c:v>1.9160707057077318E-2</c:v>
                </c:pt>
                <c:pt idx="72">
                  <c:v>1.9955009411296618E-2</c:v>
                </c:pt>
                <c:pt idx="73">
                  <c:v>2.0620908323638769E-2</c:v>
                </c:pt>
                <c:pt idx="74">
                  <c:v>2.1547783645745975E-2</c:v>
                </c:pt>
                <c:pt idx="75">
                  <c:v>1.9128546829377854E-2</c:v>
                </c:pt>
                <c:pt idx="76">
                  <c:v>1.8945989790299295E-2</c:v>
                </c:pt>
                <c:pt idx="77">
                  <c:v>1.7607902082885978E-2</c:v>
                </c:pt>
                <c:pt idx="78">
                  <c:v>1.6881352896398347E-2</c:v>
                </c:pt>
                <c:pt idx="79">
                  <c:v>1.6522153690295284E-2</c:v>
                </c:pt>
                <c:pt idx="80">
                  <c:v>1.6771830442874197E-2</c:v>
                </c:pt>
                <c:pt idx="81">
                  <c:v>1.6452802359882005E-2</c:v>
                </c:pt>
                <c:pt idx="82">
                  <c:v>1.5122137516708529E-2</c:v>
                </c:pt>
                <c:pt idx="83">
                  <c:v>1.5836238727804992E-2</c:v>
                </c:pt>
                <c:pt idx="84">
                  <c:v>1.5108550509369701E-2</c:v>
                </c:pt>
                <c:pt idx="85">
                  <c:v>1.325346981650761E-2</c:v>
                </c:pt>
                <c:pt idx="86">
                  <c:v>1.2558335613753522E-2</c:v>
                </c:pt>
                <c:pt idx="87">
                  <c:v>1.1658402203856749E-2</c:v>
                </c:pt>
                <c:pt idx="88">
                  <c:v>1.2619770974526759E-2</c:v>
                </c:pt>
                <c:pt idx="89">
                  <c:v>1.2551753243445802E-2</c:v>
                </c:pt>
                <c:pt idx="90">
                  <c:v>1.1038046031000471E-2</c:v>
                </c:pt>
                <c:pt idx="91">
                  <c:v>1.0325218742213949E-2</c:v>
                </c:pt>
                <c:pt idx="92">
                  <c:v>9.5091554790674611E-3</c:v>
                </c:pt>
                <c:pt idx="93">
                  <c:v>9.7873482743359615E-3</c:v>
                </c:pt>
                <c:pt idx="94">
                  <c:v>9.2246250461231246E-3</c:v>
                </c:pt>
                <c:pt idx="95">
                  <c:v>8.4861737638208048E-3</c:v>
                </c:pt>
                <c:pt idx="96">
                  <c:v>6.9097519879393419E-3</c:v>
                </c:pt>
                <c:pt idx="97">
                  <c:v>5.6026116110817013E-3</c:v>
                </c:pt>
                <c:pt idx="98">
                  <c:v>3.3234239301131426E-3</c:v>
                </c:pt>
                <c:pt idx="99">
                  <c:v>1.321598698733589E-3</c:v>
                </c:pt>
                <c:pt idx="100">
                  <c:v>-1.3486614354950382E-3</c:v>
                </c:pt>
                <c:pt idx="101">
                  <c:v>-3.5356003334387305E-3</c:v>
                </c:pt>
                <c:pt idx="102">
                  <c:v>-4.1884436701509868E-3</c:v>
                </c:pt>
                <c:pt idx="103">
                  <c:v>-5.7662597645625254E-3</c:v>
                </c:pt>
                <c:pt idx="104">
                  <c:v>-9.4340304113844035E-3</c:v>
                </c:pt>
                <c:pt idx="105">
                  <c:v>-1.2616755280931168E-2</c:v>
                </c:pt>
                <c:pt idx="106">
                  <c:v>-1.9692885613511887E-2</c:v>
                </c:pt>
                <c:pt idx="107">
                  <c:v>-2.5603285491710884E-2</c:v>
                </c:pt>
                <c:pt idx="108">
                  <c:v>-3.1038304306023442E-2</c:v>
                </c:pt>
                <c:pt idx="109">
                  <c:v>-3.6404182203699641E-2</c:v>
                </c:pt>
                <c:pt idx="110">
                  <c:v>-4.1518032643671467E-2</c:v>
                </c:pt>
                <c:pt idx="111">
                  <c:v>-4.3888784138541199E-2</c:v>
                </c:pt>
                <c:pt idx="112">
                  <c:v>-4.5894749005192498E-2</c:v>
                </c:pt>
                <c:pt idx="113">
                  <c:v>-4.8541798880747708E-2</c:v>
                </c:pt>
                <c:pt idx="114">
                  <c:v>-4.9904142641580954E-2</c:v>
                </c:pt>
                <c:pt idx="115">
                  <c:v>-5.0045230383145116E-2</c:v>
                </c:pt>
                <c:pt idx="116">
                  <c:v>-4.7823582174448875E-2</c:v>
                </c:pt>
                <c:pt idx="117">
                  <c:v>-4.550151356386075E-2</c:v>
                </c:pt>
                <c:pt idx="118">
                  <c:v>-4.0396358184942777E-2</c:v>
                </c:pt>
                <c:pt idx="119">
                  <c:v>-3.71519309130297E-2</c:v>
                </c:pt>
                <c:pt idx="120">
                  <c:v>-3.1949220584448046E-2</c:v>
                </c:pt>
                <c:pt idx="121">
                  <c:v>-2.6936588993178592E-2</c:v>
                </c:pt>
                <c:pt idx="122">
                  <c:v>-1.9641650020127754E-2</c:v>
                </c:pt>
                <c:pt idx="123">
                  <c:v>-1.2492225542695044E-2</c:v>
                </c:pt>
                <c:pt idx="124">
                  <c:v>-6.0780840789015547E-3</c:v>
                </c:pt>
                <c:pt idx="125">
                  <c:v>-3.8125412141010967E-3</c:v>
                </c:pt>
                <c:pt idx="126">
                  <c:v>-1.8490528399456793E-3</c:v>
                </c:pt>
                <c:pt idx="127">
                  <c:v>-4.4541377403698471E-4</c:v>
                </c:pt>
                <c:pt idx="128">
                  <c:v>6.0503480864816845E-4</c:v>
                </c:pt>
                <c:pt idx="129">
                  <c:v>3.4458836175679077E-3</c:v>
                </c:pt>
                <c:pt idx="130">
                  <c:v>5.4107193208404146E-3</c:v>
                </c:pt>
                <c:pt idx="131">
                  <c:v>7.2778198682186563E-3</c:v>
                </c:pt>
                <c:pt idx="132">
                  <c:v>7.4802040624706578E-3</c:v>
                </c:pt>
                <c:pt idx="133">
                  <c:v>1.0402289439414852E-2</c:v>
                </c:pt>
                <c:pt idx="134">
                  <c:v>1.0916303177271776E-2</c:v>
                </c:pt>
                <c:pt idx="135">
                  <c:v>1.1544222128345943E-2</c:v>
                </c:pt>
                <c:pt idx="136">
                  <c:v>8.1485937964070037E-3</c:v>
                </c:pt>
                <c:pt idx="137">
                  <c:v>1.0948794034847447E-2</c:v>
                </c:pt>
                <c:pt idx="138">
                  <c:v>1.1553007010207847E-2</c:v>
                </c:pt>
                <c:pt idx="139">
                  <c:v>1.3160927488129812E-2</c:v>
                </c:pt>
                <c:pt idx="140">
                  <c:v>1.5063145809414466E-2</c:v>
                </c:pt>
                <c:pt idx="141">
                  <c:v>1.456432386437021E-2</c:v>
                </c:pt>
                <c:pt idx="142">
                  <c:v>1.4742554820322745E-2</c:v>
                </c:pt>
                <c:pt idx="143">
                  <c:v>1.5802829314248378E-2</c:v>
                </c:pt>
                <c:pt idx="144">
                  <c:v>1.8134513824168995E-2</c:v>
                </c:pt>
                <c:pt idx="145">
                  <c:v>1.9100906810727378E-2</c:v>
                </c:pt>
                <c:pt idx="146">
                  <c:v>1.893747796630953E-2</c:v>
                </c:pt>
                <c:pt idx="147">
                  <c:v>1.6234111376026972E-2</c:v>
                </c:pt>
                <c:pt idx="148">
                  <c:v>1.7124813983879862E-2</c:v>
                </c:pt>
                <c:pt idx="149">
                  <c:v>1.5940512835951201E-2</c:v>
                </c:pt>
                <c:pt idx="150">
                  <c:v>1.6557876579609266E-2</c:v>
                </c:pt>
                <c:pt idx="151">
                  <c:v>1.7319956624276756E-2</c:v>
                </c:pt>
                <c:pt idx="152">
                  <c:v>1.6325084076068107E-2</c:v>
                </c:pt>
                <c:pt idx="153">
                  <c:v>1.5673206529878688E-2</c:v>
                </c:pt>
                <c:pt idx="154">
                  <c:v>1.6029758881352895E-2</c:v>
                </c:pt>
                <c:pt idx="155">
                  <c:v>1.6776114044666498E-2</c:v>
                </c:pt>
                <c:pt idx="156">
                  <c:v>1.500438613219421E-2</c:v>
                </c:pt>
                <c:pt idx="157">
                  <c:v>1.553956834532374E-2</c:v>
                </c:pt>
                <c:pt idx="158">
                  <c:v>1.4651794243078381E-2</c:v>
                </c:pt>
                <c:pt idx="159">
                  <c:v>1.5466690576526495E-2</c:v>
                </c:pt>
                <c:pt idx="160">
                  <c:v>1.5967559859782543E-2</c:v>
                </c:pt>
                <c:pt idx="161">
                  <c:v>1.645343625682473E-2</c:v>
                </c:pt>
                <c:pt idx="162">
                  <c:v>1.6863759362525977E-2</c:v>
                </c:pt>
                <c:pt idx="163">
                  <c:v>1.726361298498006E-2</c:v>
                </c:pt>
                <c:pt idx="164">
                  <c:v>1.7019950587240231E-2</c:v>
                </c:pt>
                <c:pt idx="165">
                  <c:v>1.7466250838660206E-2</c:v>
                </c:pt>
                <c:pt idx="166">
                  <c:v>1.8401435061975269E-2</c:v>
                </c:pt>
                <c:pt idx="167">
                  <c:v>1.7139284269373643E-2</c:v>
                </c:pt>
                <c:pt idx="168">
                  <c:v>1.8104342336655092E-2</c:v>
                </c:pt>
                <c:pt idx="169">
                  <c:v>1.5734291807728444E-2</c:v>
                </c:pt>
                <c:pt idx="170">
                  <c:v>1.6812329041296953E-2</c:v>
                </c:pt>
                <c:pt idx="171">
                  <c:v>1.7673980545376951E-2</c:v>
                </c:pt>
                <c:pt idx="172">
                  <c:v>1.7683007061506748E-2</c:v>
                </c:pt>
                <c:pt idx="173">
                  <c:v>1.8920179581365517E-2</c:v>
                </c:pt>
                <c:pt idx="174">
                  <c:v>1.9796521457870826E-2</c:v>
                </c:pt>
                <c:pt idx="175">
                  <c:v>1.9300803833781535E-2</c:v>
                </c:pt>
                <c:pt idx="176">
                  <c:v>1.9813681361570506E-2</c:v>
                </c:pt>
                <c:pt idx="177">
                  <c:v>2.0622889523340241E-2</c:v>
                </c:pt>
                <c:pt idx="178">
                  <c:v>2.0133549900739938E-2</c:v>
                </c:pt>
                <c:pt idx="179">
                  <c:v>2.192008678358344E-2</c:v>
                </c:pt>
                <c:pt idx="180">
                  <c:v>2.2292593986904946E-2</c:v>
                </c:pt>
                <c:pt idx="181">
                  <c:v>2.2846738906997916E-2</c:v>
                </c:pt>
                <c:pt idx="182">
                  <c:v>2.1221996223636536E-2</c:v>
                </c:pt>
                <c:pt idx="183">
                  <c:v>2.1372588715041791E-2</c:v>
                </c:pt>
                <c:pt idx="184">
                  <c:v>2.1462896054361177E-2</c:v>
                </c:pt>
                <c:pt idx="185">
                  <c:v>2.0578810334468255E-2</c:v>
                </c:pt>
                <c:pt idx="186">
                  <c:v>2.1654039948964515E-2</c:v>
                </c:pt>
                <c:pt idx="187">
                  <c:v>2.0243700801552782E-2</c:v>
                </c:pt>
                <c:pt idx="188">
                  <c:v>1.9206970306095441E-2</c:v>
                </c:pt>
                <c:pt idx="189">
                  <c:v>1.97304896058162E-2</c:v>
                </c:pt>
                <c:pt idx="190">
                  <c:v>1.9346986144331065E-2</c:v>
                </c:pt>
                <c:pt idx="191">
                  <c:v>1.9383465670247547E-2</c:v>
                </c:pt>
                <c:pt idx="192">
                  <c:v>1.8643810789148754E-2</c:v>
                </c:pt>
                <c:pt idx="193">
                  <c:v>1.848927679366082E-2</c:v>
                </c:pt>
                <c:pt idx="194">
                  <c:v>1.939605939463164E-2</c:v>
                </c:pt>
                <c:pt idx="195">
                  <c:v>1.8603465851172275E-2</c:v>
                </c:pt>
                <c:pt idx="196">
                  <c:v>1.6426989205724132E-2</c:v>
                </c:pt>
                <c:pt idx="197">
                  <c:v>1.7689811537625891E-2</c:v>
                </c:pt>
                <c:pt idx="198">
                  <c:v>1.7646104239721728E-2</c:v>
                </c:pt>
                <c:pt idx="199">
                  <c:v>1.8059342873852354E-2</c:v>
                </c:pt>
                <c:pt idx="200">
                  <c:v>1.8746753884810285E-2</c:v>
                </c:pt>
                <c:pt idx="201">
                  <c:v>1.6737799995822512E-2</c:v>
                </c:pt>
                <c:pt idx="202">
                  <c:v>1.6779129179162501E-2</c:v>
                </c:pt>
                <c:pt idx="203">
                  <c:v>1.5321600888611198E-2</c:v>
                </c:pt>
                <c:pt idx="204">
                  <c:v>1.6310704387090372E-2</c:v>
                </c:pt>
                <c:pt idx="205">
                  <c:v>1.7653276955602537E-2</c:v>
                </c:pt>
                <c:pt idx="206">
                  <c:v>1.5854674818098418E-2</c:v>
                </c:pt>
                <c:pt idx="207">
                  <c:v>1.5240597114502544E-2</c:v>
                </c:pt>
                <c:pt idx="208">
                  <c:v>1.6486671601829237E-2</c:v>
                </c:pt>
                <c:pt idx="209">
                  <c:v>1.6252883853861783E-2</c:v>
                </c:pt>
                <c:pt idx="210">
                  <c:v>1.547506794608686E-2</c:v>
                </c:pt>
                <c:pt idx="211">
                  <c:v>1.5897954098723733E-2</c:v>
                </c:pt>
                <c:pt idx="212">
                  <c:v>1.3916733839020593E-2</c:v>
                </c:pt>
                <c:pt idx="213">
                  <c:v>1.4729749162848985E-2</c:v>
                </c:pt>
                <c:pt idx="214">
                  <c:v>1.5655617382992523E-2</c:v>
                </c:pt>
                <c:pt idx="215">
                  <c:v>1.5432267592921807E-2</c:v>
                </c:pt>
                <c:pt idx="216">
                  <c:v>1.4221546444962128E-2</c:v>
                </c:pt>
                <c:pt idx="217">
                  <c:v>1.553270316124788E-2</c:v>
                </c:pt>
                <c:pt idx="218">
                  <c:v>1.580024955018923E-2</c:v>
                </c:pt>
                <c:pt idx="219">
                  <c:v>1.5360920012321594E-2</c:v>
                </c:pt>
                <c:pt idx="220">
                  <c:v>1.5926601508262774E-2</c:v>
                </c:pt>
                <c:pt idx="221">
                  <c:v>1.6026835631755498E-2</c:v>
                </c:pt>
                <c:pt idx="222">
                  <c:v>1.5724000436967447E-2</c:v>
                </c:pt>
                <c:pt idx="223">
                  <c:v>1.6725597999741111E-2</c:v>
                </c:pt>
                <c:pt idx="224">
                  <c:v>1.6158294205980878E-2</c:v>
                </c:pt>
                <c:pt idx="225">
                  <c:v>1.6014090780256712E-2</c:v>
                </c:pt>
                <c:pt idx="226">
                  <c:v>1.5286572822974227E-2</c:v>
                </c:pt>
                <c:pt idx="227">
                  <c:v>1.5635416035391793E-2</c:v>
                </c:pt>
                <c:pt idx="228">
                  <c:v>1.6958593798353655E-2</c:v>
                </c:pt>
                <c:pt idx="229">
                  <c:v>1.3883585183568819E-2</c:v>
                </c:pt>
                <c:pt idx="230">
                  <c:v>1.3620353844170123E-2</c:v>
                </c:pt>
                <c:pt idx="231">
                  <c:v>1.4110524577122478E-2</c:v>
                </c:pt>
                <c:pt idx="232">
                  <c:v>1.2273555579376139E-2</c:v>
                </c:pt>
                <c:pt idx="233">
                  <c:v>1.1892216367638231E-2</c:v>
                </c:pt>
                <c:pt idx="234">
                  <c:v>1.2711152338892362E-2</c:v>
                </c:pt>
                <c:pt idx="235">
                  <c:v>1.2450079069393443E-2</c:v>
                </c:pt>
                <c:pt idx="236">
                  <c:v>1.3119621256193705E-2</c:v>
                </c:pt>
                <c:pt idx="237">
                  <c:v>1.2925508950217528E-2</c:v>
                </c:pt>
                <c:pt idx="238">
                  <c:v>1.3652735844059537E-2</c:v>
                </c:pt>
                <c:pt idx="239">
                  <c:v>1.3359322685654805E-2</c:v>
                </c:pt>
                <c:pt idx="240">
                  <c:v>1.4728257561925629E-2</c:v>
                </c:pt>
                <c:pt idx="241">
                  <c:v>1.5347986333431976E-2</c:v>
                </c:pt>
                <c:pt idx="242">
                  <c:v>3.9635779325120513E-3</c:v>
                </c:pt>
                <c:pt idx="243">
                  <c:v>-0.13408942840807861</c:v>
                </c:pt>
                <c:pt idx="244">
                  <c:v>-0.11697860962566844</c:v>
                </c:pt>
                <c:pt idx="245">
                  <c:v>-8.7045935417531792E-2</c:v>
                </c:pt>
                <c:pt idx="246">
                  <c:v>-7.6683614544199447E-2</c:v>
                </c:pt>
                <c:pt idx="247">
                  <c:v>-6.8606298066104549E-2</c:v>
                </c:pt>
                <c:pt idx="248">
                  <c:v>-6.3045759657842107E-2</c:v>
                </c:pt>
                <c:pt idx="249">
                  <c:v>-5.8596337073199521E-2</c:v>
                </c:pt>
                <c:pt idx="250">
                  <c:v>-5.8637177159130992E-2</c:v>
                </c:pt>
                <c:pt idx="251">
                  <c:v>-6.0466090051424309E-2</c:v>
                </c:pt>
                <c:pt idx="252">
                  <c:v>-6.0523667672950948E-2</c:v>
                </c:pt>
                <c:pt idx="253">
                  <c:v>-5.8536359180212764E-2</c:v>
                </c:pt>
                <c:pt idx="254">
                  <c:v>-4.4307511737089203E-2</c:v>
                </c:pt>
                <c:pt idx="255">
                  <c:v>0.10864324540122225</c:v>
                </c:pt>
                <c:pt idx="256">
                  <c:v>8.9716011722292599E-2</c:v>
                </c:pt>
                <c:pt idx="257">
                  <c:v>5.862519583847748E-2</c:v>
                </c:pt>
                <c:pt idx="258">
                  <c:v>5.4016749937097874E-2</c:v>
                </c:pt>
                <c:pt idx="259">
                  <c:v>4.5698084247626627E-2</c:v>
                </c:pt>
                <c:pt idx="260">
                  <c:v>4.1991589002303514E-2</c:v>
                </c:pt>
                <c:pt idx="261">
                  <c:v>4.207850102740919E-2</c:v>
                </c:pt>
                <c:pt idx="262">
                  <c:v>4.4588771623056266E-2</c:v>
                </c:pt>
                <c:pt idx="263">
                  <c:v>4.9692209130664883E-2</c:v>
                </c:pt>
                <c:pt idx="264">
                  <c:v>4.9349175385706684E-2</c:v>
                </c:pt>
                <c:pt idx="265">
                  <c:v>5.2607138585369632E-2</c:v>
                </c:pt>
                <c:pt idx="266">
                  <c:v>4.9578530158818766E-2</c:v>
                </c:pt>
                <c:pt idx="267">
                  <c:v>4.8690124166395433E-2</c:v>
                </c:pt>
                <c:pt idx="268">
                  <c:v>4.727940519014244E-2</c:v>
                </c:pt>
                <c:pt idx="269">
                  <c:v>4.4664352404400282E-2</c:v>
                </c:pt>
                <c:pt idx="270">
                  <c:v>4.2245547984913277E-2</c:v>
                </c:pt>
                <c:pt idx="271">
                  <c:v>4.1111994509340236E-2</c:v>
                </c:pt>
                <c:pt idx="272">
                  <c:v>3.9292040184426509E-2</c:v>
                </c:pt>
                <c:pt idx="273">
                  <c:v>3.5626913359089879E-2</c:v>
                </c:pt>
                <c:pt idx="274">
                  <c:v>3.3053679015297953E-2</c:v>
                </c:pt>
                <c:pt idx="275">
                  <c:v>2.9653708372031313E-2</c:v>
                </c:pt>
                <c:pt idx="276">
                  <c:v>3.2149906713895574E-2</c:v>
                </c:pt>
                <c:pt idx="277">
                  <c:v>2.8153951044744194E-2</c:v>
                </c:pt>
                <c:pt idx="278">
                  <c:v>2.5529708203413271E-2</c:v>
                </c:pt>
                <c:pt idx="279">
                  <c:v>2.4571760634996102E-2</c:v>
                </c:pt>
                <c:pt idx="280">
                  <c:v>2.4779167898072441E-2</c:v>
                </c:pt>
                <c:pt idx="281">
                  <c:v>2.3012743510732753E-2</c:v>
                </c:pt>
                <c:pt idx="282">
                  <c:v>1.9409343445911015E-2</c:v>
                </c:pt>
                <c:pt idx="283">
                  <c:v>1.8915337871796042E-2</c:v>
                </c:pt>
                <c:pt idx="284">
                  <c:v>1.8428413452156379E-2</c:v>
                </c:pt>
                <c:pt idx="285">
                  <c:v>1.674885113853462E-2</c:v>
                </c:pt>
                <c:pt idx="286">
                  <c:v>1.563153055253699E-2</c:v>
                </c:pt>
                <c:pt idx="287">
                  <c:v>1.6867469879518072E-2</c:v>
                </c:pt>
                <c:pt idx="288">
                  <c:v>1.4762129309441475E-2</c:v>
                </c:pt>
                <c:pt idx="289">
                  <c:v>1.4231104292085451E-2</c:v>
                </c:pt>
                <c:pt idx="290">
                  <c:v>1.5293057509416348E-2</c:v>
                </c:pt>
                <c:pt idx="291">
                  <c:v>1.4276046534111051E-2</c:v>
                </c:pt>
                <c:pt idx="292">
                  <c:v>1.332367756572117E-2</c:v>
                </c:pt>
                <c:pt idx="293">
                  <c:v>1.1563423334886185E-2</c:v>
                </c:pt>
                <c:pt idx="294">
                  <c:v>1.0951411936140302E-2</c:v>
                </c:pt>
                <c:pt idx="295">
                  <c:v>1.0281409546016515E-2</c:v>
                </c:pt>
                <c:pt idx="296">
                  <c:v>9.8873935731941774E-3</c:v>
                </c:pt>
                <c:pt idx="297">
                  <c:v>8.3919990351105488E-3</c:v>
                </c:pt>
                <c:pt idx="298">
                  <c:v>8.5913263691041464E-3</c:v>
                </c:pt>
                <c:pt idx="299">
                  <c:v>9.2569125883873588E-3</c:v>
                </c:pt>
                <c:pt idx="300">
                  <c:v>9.2938002607427291E-3</c:v>
                </c:pt>
                <c:pt idx="301">
                  <c:v>7.3714641009698283E-3</c:v>
                </c:pt>
                <c:pt idx="302">
                  <c:v>5.925471866779046E-3</c:v>
                </c:pt>
                <c:pt idx="303">
                  <c:v>6.3417423905445768E-3</c:v>
                </c:pt>
                <c:pt idx="304">
                  <c:v>5.7868540384651869E-3</c:v>
                </c:pt>
                <c:pt idx="305">
                  <c:v>4.9585838385495197E-3</c:v>
                </c:pt>
                <c:pt idx="306">
                  <c:v>4.9655522748198238E-3</c:v>
                </c:pt>
                <c:pt idx="307">
                  <c:v>4.5145581820026379E-3</c:v>
                </c:pt>
                <c:pt idx="308">
                  <c:v>3.9086464572357397E-3</c:v>
                </c:pt>
                <c:pt idx="309">
                  <c:v>3.1601543565434711E-3</c:v>
                </c:pt>
                <c:pt idx="310">
                  <c:v>1.6571776506995926E-3</c:v>
                </c:pt>
                <c:pt idx="311">
                  <c:v>4.3317492105544013E-4</c:v>
                </c:pt>
                <c:pt idx="312">
                  <c:v>2.2125308539345961E-3</c:v>
                </c:pt>
                <c:pt idx="313">
                  <c:v>3.6269463021055377E-4</c:v>
                </c:pt>
                <c:pt idx="314">
                  <c:v>1.33934238923448E-3</c:v>
                </c:pt>
                <c:pt idx="315">
                  <c:v>2.1784703980602142E-3</c:v>
                </c:pt>
                <c:pt idx="316">
                  <c:v>2.2259671009608128E-3</c:v>
                </c:pt>
                <c:pt idx="317">
                  <c:v>2.8185989868109657E-3</c:v>
                </c:pt>
                <c:pt idx="318">
                  <c:v>2.4136427682334284E-3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9F-434B-9FF3-E2FCBD54C0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08205247"/>
        <c:axId val="751316704"/>
      </c:lineChart>
      <c:catAx>
        <c:axId val="130820524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out"/>
        <c:minorTickMark val="cross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1316704"/>
        <c:crosses val="autoZero"/>
        <c:auto val="1"/>
        <c:lblAlgn val="ctr"/>
        <c:lblOffset val="100"/>
        <c:tickLblSkip val="24"/>
        <c:tickMarkSkip val="24"/>
        <c:noMultiLvlLbl val="0"/>
      </c:catAx>
      <c:valAx>
        <c:axId val="751316704"/>
        <c:scaling>
          <c:orientation val="minMax"/>
          <c:max val="0.14000000000000001"/>
          <c:min val="-0.1400000000000000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08205247"/>
        <c:crosses val="autoZero"/>
        <c:crossBetween val="between"/>
        <c:majorUnit val="1.0000000000000002E-2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en-US"/>
              <a:t>Private Employment by Industry</a:t>
            </a:r>
          </a:p>
        </c:rich>
      </c:tx>
      <c:layout>
        <c:manualLayout>
          <c:xMode val="edge"/>
          <c:yMode val="edge"/>
          <c:x val="0.35072155462966281"/>
          <c:y val="1.9575789627739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873473917869034"/>
          <c:y val="0.16474054611155917"/>
          <c:w val="0.85016648168701447"/>
          <c:h val="0.67594629712206122"/>
        </c:manualLayout>
      </c:layout>
      <c:lineChart>
        <c:grouping val="standard"/>
        <c:varyColors val="0"/>
        <c:ser>
          <c:idx val="2"/>
          <c:order val="0"/>
          <c:tx>
            <c:strRef>
              <c:f>'Data NSA'!$D$8</c:f>
              <c:strCache>
                <c:ptCount val="1"/>
                <c:pt idx="0">
                  <c:v>Construction, natural resources &amp; mining</c:v>
                </c:pt>
              </c:strCache>
            </c:strRef>
          </c:tx>
          <c:spPr>
            <a:ln w="38100">
              <a:solidFill>
                <a:srgbClr val="FFC000"/>
              </a:solidFill>
              <a:prstDash val="solid"/>
            </a:ln>
          </c:spPr>
          <c:marker>
            <c:symbol val="none"/>
          </c:marker>
          <c:cat>
            <c:strRef>
              <c:f>'Data NSA'!$A$111:$A$429</c:f>
              <c:strCache>
                <c:ptCount val="319"/>
                <c:pt idx="0">
                  <c:v>2000 Jan</c:v>
                </c:pt>
                <c:pt idx="1">
                  <c:v>2000 Feb</c:v>
                </c:pt>
                <c:pt idx="2">
                  <c:v>2000 Mar</c:v>
                </c:pt>
                <c:pt idx="3">
                  <c:v>2000 Apr</c:v>
                </c:pt>
                <c:pt idx="4">
                  <c:v>2000 May</c:v>
                </c:pt>
                <c:pt idx="5">
                  <c:v>2000 Jun</c:v>
                </c:pt>
                <c:pt idx="6">
                  <c:v>2000 Jul</c:v>
                </c:pt>
                <c:pt idx="7">
                  <c:v>2000 Aug</c:v>
                </c:pt>
                <c:pt idx="8">
                  <c:v>2000 Sep</c:v>
                </c:pt>
                <c:pt idx="9">
                  <c:v>2000 Oct</c:v>
                </c:pt>
                <c:pt idx="10">
                  <c:v>2000 Nov</c:v>
                </c:pt>
                <c:pt idx="11">
                  <c:v>2000 Dec</c:v>
                </c:pt>
                <c:pt idx="12">
                  <c:v>2001 Jan</c:v>
                </c:pt>
                <c:pt idx="13">
                  <c:v>2001 Feb</c:v>
                </c:pt>
                <c:pt idx="14">
                  <c:v>2001 Mar</c:v>
                </c:pt>
                <c:pt idx="15">
                  <c:v>2001 Apr</c:v>
                </c:pt>
                <c:pt idx="16">
                  <c:v>2001 May</c:v>
                </c:pt>
                <c:pt idx="17">
                  <c:v>2001 Jun</c:v>
                </c:pt>
                <c:pt idx="18">
                  <c:v>2001 Jul</c:v>
                </c:pt>
                <c:pt idx="19">
                  <c:v>2001 Aug</c:v>
                </c:pt>
                <c:pt idx="20">
                  <c:v>2001 Sep</c:v>
                </c:pt>
                <c:pt idx="21">
                  <c:v>2001 Oct</c:v>
                </c:pt>
                <c:pt idx="22">
                  <c:v>2001 Nov</c:v>
                </c:pt>
                <c:pt idx="23">
                  <c:v>2001 Dec</c:v>
                </c:pt>
                <c:pt idx="24">
                  <c:v>2002 Jan</c:v>
                </c:pt>
                <c:pt idx="25">
                  <c:v>2002 Feb</c:v>
                </c:pt>
                <c:pt idx="26">
                  <c:v>2002 Mar</c:v>
                </c:pt>
                <c:pt idx="27">
                  <c:v>2002 Apr</c:v>
                </c:pt>
                <c:pt idx="28">
                  <c:v>2002 May</c:v>
                </c:pt>
                <c:pt idx="29">
                  <c:v>2002 Jun</c:v>
                </c:pt>
                <c:pt idx="30">
                  <c:v>2002 Jul</c:v>
                </c:pt>
                <c:pt idx="31">
                  <c:v>2002 Aug</c:v>
                </c:pt>
                <c:pt idx="32">
                  <c:v>2002 Sep</c:v>
                </c:pt>
                <c:pt idx="33">
                  <c:v>2002 Oct</c:v>
                </c:pt>
                <c:pt idx="34">
                  <c:v>2002 Nov</c:v>
                </c:pt>
                <c:pt idx="35">
                  <c:v>2002 Dec</c:v>
                </c:pt>
                <c:pt idx="36">
                  <c:v>2003 Jan</c:v>
                </c:pt>
                <c:pt idx="37">
                  <c:v>2003 Feb</c:v>
                </c:pt>
                <c:pt idx="38">
                  <c:v>2003 Mar</c:v>
                </c:pt>
                <c:pt idx="39">
                  <c:v>2003 Apr</c:v>
                </c:pt>
                <c:pt idx="40">
                  <c:v>2003 May</c:v>
                </c:pt>
                <c:pt idx="41">
                  <c:v>2003 Jun</c:v>
                </c:pt>
                <c:pt idx="42">
                  <c:v>2003 Jul</c:v>
                </c:pt>
                <c:pt idx="43">
                  <c:v>2003 Aug</c:v>
                </c:pt>
                <c:pt idx="44">
                  <c:v>2003 Sep</c:v>
                </c:pt>
                <c:pt idx="45">
                  <c:v>2003 Oct</c:v>
                </c:pt>
                <c:pt idx="46">
                  <c:v>2003 Nov</c:v>
                </c:pt>
                <c:pt idx="47">
                  <c:v>2003 Dec</c:v>
                </c:pt>
                <c:pt idx="48">
                  <c:v>2004 Jan</c:v>
                </c:pt>
                <c:pt idx="49">
                  <c:v>2004 Feb</c:v>
                </c:pt>
                <c:pt idx="50">
                  <c:v>2004 Mar</c:v>
                </c:pt>
                <c:pt idx="51">
                  <c:v>2004 Apr</c:v>
                </c:pt>
                <c:pt idx="52">
                  <c:v>2004 May</c:v>
                </c:pt>
                <c:pt idx="53">
                  <c:v>2004 Jun</c:v>
                </c:pt>
                <c:pt idx="54">
                  <c:v>2004 Jul</c:v>
                </c:pt>
                <c:pt idx="55">
                  <c:v>2004 Aug</c:v>
                </c:pt>
                <c:pt idx="56">
                  <c:v>2004 Sep</c:v>
                </c:pt>
                <c:pt idx="57">
                  <c:v>2004 Oct</c:v>
                </c:pt>
                <c:pt idx="58">
                  <c:v>2004 Nov</c:v>
                </c:pt>
                <c:pt idx="59">
                  <c:v>2004 Dec</c:v>
                </c:pt>
                <c:pt idx="60">
                  <c:v>2005 Jan</c:v>
                </c:pt>
                <c:pt idx="61">
                  <c:v>2005 Feb</c:v>
                </c:pt>
                <c:pt idx="62">
                  <c:v>2005 Mar</c:v>
                </c:pt>
                <c:pt idx="63">
                  <c:v>2005 Apr</c:v>
                </c:pt>
                <c:pt idx="64">
                  <c:v>2005 May</c:v>
                </c:pt>
                <c:pt idx="65">
                  <c:v>2005 Jun</c:v>
                </c:pt>
                <c:pt idx="66">
                  <c:v>2005 Jul</c:v>
                </c:pt>
                <c:pt idx="67">
                  <c:v>2005 Aug</c:v>
                </c:pt>
                <c:pt idx="68">
                  <c:v>2005 Sep</c:v>
                </c:pt>
                <c:pt idx="69">
                  <c:v>2005 Oct</c:v>
                </c:pt>
                <c:pt idx="70">
                  <c:v>2005 Nov</c:v>
                </c:pt>
                <c:pt idx="71">
                  <c:v>2005 Dec</c:v>
                </c:pt>
                <c:pt idx="72">
                  <c:v>2006 Jan</c:v>
                </c:pt>
                <c:pt idx="73">
                  <c:v>2006 Feb</c:v>
                </c:pt>
                <c:pt idx="74">
                  <c:v>2006 Mar</c:v>
                </c:pt>
                <c:pt idx="75">
                  <c:v>2006 Apr</c:v>
                </c:pt>
                <c:pt idx="76">
                  <c:v>2006 May</c:v>
                </c:pt>
                <c:pt idx="77">
                  <c:v>2006 Jun</c:v>
                </c:pt>
                <c:pt idx="78">
                  <c:v>2006 Jul</c:v>
                </c:pt>
                <c:pt idx="79">
                  <c:v>2006 Aug</c:v>
                </c:pt>
                <c:pt idx="80">
                  <c:v>2006 Sep</c:v>
                </c:pt>
                <c:pt idx="81">
                  <c:v>2006 Oct</c:v>
                </c:pt>
                <c:pt idx="82">
                  <c:v>2006 Nov</c:v>
                </c:pt>
                <c:pt idx="83">
                  <c:v>2006 Dec</c:v>
                </c:pt>
                <c:pt idx="84">
                  <c:v>2007 Jan</c:v>
                </c:pt>
                <c:pt idx="85">
                  <c:v>2007 Feb</c:v>
                </c:pt>
                <c:pt idx="86">
                  <c:v>2007 Mar</c:v>
                </c:pt>
                <c:pt idx="87">
                  <c:v>2007 Apr</c:v>
                </c:pt>
                <c:pt idx="88">
                  <c:v>2007 May</c:v>
                </c:pt>
                <c:pt idx="89">
                  <c:v>2007 Jun</c:v>
                </c:pt>
                <c:pt idx="90">
                  <c:v>2007 Jul</c:v>
                </c:pt>
                <c:pt idx="91">
                  <c:v>2007 Aug</c:v>
                </c:pt>
                <c:pt idx="92">
                  <c:v>2007 Sep</c:v>
                </c:pt>
                <c:pt idx="93">
                  <c:v>2007 Oct</c:v>
                </c:pt>
                <c:pt idx="94">
                  <c:v>2007 Nov</c:v>
                </c:pt>
                <c:pt idx="95">
                  <c:v>2007 Dec</c:v>
                </c:pt>
                <c:pt idx="96">
                  <c:v>2008 Jan</c:v>
                </c:pt>
                <c:pt idx="97">
                  <c:v>2008 Feb</c:v>
                </c:pt>
                <c:pt idx="98">
                  <c:v>2008 Mar</c:v>
                </c:pt>
                <c:pt idx="99">
                  <c:v>2008 Apr</c:v>
                </c:pt>
                <c:pt idx="100">
                  <c:v>2008 May</c:v>
                </c:pt>
                <c:pt idx="101">
                  <c:v>2008 Jun</c:v>
                </c:pt>
                <c:pt idx="102">
                  <c:v>2008 Jul</c:v>
                </c:pt>
                <c:pt idx="103">
                  <c:v>2008 Aug</c:v>
                </c:pt>
                <c:pt idx="104">
                  <c:v>2008 Sep</c:v>
                </c:pt>
                <c:pt idx="105">
                  <c:v>2008 Oct</c:v>
                </c:pt>
                <c:pt idx="106">
                  <c:v>2008 Nov</c:v>
                </c:pt>
                <c:pt idx="107">
                  <c:v>2008 Dec</c:v>
                </c:pt>
                <c:pt idx="108">
                  <c:v>2009 Jan</c:v>
                </c:pt>
                <c:pt idx="109">
                  <c:v>2009 Feb</c:v>
                </c:pt>
                <c:pt idx="110">
                  <c:v>2009 Mar</c:v>
                </c:pt>
                <c:pt idx="111">
                  <c:v>2009 Apr</c:v>
                </c:pt>
                <c:pt idx="112">
                  <c:v>2009 May</c:v>
                </c:pt>
                <c:pt idx="113">
                  <c:v>2009 Jun</c:v>
                </c:pt>
                <c:pt idx="114">
                  <c:v>2009 Jul</c:v>
                </c:pt>
                <c:pt idx="115">
                  <c:v>2009 Aug</c:v>
                </c:pt>
                <c:pt idx="116">
                  <c:v>2009 Sep</c:v>
                </c:pt>
                <c:pt idx="117">
                  <c:v>2009 Oct</c:v>
                </c:pt>
                <c:pt idx="118">
                  <c:v>2009 Nov</c:v>
                </c:pt>
                <c:pt idx="119">
                  <c:v>2009 Dec</c:v>
                </c:pt>
                <c:pt idx="120">
                  <c:v>2010 Jan</c:v>
                </c:pt>
                <c:pt idx="121">
                  <c:v>2010 Feb</c:v>
                </c:pt>
                <c:pt idx="122">
                  <c:v>2010 Mar</c:v>
                </c:pt>
                <c:pt idx="123">
                  <c:v>2010 Apr</c:v>
                </c:pt>
                <c:pt idx="124">
                  <c:v>2010 May</c:v>
                </c:pt>
                <c:pt idx="125">
                  <c:v>2010 Jun</c:v>
                </c:pt>
                <c:pt idx="126">
                  <c:v>2010 Jul</c:v>
                </c:pt>
                <c:pt idx="127">
                  <c:v>2010 Aug</c:v>
                </c:pt>
                <c:pt idx="128">
                  <c:v>2010 Sep</c:v>
                </c:pt>
                <c:pt idx="129">
                  <c:v>2010 Oct</c:v>
                </c:pt>
                <c:pt idx="130">
                  <c:v>2010 Nov</c:v>
                </c:pt>
                <c:pt idx="131">
                  <c:v>2010 Dec</c:v>
                </c:pt>
                <c:pt idx="132">
                  <c:v>2011 Jan</c:v>
                </c:pt>
                <c:pt idx="133">
                  <c:v>2011 Feb</c:v>
                </c:pt>
                <c:pt idx="134">
                  <c:v>2011 Mar</c:v>
                </c:pt>
                <c:pt idx="135">
                  <c:v>2011 Apr</c:v>
                </c:pt>
                <c:pt idx="136">
                  <c:v>2011 May</c:v>
                </c:pt>
                <c:pt idx="137">
                  <c:v>2011 Jun</c:v>
                </c:pt>
                <c:pt idx="138">
                  <c:v>2011 Jul</c:v>
                </c:pt>
                <c:pt idx="139">
                  <c:v>2011 Aug</c:v>
                </c:pt>
                <c:pt idx="140">
                  <c:v>2011 Sep</c:v>
                </c:pt>
                <c:pt idx="141">
                  <c:v>2011 Oct</c:v>
                </c:pt>
                <c:pt idx="142">
                  <c:v>2011 Nov</c:v>
                </c:pt>
                <c:pt idx="143">
                  <c:v>2011 Dec</c:v>
                </c:pt>
                <c:pt idx="144">
                  <c:v>2012 Jan</c:v>
                </c:pt>
                <c:pt idx="145">
                  <c:v>2012 Feb</c:v>
                </c:pt>
                <c:pt idx="146">
                  <c:v>2012 Mar</c:v>
                </c:pt>
                <c:pt idx="147">
                  <c:v>2012 Apr</c:v>
                </c:pt>
                <c:pt idx="148">
                  <c:v>2012 May</c:v>
                </c:pt>
                <c:pt idx="149">
                  <c:v>2012 Jun</c:v>
                </c:pt>
                <c:pt idx="150">
                  <c:v>2012 Jul</c:v>
                </c:pt>
                <c:pt idx="151">
                  <c:v>2012 Aug</c:v>
                </c:pt>
                <c:pt idx="152">
                  <c:v>2012 Sep</c:v>
                </c:pt>
                <c:pt idx="153">
                  <c:v>2012 Oct</c:v>
                </c:pt>
                <c:pt idx="154">
                  <c:v>2012 Nov</c:v>
                </c:pt>
                <c:pt idx="155">
                  <c:v>2012 Dec</c:v>
                </c:pt>
                <c:pt idx="156">
                  <c:v>2013 Jan</c:v>
                </c:pt>
                <c:pt idx="157">
                  <c:v>2013 Feb</c:v>
                </c:pt>
                <c:pt idx="158">
                  <c:v>2013 Mar</c:v>
                </c:pt>
                <c:pt idx="159">
                  <c:v>2013 Apr</c:v>
                </c:pt>
                <c:pt idx="160">
                  <c:v>2013 May</c:v>
                </c:pt>
                <c:pt idx="161">
                  <c:v>2013 Jun</c:v>
                </c:pt>
                <c:pt idx="162">
                  <c:v>2013 Jul</c:v>
                </c:pt>
                <c:pt idx="163">
                  <c:v>2013 Aug</c:v>
                </c:pt>
                <c:pt idx="164">
                  <c:v>2013 Sep</c:v>
                </c:pt>
                <c:pt idx="165">
                  <c:v>2013 Oct</c:v>
                </c:pt>
                <c:pt idx="166">
                  <c:v>2013 Nov</c:v>
                </c:pt>
                <c:pt idx="167">
                  <c:v>2013 Dec</c:v>
                </c:pt>
                <c:pt idx="168">
                  <c:v>2014 Jan</c:v>
                </c:pt>
                <c:pt idx="169">
                  <c:v>2014 Feb</c:v>
                </c:pt>
                <c:pt idx="170">
                  <c:v>2014 Mar</c:v>
                </c:pt>
                <c:pt idx="171">
                  <c:v>2014 Apr</c:v>
                </c:pt>
                <c:pt idx="172">
                  <c:v>2014 May</c:v>
                </c:pt>
                <c:pt idx="173">
                  <c:v>2014 Jun</c:v>
                </c:pt>
                <c:pt idx="174">
                  <c:v>2014 Jul</c:v>
                </c:pt>
                <c:pt idx="175">
                  <c:v>2014 Aug</c:v>
                </c:pt>
                <c:pt idx="176">
                  <c:v>2014 Sep</c:v>
                </c:pt>
                <c:pt idx="177">
                  <c:v>2014 Oct</c:v>
                </c:pt>
                <c:pt idx="178">
                  <c:v>2014 Nov</c:v>
                </c:pt>
                <c:pt idx="179">
                  <c:v>2014 Dec</c:v>
                </c:pt>
                <c:pt idx="180">
                  <c:v>2015 Jan</c:v>
                </c:pt>
                <c:pt idx="181">
                  <c:v>2015 Feb</c:v>
                </c:pt>
                <c:pt idx="182">
                  <c:v>2015 Mar</c:v>
                </c:pt>
                <c:pt idx="183">
                  <c:v>2015 Apr</c:v>
                </c:pt>
                <c:pt idx="184">
                  <c:v>2015 May</c:v>
                </c:pt>
                <c:pt idx="185">
                  <c:v>2015 Jun</c:v>
                </c:pt>
                <c:pt idx="186">
                  <c:v>2015 Jul</c:v>
                </c:pt>
                <c:pt idx="187">
                  <c:v>2015 Aug</c:v>
                </c:pt>
                <c:pt idx="188">
                  <c:v>2015 Sep</c:v>
                </c:pt>
                <c:pt idx="189">
                  <c:v>2015 Oct</c:v>
                </c:pt>
                <c:pt idx="190">
                  <c:v>2015 Nov</c:v>
                </c:pt>
                <c:pt idx="191">
                  <c:v>2015 Dec</c:v>
                </c:pt>
                <c:pt idx="192">
                  <c:v>2016 Jan</c:v>
                </c:pt>
                <c:pt idx="193">
                  <c:v>2016 Feb</c:v>
                </c:pt>
                <c:pt idx="194">
                  <c:v>2016 Mar</c:v>
                </c:pt>
                <c:pt idx="195">
                  <c:v>2016 Apr</c:v>
                </c:pt>
                <c:pt idx="196">
                  <c:v>2016 May</c:v>
                </c:pt>
                <c:pt idx="197">
                  <c:v>2016 Jun</c:v>
                </c:pt>
                <c:pt idx="198">
                  <c:v>2016 Jul</c:v>
                </c:pt>
                <c:pt idx="199">
                  <c:v>2016 Aug</c:v>
                </c:pt>
                <c:pt idx="200">
                  <c:v>2016 Sep</c:v>
                </c:pt>
                <c:pt idx="201">
                  <c:v>2016 Oct</c:v>
                </c:pt>
                <c:pt idx="202">
                  <c:v>2016 Nov</c:v>
                </c:pt>
                <c:pt idx="203">
                  <c:v>2016 Dec</c:v>
                </c:pt>
                <c:pt idx="204">
                  <c:v>2017 Jan</c:v>
                </c:pt>
                <c:pt idx="205">
                  <c:v>2017 Feb</c:v>
                </c:pt>
                <c:pt idx="206">
                  <c:v>2017 Mar</c:v>
                </c:pt>
                <c:pt idx="207">
                  <c:v>2017 Apr</c:v>
                </c:pt>
                <c:pt idx="208">
                  <c:v>2017 May</c:v>
                </c:pt>
                <c:pt idx="209">
                  <c:v>2017 Jun</c:v>
                </c:pt>
                <c:pt idx="210">
                  <c:v>2017 Jul</c:v>
                </c:pt>
                <c:pt idx="211">
                  <c:v>2017 Aug</c:v>
                </c:pt>
                <c:pt idx="212">
                  <c:v>2017 Sep</c:v>
                </c:pt>
                <c:pt idx="213">
                  <c:v>2017 Oct</c:v>
                </c:pt>
                <c:pt idx="214">
                  <c:v>2017 Nov</c:v>
                </c:pt>
                <c:pt idx="215">
                  <c:v>2017 Dec</c:v>
                </c:pt>
                <c:pt idx="216">
                  <c:v>2018 Jan</c:v>
                </c:pt>
                <c:pt idx="217">
                  <c:v>2018 Feb</c:v>
                </c:pt>
                <c:pt idx="218">
                  <c:v>2018 Mar</c:v>
                </c:pt>
                <c:pt idx="219">
                  <c:v>2018 Apr</c:v>
                </c:pt>
                <c:pt idx="220">
                  <c:v>2018 May</c:v>
                </c:pt>
                <c:pt idx="221">
                  <c:v>2018 Jun</c:v>
                </c:pt>
                <c:pt idx="222">
                  <c:v>2018 Jul</c:v>
                </c:pt>
                <c:pt idx="223">
                  <c:v>2018 Aug</c:v>
                </c:pt>
                <c:pt idx="224">
                  <c:v>2018 Sep</c:v>
                </c:pt>
                <c:pt idx="225">
                  <c:v>2018 Oct</c:v>
                </c:pt>
                <c:pt idx="226">
                  <c:v>2018 Nov</c:v>
                </c:pt>
                <c:pt idx="227">
                  <c:v>2018 Dec</c:v>
                </c:pt>
                <c:pt idx="228">
                  <c:v>2019 Jan</c:v>
                </c:pt>
                <c:pt idx="229">
                  <c:v>2019 Feb</c:v>
                </c:pt>
                <c:pt idx="230">
                  <c:v>2019 Mar</c:v>
                </c:pt>
                <c:pt idx="231">
                  <c:v>2019 Apr</c:v>
                </c:pt>
                <c:pt idx="232">
                  <c:v>2019 May</c:v>
                </c:pt>
                <c:pt idx="233">
                  <c:v>2019 Jun</c:v>
                </c:pt>
                <c:pt idx="234">
                  <c:v>2019 Jul</c:v>
                </c:pt>
                <c:pt idx="235">
                  <c:v>2019 Aug</c:v>
                </c:pt>
                <c:pt idx="236">
                  <c:v>2019 Sep</c:v>
                </c:pt>
                <c:pt idx="237">
                  <c:v>2019 Oct</c:v>
                </c:pt>
                <c:pt idx="238">
                  <c:v>2019 Nov</c:v>
                </c:pt>
                <c:pt idx="239">
                  <c:v>2019 Dec</c:v>
                </c:pt>
                <c:pt idx="240">
                  <c:v>2020 Jan</c:v>
                </c:pt>
                <c:pt idx="241">
                  <c:v>2020 Feb</c:v>
                </c:pt>
                <c:pt idx="242">
                  <c:v>2020 Mar</c:v>
                </c:pt>
                <c:pt idx="243">
                  <c:v>2020 Apr</c:v>
                </c:pt>
                <c:pt idx="244">
                  <c:v>2020 May</c:v>
                </c:pt>
                <c:pt idx="245">
                  <c:v>2020 Jun</c:v>
                </c:pt>
                <c:pt idx="246">
                  <c:v>2020 Jul</c:v>
                </c:pt>
                <c:pt idx="247">
                  <c:v>2020 Aug</c:v>
                </c:pt>
                <c:pt idx="248">
                  <c:v>2020 Sep</c:v>
                </c:pt>
                <c:pt idx="249">
                  <c:v>2020 Oct</c:v>
                </c:pt>
                <c:pt idx="250">
                  <c:v>2020 Nov</c:v>
                </c:pt>
                <c:pt idx="251">
                  <c:v>2020 Dec</c:v>
                </c:pt>
                <c:pt idx="252">
                  <c:v>2021 Jan</c:v>
                </c:pt>
                <c:pt idx="253">
                  <c:v>2021 Feb</c:v>
                </c:pt>
                <c:pt idx="254">
                  <c:v>2021 Mar</c:v>
                </c:pt>
                <c:pt idx="255">
                  <c:v>2021 Apr</c:v>
                </c:pt>
                <c:pt idx="256">
                  <c:v>2021 May</c:v>
                </c:pt>
                <c:pt idx="257">
                  <c:v>2021 Jun</c:v>
                </c:pt>
                <c:pt idx="258">
                  <c:v>2021 Jul</c:v>
                </c:pt>
                <c:pt idx="259">
                  <c:v>2021 Aug</c:v>
                </c:pt>
                <c:pt idx="260">
                  <c:v>2021 Sep</c:v>
                </c:pt>
                <c:pt idx="261">
                  <c:v>2021 Oct</c:v>
                </c:pt>
                <c:pt idx="262">
                  <c:v>2021 Nov</c:v>
                </c:pt>
                <c:pt idx="263">
                  <c:v>2021 Dec</c:v>
                </c:pt>
                <c:pt idx="264">
                  <c:v>2022 Jan</c:v>
                </c:pt>
                <c:pt idx="265">
                  <c:v>2022 Feb</c:v>
                </c:pt>
                <c:pt idx="266">
                  <c:v>2022 Mar</c:v>
                </c:pt>
                <c:pt idx="267">
                  <c:v>2022 Apr</c:v>
                </c:pt>
                <c:pt idx="268">
                  <c:v>2022 May</c:v>
                </c:pt>
                <c:pt idx="269">
                  <c:v>2022 Jun</c:v>
                </c:pt>
                <c:pt idx="270">
                  <c:v>2022 Jul</c:v>
                </c:pt>
                <c:pt idx="271">
                  <c:v>2022 Aug</c:v>
                </c:pt>
                <c:pt idx="272">
                  <c:v>2022 Sep</c:v>
                </c:pt>
                <c:pt idx="273">
                  <c:v>2022 Oct</c:v>
                </c:pt>
                <c:pt idx="274">
                  <c:v>2022 Nov</c:v>
                </c:pt>
                <c:pt idx="275">
                  <c:v>2022 Dec</c:v>
                </c:pt>
                <c:pt idx="276">
                  <c:v>2023 Jan</c:v>
                </c:pt>
                <c:pt idx="277">
                  <c:v>2023 Feb</c:v>
                </c:pt>
                <c:pt idx="278">
                  <c:v>2023 Mar</c:v>
                </c:pt>
                <c:pt idx="279">
                  <c:v>2023 Apr</c:v>
                </c:pt>
                <c:pt idx="280">
                  <c:v>2023 May</c:v>
                </c:pt>
                <c:pt idx="281">
                  <c:v>2023 Jun</c:v>
                </c:pt>
                <c:pt idx="282">
                  <c:v>2023 Jul</c:v>
                </c:pt>
                <c:pt idx="283">
                  <c:v>2023 Aug</c:v>
                </c:pt>
                <c:pt idx="284">
                  <c:v>2023 Sep</c:v>
                </c:pt>
                <c:pt idx="285">
                  <c:v>2023 Oct</c:v>
                </c:pt>
                <c:pt idx="286">
                  <c:v>2023 Nov</c:v>
                </c:pt>
                <c:pt idx="287">
                  <c:v>2023 Dec</c:v>
                </c:pt>
                <c:pt idx="288">
                  <c:v>2024 Jan</c:v>
                </c:pt>
                <c:pt idx="289">
                  <c:v>2024 Feb</c:v>
                </c:pt>
                <c:pt idx="290">
                  <c:v>2024 Mar</c:v>
                </c:pt>
                <c:pt idx="291">
                  <c:v>2024 Apr</c:v>
                </c:pt>
                <c:pt idx="292">
                  <c:v>2024 May</c:v>
                </c:pt>
                <c:pt idx="293">
                  <c:v>2024 Jun</c:v>
                </c:pt>
                <c:pt idx="294">
                  <c:v>2024 Jul</c:v>
                </c:pt>
                <c:pt idx="295">
                  <c:v>2024 Aug</c:v>
                </c:pt>
                <c:pt idx="296">
                  <c:v>2024 Sep</c:v>
                </c:pt>
                <c:pt idx="297">
                  <c:v>2024 Oct</c:v>
                </c:pt>
                <c:pt idx="298">
                  <c:v>2024 Nov</c:v>
                </c:pt>
                <c:pt idx="299">
                  <c:v>2024 Dec</c:v>
                </c:pt>
                <c:pt idx="300">
                  <c:v>2025 Jan</c:v>
                </c:pt>
                <c:pt idx="301">
                  <c:v>2025 Feb</c:v>
                </c:pt>
                <c:pt idx="302">
                  <c:v>2025 Mar</c:v>
                </c:pt>
                <c:pt idx="303">
                  <c:v>2025 Apr</c:v>
                </c:pt>
                <c:pt idx="304">
                  <c:v>2025 May</c:v>
                </c:pt>
                <c:pt idx="305">
                  <c:v>2025 Jun</c:v>
                </c:pt>
                <c:pt idx="306">
                  <c:v>2025 Jul</c:v>
                </c:pt>
                <c:pt idx="307">
                  <c:v>2025 Aug</c:v>
                </c:pt>
                <c:pt idx="308">
                  <c:v>2025 Sep</c:v>
                </c:pt>
                <c:pt idx="309">
                  <c:v>2025 Oct</c:v>
                </c:pt>
                <c:pt idx="310">
                  <c:v>2025 Nov</c:v>
                </c:pt>
                <c:pt idx="311">
                  <c:v>2025 Dec</c:v>
                </c:pt>
                <c:pt idx="312">
                  <c:v>2026 Jan</c:v>
                </c:pt>
                <c:pt idx="313">
                  <c:v>2026 Feb</c:v>
                </c:pt>
                <c:pt idx="314">
                  <c:v>2026 Mar</c:v>
                </c:pt>
                <c:pt idx="315">
                  <c:v>2026 Apr</c:v>
                </c:pt>
                <c:pt idx="316">
                  <c:v>2026 May</c:v>
                </c:pt>
                <c:pt idx="317">
                  <c:v>2026 Jun</c:v>
                </c:pt>
                <c:pt idx="318">
                  <c:v>2026 Jul</c:v>
                </c:pt>
              </c:strCache>
            </c:strRef>
          </c:cat>
          <c:val>
            <c:numRef>
              <c:f>'Data NSA'!$D$111:$D$429</c:f>
              <c:numCache>
                <c:formatCode>_(* #,##0_);_(* \(#,##0\);_(* "-"??_);_(@_)</c:formatCode>
                <c:ptCount val="319"/>
                <c:pt idx="0">
                  <c:v>38700</c:v>
                </c:pt>
                <c:pt idx="1">
                  <c:v>39600</c:v>
                </c:pt>
                <c:pt idx="2">
                  <c:v>41000</c:v>
                </c:pt>
                <c:pt idx="3">
                  <c:v>41300</c:v>
                </c:pt>
                <c:pt idx="4">
                  <c:v>41800</c:v>
                </c:pt>
                <c:pt idx="5">
                  <c:v>43000</c:v>
                </c:pt>
                <c:pt idx="6">
                  <c:v>42700</c:v>
                </c:pt>
                <c:pt idx="7">
                  <c:v>43000</c:v>
                </c:pt>
                <c:pt idx="8">
                  <c:v>43100</c:v>
                </c:pt>
                <c:pt idx="9">
                  <c:v>42500</c:v>
                </c:pt>
                <c:pt idx="10">
                  <c:v>42100</c:v>
                </c:pt>
                <c:pt idx="11">
                  <c:v>41900</c:v>
                </c:pt>
                <c:pt idx="12">
                  <c:v>40800</c:v>
                </c:pt>
                <c:pt idx="13">
                  <c:v>41800</c:v>
                </c:pt>
                <c:pt idx="14">
                  <c:v>42500</c:v>
                </c:pt>
                <c:pt idx="15">
                  <c:v>42400</c:v>
                </c:pt>
                <c:pt idx="16">
                  <c:v>43000</c:v>
                </c:pt>
                <c:pt idx="17">
                  <c:v>43700</c:v>
                </c:pt>
                <c:pt idx="18">
                  <c:v>43100</c:v>
                </c:pt>
                <c:pt idx="19">
                  <c:v>43000</c:v>
                </c:pt>
                <c:pt idx="20">
                  <c:v>42200</c:v>
                </c:pt>
                <c:pt idx="21">
                  <c:v>41200</c:v>
                </c:pt>
                <c:pt idx="22">
                  <c:v>40100</c:v>
                </c:pt>
                <c:pt idx="23">
                  <c:v>39600</c:v>
                </c:pt>
                <c:pt idx="24">
                  <c:v>38000</c:v>
                </c:pt>
                <c:pt idx="25">
                  <c:v>38400</c:v>
                </c:pt>
                <c:pt idx="26">
                  <c:v>39000</c:v>
                </c:pt>
                <c:pt idx="27">
                  <c:v>38900</c:v>
                </c:pt>
                <c:pt idx="28">
                  <c:v>39200</c:v>
                </c:pt>
                <c:pt idx="29">
                  <c:v>39800</c:v>
                </c:pt>
                <c:pt idx="30">
                  <c:v>39600</c:v>
                </c:pt>
                <c:pt idx="31">
                  <c:v>39400</c:v>
                </c:pt>
                <c:pt idx="32">
                  <c:v>38300</c:v>
                </c:pt>
                <c:pt idx="33">
                  <c:v>38000</c:v>
                </c:pt>
                <c:pt idx="34">
                  <c:v>37400</c:v>
                </c:pt>
                <c:pt idx="35">
                  <c:v>36800</c:v>
                </c:pt>
                <c:pt idx="36">
                  <c:v>36900</c:v>
                </c:pt>
                <c:pt idx="37">
                  <c:v>36800</c:v>
                </c:pt>
                <c:pt idx="38">
                  <c:v>36900</c:v>
                </c:pt>
                <c:pt idx="39">
                  <c:v>37600</c:v>
                </c:pt>
                <c:pt idx="40">
                  <c:v>38100</c:v>
                </c:pt>
                <c:pt idx="41">
                  <c:v>38600</c:v>
                </c:pt>
                <c:pt idx="42">
                  <c:v>38600</c:v>
                </c:pt>
                <c:pt idx="43">
                  <c:v>38600</c:v>
                </c:pt>
                <c:pt idx="44">
                  <c:v>38200</c:v>
                </c:pt>
                <c:pt idx="45">
                  <c:v>37800</c:v>
                </c:pt>
                <c:pt idx="46">
                  <c:v>37400</c:v>
                </c:pt>
                <c:pt idx="47">
                  <c:v>37200</c:v>
                </c:pt>
                <c:pt idx="48">
                  <c:v>36200</c:v>
                </c:pt>
                <c:pt idx="49">
                  <c:v>36400</c:v>
                </c:pt>
                <c:pt idx="50">
                  <c:v>36700</c:v>
                </c:pt>
                <c:pt idx="51">
                  <c:v>37500</c:v>
                </c:pt>
                <c:pt idx="52">
                  <c:v>37500</c:v>
                </c:pt>
                <c:pt idx="53">
                  <c:v>38200</c:v>
                </c:pt>
                <c:pt idx="54">
                  <c:v>39100</c:v>
                </c:pt>
                <c:pt idx="55">
                  <c:v>39000</c:v>
                </c:pt>
                <c:pt idx="56">
                  <c:v>38800</c:v>
                </c:pt>
                <c:pt idx="57">
                  <c:v>39200</c:v>
                </c:pt>
                <c:pt idx="58">
                  <c:v>38800</c:v>
                </c:pt>
                <c:pt idx="59">
                  <c:v>38500</c:v>
                </c:pt>
                <c:pt idx="60">
                  <c:v>38100</c:v>
                </c:pt>
                <c:pt idx="61">
                  <c:v>38500</c:v>
                </c:pt>
                <c:pt idx="62">
                  <c:v>39200</c:v>
                </c:pt>
                <c:pt idx="63">
                  <c:v>39700</c:v>
                </c:pt>
                <c:pt idx="64">
                  <c:v>40200</c:v>
                </c:pt>
                <c:pt idx="65">
                  <c:v>40800</c:v>
                </c:pt>
                <c:pt idx="66">
                  <c:v>41700</c:v>
                </c:pt>
                <c:pt idx="67">
                  <c:v>41500</c:v>
                </c:pt>
                <c:pt idx="68">
                  <c:v>41700</c:v>
                </c:pt>
                <c:pt idx="69">
                  <c:v>41500</c:v>
                </c:pt>
                <c:pt idx="70">
                  <c:v>41800</c:v>
                </c:pt>
                <c:pt idx="71">
                  <c:v>41900</c:v>
                </c:pt>
                <c:pt idx="72">
                  <c:v>41600</c:v>
                </c:pt>
                <c:pt idx="73">
                  <c:v>42300</c:v>
                </c:pt>
                <c:pt idx="74">
                  <c:v>43300</c:v>
                </c:pt>
                <c:pt idx="75">
                  <c:v>43900</c:v>
                </c:pt>
                <c:pt idx="76">
                  <c:v>44500</c:v>
                </c:pt>
                <c:pt idx="77">
                  <c:v>45700</c:v>
                </c:pt>
                <c:pt idx="78">
                  <c:v>46100</c:v>
                </c:pt>
                <c:pt idx="79">
                  <c:v>46400</c:v>
                </c:pt>
                <c:pt idx="80">
                  <c:v>46500</c:v>
                </c:pt>
                <c:pt idx="81">
                  <c:v>46200</c:v>
                </c:pt>
                <c:pt idx="82">
                  <c:v>46600</c:v>
                </c:pt>
                <c:pt idx="83">
                  <c:v>47300</c:v>
                </c:pt>
                <c:pt idx="84">
                  <c:v>46200</c:v>
                </c:pt>
                <c:pt idx="85">
                  <c:v>47200</c:v>
                </c:pt>
                <c:pt idx="86">
                  <c:v>48000</c:v>
                </c:pt>
                <c:pt idx="87">
                  <c:v>48700</c:v>
                </c:pt>
                <c:pt idx="88">
                  <c:v>49400</c:v>
                </c:pt>
                <c:pt idx="89">
                  <c:v>50400</c:v>
                </c:pt>
                <c:pt idx="90">
                  <c:v>50200</c:v>
                </c:pt>
                <c:pt idx="91">
                  <c:v>50700</c:v>
                </c:pt>
                <c:pt idx="92">
                  <c:v>50400</c:v>
                </c:pt>
                <c:pt idx="93">
                  <c:v>50800</c:v>
                </c:pt>
                <c:pt idx="94">
                  <c:v>51200</c:v>
                </c:pt>
                <c:pt idx="95">
                  <c:v>50400</c:v>
                </c:pt>
                <c:pt idx="96">
                  <c:v>48500</c:v>
                </c:pt>
                <c:pt idx="97">
                  <c:v>48900</c:v>
                </c:pt>
                <c:pt idx="98">
                  <c:v>48800</c:v>
                </c:pt>
                <c:pt idx="99">
                  <c:v>48800</c:v>
                </c:pt>
                <c:pt idx="100">
                  <c:v>49000</c:v>
                </c:pt>
                <c:pt idx="101">
                  <c:v>49100</c:v>
                </c:pt>
                <c:pt idx="102">
                  <c:v>48500</c:v>
                </c:pt>
                <c:pt idx="103">
                  <c:v>48400</c:v>
                </c:pt>
                <c:pt idx="104">
                  <c:v>47700</c:v>
                </c:pt>
                <c:pt idx="105">
                  <c:v>46500</c:v>
                </c:pt>
                <c:pt idx="106">
                  <c:v>45400</c:v>
                </c:pt>
                <c:pt idx="107">
                  <c:v>44500</c:v>
                </c:pt>
                <c:pt idx="108">
                  <c:v>42800</c:v>
                </c:pt>
                <c:pt idx="109">
                  <c:v>42400</c:v>
                </c:pt>
                <c:pt idx="110">
                  <c:v>41800</c:v>
                </c:pt>
                <c:pt idx="111">
                  <c:v>41100</c:v>
                </c:pt>
                <c:pt idx="112">
                  <c:v>41200</c:v>
                </c:pt>
                <c:pt idx="113">
                  <c:v>41800</c:v>
                </c:pt>
                <c:pt idx="114">
                  <c:v>41600</c:v>
                </c:pt>
                <c:pt idx="115">
                  <c:v>41000</c:v>
                </c:pt>
                <c:pt idx="116">
                  <c:v>40600</c:v>
                </c:pt>
                <c:pt idx="117">
                  <c:v>40100</c:v>
                </c:pt>
                <c:pt idx="118">
                  <c:v>40100</c:v>
                </c:pt>
                <c:pt idx="119">
                  <c:v>40200</c:v>
                </c:pt>
                <c:pt idx="120">
                  <c:v>38600</c:v>
                </c:pt>
                <c:pt idx="121">
                  <c:v>38400</c:v>
                </c:pt>
                <c:pt idx="122">
                  <c:v>39100</c:v>
                </c:pt>
                <c:pt idx="123">
                  <c:v>40200</c:v>
                </c:pt>
                <c:pt idx="124">
                  <c:v>40000</c:v>
                </c:pt>
                <c:pt idx="125">
                  <c:v>40700</c:v>
                </c:pt>
                <c:pt idx="126">
                  <c:v>41500</c:v>
                </c:pt>
                <c:pt idx="127">
                  <c:v>42000</c:v>
                </c:pt>
                <c:pt idx="128">
                  <c:v>41400</c:v>
                </c:pt>
                <c:pt idx="129">
                  <c:v>41500</c:v>
                </c:pt>
                <c:pt idx="130">
                  <c:v>41100</c:v>
                </c:pt>
                <c:pt idx="131">
                  <c:v>40800</c:v>
                </c:pt>
                <c:pt idx="132">
                  <c:v>39800</c:v>
                </c:pt>
                <c:pt idx="133">
                  <c:v>39800</c:v>
                </c:pt>
                <c:pt idx="134">
                  <c:v>40100</c:v>
                </c:pt>
                <c:pt idx="135">
                  <c:v>39700</c:v>
                </c:pt>
                <c:pt idx="136">
                  <c:v>39600</c:v>
                </c:pt>
                <c:pt idx="137">
                  <c:v>40200</c:v>
                </c:pt>
                <c:pt idx="138">
                  <c:v>40300</c:v>
                </c:pt>
                <c:pt idx="139">
                  <c:v>40400</c:v>
                </c:pt>
                <c:pt idx="140">
                  <c:v>40400</c:v>
                </c:pt>
                <c:pt idx="141">
                  <c:v>40100</c:v>
                </c:pt>
                <c:pt idx="142">
                  <c:v>40000</c:v>
                </c:pt>
                <c:pt idx="143">
                  <c:v>40100</c:v>
                </c:pt>
                <c:pt idx="144">
                  <c:v>40000</c:v>
                </c:pt>
                <c:pt idx="145">
                  <c:v>40500</c:v>
                </c:pt>
                <c:pt idx="146">
                  <c:v>41200</c:v>
                </c:pt>
                <c:pt idx="147">
                  <c:v>41600</c:v>
                </c:pt>
                <c:pt idx="148">
                  <c:v>42100</c:v>
                </c:pt>
                <c:pt idx="149">
                  <c:v>43200</c:v>
                </c:pt>
                <c:pt idx="150">
                  <c:v>43400</c:v>
                </c:pt>
                <c:pt idx="151">
                  <c:v>44000</c:v>
                </c:pt>
                <c:pt idx="152">
                  <c:v>44000</c:v>
                </c:pt>
                <c:pt idx="153">
                  <c:v>44000</c:v>
                </c:pt>
                <c:pt idx="154">
                  <c:v>43800</c:v>
                </c:pt>
                <c:pt idx="155">
                  <c:v>44000</c:v>
                </c:pt>
                <c:pt idx="156">
                  <c:v>43400</c:v>
                </c:pt>
                <c:pt idx="157">
                  <c:v>44100</c:v>
                </c:pt>
                <c:pt idx="158">
                  <c:v>44900</c:v>
                </c:pt>
                <c:pt idx="159">
                  <c:v>45400</c:v>
                </c:pt>
                <c:pt idx="160">
                  <c:v>46100</c:v>
                </c:pt>
                <c:pt idx="161">
                  <c:v>46300</c:v>
                </c:pt>
                <c:pt idx="162">
                  <c:v>46400</c:v>
                </c:pt>
                <c:pt idx="163">
                  <c:v>46800</c:v>
                </c:pt>
                <c:pt idx="164">
                  <c:v>46900</c:v>
                </c:pt>
                <c:pt idx="165">
                  <c:v>47000</c:v>
                </c:pt>
                <c:pt idx="166">
                  <c:v>47200</c:v>
                </c:pt>
                <c:pt idx="167">
                  <c:v>47400</c:v>
                </c:pt>
                <c:pt idx="168">
                  <c:v>46900</c:v>
                </c:pt>
                <c:pt idx="169">
                  <c:v>47800</c:v>
                </c:pt>
                <c:pt idx="170">
                  <c:v>48500</c:v>
                </c:pt>
                <c:pt idx="171">
                  <c:v>49300</c:v>
                </c:pt>
                <c:pt idx="172">
                  <c:v>50300</c:v>
                </c:pt>
                <c:pt idx="173">
                  <c:v>51200</c:v>
                </c:pt>
                <c:pt idx="174">
                  <c:v>51900</c:v>
                </c:pt>
                <c:pt idx="175">
                  <c:v>52400</c:v>
                </c:pt>
                <c:pt idx="176">
                  <c:v>52300</c:v>
                </c:pt>
                <c:pt idx="177">
                  <c:v>52400</c:v>
                </c:pt>
                <c:pt idx="178">
                  <c:v>52700</c:v>
                </c:pt>
                <c:pt idx="179">
                  <c:v>52900</c:v>
                </c:pt>
                <c:pt idx="180">
                  <c:v>52900</c:v>
                </c:pt>
                <c:pt idx="181">
                  <c:v>53800</c:v>
                </c:pt>
                <c:pt idx="182">
                  <c:v>54100</c:v>
                </c:pt>
                <c:pt idx="183">
                  <c:v>54200</c:v>
                </c:pt>
                <c:pt idx="184">
                  <c:v>54600</c:v>
                </c:pt>
                <c:pt idx="185">
                  <c:v>55400</c:v>
                </c:pt>
                <c:pt idx="186">
                  <c:v>56100</c:v>
                </c:pt>
                <c:pt idx="187">
                  <c:v>56400</c:v>
                </c:pt>
                <c:pt idx="188">
                  <c:v>56000</c:v>
                </c:pt>
                <c:pt idx="189">
                  <c:v>56500</c:v>
                </c:pt>
                <c:pt idx="190">
                  <c:v>56600</c:v>
                </c:pt>
                <c:pt idx="191">
                  <c:v>56800</c:v>
                </c:pt>
                <c:pt idx="192">
                  <c:v>56400</c:v>
                </c:pt>
                <c:pt idx="193">
                  <c:v>57300</c:v>
                </c:pt>
                <c:pt idx="194">
                  <c:v>57500</c:v>
                </c:pt>
                <c:pt idx="195">
                  <c:v>58000</c:v>
                </c:pt>
                <c:pt idx="196">
                  <c:v>58200</c:v>
                </c:pt>
                <c:pt idx="197">
                  <c:v>58800</c:v>
                </c:pt>
                <c:pt idx="198">
                  <c:v>59900</c:v>
                </c:pt>
                <c:pt idx="199">
                  <c:v>59900</c:v>
                </c:pt>
                <c:pt idx="200">
                  <c:v>59700</c:v>
                </c:pt>
                <c:pt idx="201">
                  <c:v>59900</c:v>
                </c:pt>
                <c:pt idx="202">
                  <c:v>59800</c:v>
                </c:pt>
                <c:pt idx="203">
                  <c:v>59800</c:v>
                </c:pt>
                <c:pt idx="204">
                  <c:v>58900</c:v>
                </c:pt>
                <c:pt idx="205">
                  <c:v>59700</c:v>
                </c:pt>
                <c:pt idx="206">
                  <c:v>60400</c:v>
                </c:pt>
                <c:pt idx="207">
                  <c:v>61100</c:v>
                </c:pt>
                <c:pt idx="208">
                  <c:v>62100</c:v>
                </c:pt>
                <c:pt idx="209">
                  <c:v>63100</c:v>
                </c:pt>
                <c:pt idx="210">
                  <c:v>63400</c:v>
                </c:pt>
                <c:pt idx="211">
                  <c:v>63300</c:v>
                </c:pt>
                <c:pt idx="212">
                  <c:v>63000</c:v>
                </c:pt>
                <c:pt idx="213">
                  <c:v>63300</c:v>
                </c:pt>
                <c:pt idx="214">
                  <c:v>63300</c:v>
                </c:pt>
                <c:pt idx="215">
                  <c:v>63300</c:v>
                </c:pt>
                <c:pt idx="216">
                  <c:v>62400</c:v>
                </c:pt>
                <c:pt idx="217">
                  <c:v>63100</c:v>
                </c:pt>
                <c:pt idx="218">
                  <c:v>63500</c:v>
                </c:pt>
                <c:pt idx="219">
                  <c:v>64000</c:v>
                </c:pt>
                <c:pt idx="220">
                  <c:v>64300</c:v>
                </c:pt>
                <c:pt idx="221">
                  <c:v>65100</c:v>
                </c:pt>
                <c:pt idx="222">
                  <c:v>65300</c:v>
                </c:pt>
                <c:pt idx="223">
                  <c:v>65800</c:v>
                </c:pt>
                <c:pt idx="224">
                  <c:v>65200</c:v>
                </c:pt>
                <c:pt idx="225">
                  <c:v>65300</c:v>
                </c:pt>
                <c:pt idx="226">
                  <c:v>65300</c:v>
                </c:pt>
                <c:pt idx="227">
                  <c:v>65200</c:v>
                </c:pt>
                <c:pt idx="228">
                  <c:v>65200</c:v>
                </c:pt>
                <c:pt idx="229">
                  <c:v>66300</c:v>
                </c:pt>
                <c:pt idx="230">
                  <c:v>66900</c:v>
                </c:pt>
                <c:pt idx="231">
                  <c:v>67400</c:v>
                </c:pt>
                <c:pt idx="232">
                  <c:v>68000</c:v>
                </c:pt>
                <c:pt idx="233">
                  <c:v>69300</c:v>
                </c:pt>
                <c:pt idx="234">
                  <c:v>69600</c:v>
                </c:pt>
                <c:pt idx="235">
                  <c:v>69700</c:v>
                </c:pt>
                <c:pt idx="236">
                  <c:v>69600</c:v>
                </c:pt>
                <c:pt idx="237">
                  <c:v>70000</c:v>
                </c:pt>
                <c:pt idx="238">
                  <c:v>70200</c:v>
                </c:pt>
                <c:pt idx="239">
                  <c:v>70100</c:v>
                </c:pt>
                <c:pt idx="240">
                  <c:v>69500</c:v>
                </c:pt>
                <c:pt idx="241">
                  <c:v>70300</c:v>
                </c:pt>
                <c:pt idx="242">
                  <c:v>70500</c:v>
                </c:pt>
                <c:pt idx="243">
                  <c:v>67700</c:v>
                </c:pt>
                <c:pt idx="244">
                  <c:v>69300</c:v>
                </c:pt>
                <c:pt idx="245">
                  <c:v>69800</c:v>
                </c:pt>
                <c:pt idx="246">
                  <c:v>69500</c:v>
                </c:pt>
                <c:pt idx="247">
                  <c:v>69700</c:v>
                </c:pt>
                <c:pt idx="248">
                  <c:v>69300</c:v>
                </c:pt>
                <c:pt idx="249">
                  <c:v>69900</c:v>
                </c:pt>
                <c:pt idx="250">
                  <c:v>70100</c:v>
                </c:pt>
                <c:pt idx="251">
                  <c:v>70200</c:v>
                </c:pt>
                <c:pt idx="252">
                  <c:v>69800</c:v>
                </c:pt>
                <c:pt idx="253">
                  <c:v>70100</c:v>
                </c:pt>
                <c:pt idx="254">
                  <c:v>71800</c:v>
                </c:pt>
                <c:pt idx="255">
                  <c:v>72500</c:v>
                </c:pt>
                <c:pt idx="256">
                  <c:v>73000</c:v>
                </c:pt>
                <c:pt idx="257">
                  <c:v>73900</c:v>
                </c:pt>
                <c:pt idx="258">
                  <c:v>75100</c:v>
                </c:pt>
                <c:pt idx="259">
                  <c:v>75000</c:v>
                </c:pt>
                <c:pt idx="260">
                  <c:v>75400</c:v>
                </c:pt>
                <c:pt idx="261">
                  <c:v>76500</c:v>
                </c:pt>
                <c:pt idx="262">
                  <c:v>77100</c:v>
                </c:pt>
                <c:pt idx="263">
                  <c:v>77300</c:v>
                </c:pt>
                <c:pt idx="264">
                  <c:v>75600</c:v>
                </c:pt>
                <c:pt idx="265">
                  <c:v>76900</c:v>
                </c:pt>
                <c:pt idx="266">
                  <c:v>77700</c:v>
                </c:pt>
                <c:pt idx="267">
                  <c:v>79800</c:v>
                </c:pt>
                <c:pt idx="268">
                  <c:v>80000</c:v>
                </c:pt>
                <c:pt idx="269">
                  <c:v>80900</c:v>
                </c:pt>
                <c:pt idx="270">
                  <c:v>80700</c:v>
                </c:pt>
                <c:pt idx="271">
                  <c:v>80600</c:v>
                </c:pt>
                <c:pt idx="272">
                  <c:v>80700</c:v>
                </c:pt>
                <c:pt idx="273">
                  <c:v>80500</c:v>
                </c:pt>
                <c:pt idx="274">
                  <c:v>80200</c:v>
                </c:pt>
                <c:pt idx="275">
                  <c:v>80300</c:v>
                </c:pt>
                <c:pt idx="276">
                  <c:v>79400</c:v>
                </c:pt>
                <c:pt idx="277">
                  <c:v>80500</c:v>
                </c:pt>
                <c:pt idx="278">
                  <c:v>81500</c:v>
                </c:pt>
                <c:pt idx="279">
                  <c:v>81500</c:v>
                </c:pt>
                <c:pt idx="280">
                  <c:v>82300</c:v>
                </c:pt>
                <c:pt idx="281">
                  <c:v>83600</c:v>
                </c:pt>
                <c:pt idx="282">
                  <c:v>84000</c:v>
                </c:pt>
                <c:pt idx="283">
                  <c:v>84400</c:v>
                </c:pt>
                <c:pt idx="284">
                  <c:v>85000</c:v>
                </c:pt>
                <c:pt idx="285">
                  <c:v>85600</c:v>
                </c:pt>
                <c:pt idx="286">
                  <c:v>85800</c:v>
                </c:pt>
                <c:pt idx="287">
                  <c:v>85900</c:v>
                </c:pt>
                <c:pt idx="288">
                  <c:v>85200</c:v>
                </c:pt>
                <c:pt idx="289">
                  <c:v>86700</c:v>
                </c:pt>
                <c:pt idx="290">
                  <c:v>87600</c:v>
                </c:pt>
                <c:pt idx="291">
                  <c:v>88100</c:v>
                </c:pt>
                <c:pt idx="292">
                  <c:v>89100</c:v>
                </c:pt>
                <c:pt idx="293">
                  <c:v>90200</c:v>
                </c:pt>
                <c:pt idx="294">
                  <c:v>89500</c:v>
                </c:pt>
                <c:pt idx="295">
                  <c:v>90100</c:v>
                </c:pt>
                <c:pt idx="296">
                  <c:v>90200</c:v>
                </c:pt>
                <c:pt idx="297">
                  <c:v>90800</c:v>
                </c:pt>
                <c:pt idx="298">
                  <c:v>91000</c:v>
                </c:pt>
                <c:pt idx="299">
                  <c:v>90700</c:v>
                </c:pt>
                <c:pt idx="300">
                  <c:v>89100</c:v>
                </c:pt>
                <c:pt idx="301">
                  <c:v>90400</c:v>
                </c:pt>
                <c:pt idx="302">
                  <c:v>91400</c:v>
                </c:pt>
                <c:pt idx="303">
                  <c:v>91900</c:v>
                </c:pt>
                <c:pt idx="304">
                  <c:v>92700</c:v>
                </c:pt>
                <c:pt idx="305">
                  <c:v>93500</c:v>
                </c:pt>
                <c:pt idx="306">
                  <c:v>93900</c:v>
                </c:pt>
                <c:pt idx="307">
                  <c:v>94500</c:v>
                </c:pt>
                <c:pt idx="308">
                  <c:v>93900</c:v>
                </c:pt>
                <c:pt idx="309">
                  <c:v>93700</c:v>
                </c:pt>
                <c:pt idx="310">
                  <c:v>94100</c:v>
                </c:pt>
                <c:pt idx="311">
                  <c:v>94500</c:v>
                </c:pt>
                <c:pt idx="312">
                  <c:v>94900</c:v>
                </c:pt>
                <c:pt idx="313">
                  <c:v>95100</c:v>
                </c:pt>
                <c:pt idx="314">
                  <c:v>95900</c:v>
                </c:pt>
                <c:pt idx="315">
                  <c:v>96300</c:v>
                </c:pt>
                <c:pt idx="316">
                  <c:v>98000</c:v>
                </c:pt>
                <c:pt idx="317">
                  <c:v>99600</c:v>
                </c:pt>
                <c:pt idx="318">
                  <c:v>99100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23-4A4A-9CCE-E28134434AF8}"/>
            </c:ext>
          </c:extLst>
        </c:ser>
        <c:ser>
          <c:idx val="4"/>
          <c:order val="1"/>
          <c:tx>
            <c:strRef>
              <c:f>'Data NSA'!$F$8</c:f>
              <c:strCache>
                <c:ptCount val="1"/>
                <c:pt idx="0">
                  <c:v>Wholesale trade</c:v>
                </c:pt>
              </c:strCache>
            </c:strRef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strRef>
              <c:f>'Data NSA'!$A$111:$A$429</c:f>
              <c:strCache>
                <c:ptCount val="319"/>
                <c:pt idx="0">
                  <c:v>2000 Jan</c:v>
                </c:pt>
                <c:pt idx="1">
                  <c:v>2000 Feb</c:v>
                </c:pt>
                <c:pt idx="2">
                  <c:v>2000 Mar</c:v>
                </c:pt>
                <c:pt idx="3">
                  <c:v>2000 Apr</c:v>
                </c:pt>
                <c:pt idx="4">
                  <c:v>2000 May</c:v>
                </c:pt>
                <c:pt idx="5">
                  <c:v>2000 Jun</c:v>
                </c:pt>
                <c:pt idx="6">
                  <c:v>2000 Jul</c:v>
                </c:pt>
                <c:pt idx="7">
                  <c:v>2000 Aug</c:v>
                </c:pt>
                <c:pt idx="8">
                  <c:v>2000 Sep</c:v>
                </c:pt>
                <c:pt idx="9">
                  <c:v>2000 Oct</c:v>
                </c:pt>
                <c:pt idx="10">
                  <c:v>2000 Nov</c:v>
                </c:pt>
                <c:pt idx="11">
                  <c:v>2000 Dec</c:v>
                </c:pt>
                <c:pt idx="12">
                  <c:v>2001 Jan</c:v>
                </c:pt>
                <c:pt idx="13">
                  <c:v>2001 Feb</c:v>
                </c:pt>
                <c:pt idx="14">
                  <c:v>2001 Mar</c:v>
                </c:pt>
                <c:pt idx="15">
                  <c:v>2001 Apr</c:v>
                </c:pt>
                <c:pt idx="16">
                  <c:v>2001 May</c:v>
                </c:pt>
                <c:pt idx="17">
                  <c:v>2001 Jun</c:v>
                </c:pt>
                <c:pt idx="18">
                  <c:v>2001 Jul</c:v>
                </c:pt>
                <c:pt idx="19">
                  <c:v>2001 Aug</c:v>
                </c:pt>
                <c:pt idx="20">
                  <c:v>2001 Sep</c:v>
                </c:pt>
                <c:pt idx="21">
                  <c:v>2001 Oct</c:v>
                </c:pt>
                <c:pt idx="22">
                  <c:v>2001 Nov</c:v>
                </c:pt>
                <c:pt idx="23">
                  <c:v>2001 Dec</c:v>
                </c:pt>
                <c:pt idx="24">
                  <c:v>2002 Jan</c:v>
                </c:pt>
                <c:pt idx="25">
                  <c:v>2002 Feb</c:v>
                </c:pt>
                <c:pt idx="26">
                  <c:v>2002 Mar</c:v>
                </c:pt>
                <c:pt idx="27">
                  <c:v>2002 Apr</c:v>
                </c:pt>
                <c:pt idx="28">
                  <c:v>2002 May</c:v>
                </c:pt>
                <c:pt idx="29">
                  <c:v>2002 Jun</c:v>
                </c:pt>
                <c:pt idx="30">
                  <c:v>2002 Jul</c:v>
                </c:pt>
                <c:pt idx="31">
                  <c:v>2002 Aug</c:v>
                </c:pt>
                <c:pt idx="32">
                  <c:v>2002 Sep</c:v>
                </c:pt>
                <c:pt idx="33">
                  <c:v>2002 Oct</c:v>
                </c:pt>
                <c:pt idx="34">
                  <c:v>2002 Nov</c:v>
                </c:pt>
                <c:pt idx="35">
                  <c:v>2002 Dec</c:v>
                </c:pt>
                <c:pt idx="36">
                  <c:v>2003 Jan</c:v>
                </c:pt>
                <c:pt idx="37">
                  <c:v>2003 Feb</c:v>
                </c:pt>
                <c:pt idx="38">
                  <c:v>2003 Mar</c:v>
                </c:pt>
                <c:pt idx="39">
                  <c:v>2003 Apr</c:v>
                </c:pt>
                <c:pt idx="40">
                  <c:v>2003 May</c:v>
                </c:pt>
                <c:pt idx="41">
                  <c:v>2003 Jun</c:v>
                </c:pt>
                <c:pt idx="42">
                  <c:v>2003 Jul</c:v>
                </c:pt>
                <c:pt idx="43">
                  <c:v>2003 Aug</c:v>
                </c:pt>
                <c:pt idx="44">
                  <c:v>2003 Sep</c:v>
                </c:pt>
                <c:pt idx="45">
                  <c:v>2003 Oct</c:v>
                </c:pt>
                <c:pt idx="46">
                  <c:v>2003 Nov</c:v>
                </c:pt>
                <c:pt idx="47">
                  <c:v>2003 Dec</c:v>
                </c:pt>
                <c:pt idx="48">
                  <c:v>2004 Jan</c:v>
                </c:pt>
                <c:pt idx="49">
                  <c:v>2004 Feb</c:v>
                </c:pt>
                <c:pt idx="50">
                  <c:v>2004 Mar</c:v>
                </c:pt>
                <c:pt idx="51">
                  <c:v>2004 Apr</c:v>
                </c:pt>
                <c:pt idx="52">
                  <c:v>2004 May</c:v>
                </c:pt>
                <c:pt idx="53">
                  <c:v>2004 Jun</c:v>
                </c:pt>
                <c:pt idx="54">
                  <c:v>2004 Jul</c:v>
                </c:pt>
                <c:pt idx="55">
                  <c:v>2004 Aug</c:v>
                </c:pt>
                <c:pt idx="56">
                  <c:v>2004 Sep</c:v>
                </c:pt>
                <c:pt idx="57">
                  <c:v>2004 Oct</c:v>
                </c:pt>
                <c:pt idx="58">
                  <c:v>2004 Nov</c:v>
                </c:pt>
                <c:pt idx="59">
                  <c:v>2004 Dec</c:v>
                </c:pt>
                <c:pt idx="60">
                  <c:v>2005 Jan</c:v>
                </c:pt>
                <c:pt idx="61">
                  <c:v>2005 Feb</c:v>
                </c:pt>
                <c:pt idx="62">
                  <c:v>2005 Mar</c:v>
                </c:pt>
                <c:pt idx="63">
                  <c:v>2005 Apr</c:v>
                </c:pt>
                <c:pt idx="64">
                  <c:v>2005 May</c:v>
                </c:pt>
                <c:pt idx="65">
                  <c:v>2005 Jun</c:v>
                </c:pt>
                <c:pt idx="66">
                  <c:v>2005 Jul</c:v>
                </c:pt>
                <c:pt idx="67">
                  <c:v>2005 Aug</c:v>
                </c:pt>
                <c:pt idx="68">
                  <c:v>2005 Sep</c:v>
                </c:pt>
                <c:pt idx="69">
                  <c:v>2005 Oct</c:v>
                </c:pt>
                <c:pt idx="70">
                  <c:v>2005 Nov</c:v>
                </c:pt>
                <c:pt idx="71">
                  <c:v>2005 Dec</c:v>
                </c:pt>
                <c:pt idx="72">
                  <c:v>2006 Jan</c:v>
                </c:pt>
                <c:pt idx="73">
                  <c:v>2006 Feb</c:v>
                </c:pt>
                <c:pt idx="74">
                  <c:v>2006 Mar</c:v>
                </c:pt>
                <c:pt idx="75">
                  <c:v>2006 Apr</c:v>
                </c:pt>
                <c:pt idx="76">
                  <c:v>2006 May</c:v>
                </c:pt>
                <c:pt idx="77">
                  <c:v>2006 Jun</c:v>
                </c:pt>
                <c:pt idx="78">
                  <c:v>2006 Jul</c:v>
                </c:pt>
                <c:pt idx="79">
                  <c:v>2006 Aug</c:v>
                </c:pt>
                <c:pt idx="80">
                  <c:v>2006 Sep</c:v>
                </c:pt>
                <c:pt idx="81">
                  <c:v>2006 Oct</c:v>
                </c:pt>
                <c:pt idx="82">
                  <c:v>2006 Nov</c:v>
                </c:pt>
                <c:pt idx="83">
                  <c:v>2006 Dec</c:v>
                </c:pt>
                <c:pt idx="84">
                  <c:v>2007 Jan</c:v>
                </c:pt>
                <c:pt idx="85">
                  <c:v>2007 Feb</c:v>
                </c:pt>
                <c:pt idx="86">
                  <c:v>2007 Mar</c:v>
                </c:pt>
                <c:pt idx="87">
                  <c:v>2007 Apr</c:v>
                </c:pt>
                <c:pt idx="88">
                  <c:v>2007 May</c:v>
                </c:pt>
                <c:pt idx="89">
                  <c:v>2007 Jun</c:v>
                </c:pt>
                <c:pt idx="90">
                  <c:v>2007 Jul</c:v>
                </c:pt>
                <c:pt idx="91">
                  <c:v>2007 Aug</c:v>
                </c:pt>
                <c:pt idx="92">
                  <c:v>2007 Sep</c:v>
                </c:pt>
                <c:pt idx="93">
                  <c:v>2007 Oct</c:v>
                </c:pt>
                <c:pt idx="94">
                  <c:v>2007 Nov</c:v>
                </c:pt>
                <c:pt idx="95">
                  <c:v>2007 Dec</c:v>
                </c:pt>
                <c:pt idx="96">
                  <c:v>2008 Jan</c:v>
                </c:pt>
                <c:pt idx="97">
                  <c:v>2008 Feb</c:v>
                </c:pt>
                <c:pt idx="98">
                  <c:v>2008 Mar</c:v>
                </c:pt>
                <c:pt idx="99">
                  <c:v>2008 Apr</c:v>
                </c:pt>
                <c:pt idx="100">
                  <c:v>2008 May</c:v>
                </c:pt>
                <c:pt idx="101">
                  <c:v>2008 Jun</c:v>
                </c:pt>
                <c:pt idx="102">
                  <c:v>2008 Jul</c:v>
                </c:pt>
                <c:pt idx="103">
                  <c:v>2008 Aug</c:v>
                </c:pt>
                <c:pt idx="104">
                  <c:v>2008 Sep</c:v>
                </c:pt>
                <c:pt idx="105">
                  <c:v>2008 Oct</c:v>
                </c:pt>
                <c:pt idx="106">
                  <c:v>2008 Nov</c:v>
                </c:pt>
                <c:pt idx="107">
                  <c:v>2008 Dec</c:v>
                </c:pt>
                <c:pt idx="108">
                  <c:v>2009 Jan</c:v>
                </c:pt>
                <c:pt idx="109">
                  <c:v>2009 Feb</c:v>
                </c:pt>
                <c:pt idx="110">
                  <c:v>2009 Mar</c:v>
                </c:pt>
                <c:pt idx="111">
                  <c:v>2009 Apr</c:v>
                </c:pt>
                <c:pt idx="112">
                  <c:v>2009 May</c:v>
                </c:pt>
                <c:pt idx="113">
                  <c:v>2009 Jun</c:v>
                </c:pt>
                <c:pt idx="114">
                  <c:v>2009 Jul</c:v>
                </c:pt>
                <c:pt idx="115">
                  <c:v>2009 Aug</c:v>
                </c:pt>
                <c:pt idx="116">
                  <c:v>2009 Sep</c:v>
                </c:pt>
                <c:pt idx="117">
                  <c:v>2009 Oct</c:v>
                </c:pt>
                <c:pt idx="118">
                  <c:v>2009 Nov</c:v>
                </c:pt>
                <c:pt idx="119">
                  <c:v>2009 Dec</c:v>
                </c:pt>
                <c:pt idx="120">
                  <c:v>2010 Jan</c:v>
                </c:pt>
                <c:pt idx="121">
                  <c:v>2010 Feb</c:v>
                </c:pt>
                <c:pt idx="122">
                  <c:v>2010 Mar</c:v>
                </c:pt>
                <c:pt idx="123">
                  <c:v>2010 Apr</c:v>
                </c:pt>
                <c:pt idx="124">
                  <c:v>2010 May</c:v>
                </c:pt>
                <c:pt idx="125">
                  <c:v>2010 Jun</c:v>
                </c:pt>
                <c:pt idx="126">
                  <c:v>2010 Jul</c:v>
                </c:pt>
                <c:pt idx="127">
                  <c:v>2010 Aug</c:v>
                </c:pt>
                <c:pt idx="128">
                  <c:v>2010 Sep</c:v>
                </c:pt>
                <c:pt idx="129">
                  <c:v>2010 Oct</c:v>
                </c:pt>
                <c:pt idx="130">
                  <c:v>2010 Nov</c:v>
                </c:pt>
                <c:pt idx="131">
                  <c:v>2010 Dec</c:v>
                </c:pt>
                <c:pt idx="132">
                  <c:v>2011 Jan</c:v>
                </c:pt>
                <c:pt idx="133">
                  <c:v>2011 Feb</c:v>
                </c:pt>
                <c:pt idx="134">
                  <c:v>2011 Mar</c:v>
                </c:pt>
                <c:pt idx="135">
                  <c:v>2011 Apr</c:v>
                </c:pt>
                <c:pt idx="136">
                  <c:v>2011 May</c:v>
                </c:pt>
                <c:pt idx="137">
                  <c:v>2011 Jun</c:v>
                </c:pt>
                <c:pt idx="138">
                  <c:v>2011 Jul</c:v>
                </c:pt>
                <c:pt idx="139">
                  <c:v>2011 Aug</c:v>
                </c:pt>
                <c:pt idx="140">
                  <c:v>2011 Sep</c:v>
                </c:pt>
                <c:pt idx="141">
                  <c:v>2011 Oct</c:v>
                </c:pt>
                <c:pt idx="142">
                  <c:v>2011 Nov</c:v>
                </c:pt>
                <c:pt idx="143">
                  <c:v>2011 Dec</c:v>
                </c:pt>
                <c:pt idx="144">
                  <c:v>2012 Jan</c:v>
                </c:pt>
                <c:pt idx="145">
                  <c:v>2012 Feb</c:v>
                </c:pt>
                <c:pt idx="146">
                  <c:v>2012 Mar</c:v>
                </c:pt>
                <c:pt idx="147">
                  <c:v>2012 Apr</c:v>
                </c:pt>
                <c:pt idx="148">
                  <c:v>2012 May</c:v>
                </c:pt>
                <c:pt idx="149">
                  <c:v>2012 Jun</c:v>
                </c:pt>
                <c:pt idx="150">
                  <c:v>2012 Jul</c:v>
                </c:pt>
                <c:pt idx="151">
                  <c:v>2012 Aug</c:v>
                </c:pt>
                <c:pt idx="152">
                  <c:v>2012 Sep</c:v>
                </c:pt>
                <c:pt idx="153">
                  <c:v>2012 Oct</c:v>
                </c:pt>
                <c:pt idx="154">
                  <c:v>2012 Nov</c:v>
                </c:pt>
                <c:pt idx="155">
                  <c:v>2012 Dec</c:v>
                </c:pt>
                <c:pt idx="156">
                  <c:v>2013 Jan</c:v>
                </c:pt>
                <c:pt idx="157">
                  <c:v>2013 Feb</c:v>
                </c:pt>
                <c:pt idx="158">
                  <c:v>2013 Mar</c:v>
                </c:pt>
                <c:pt idx="159">
                  <c:v>2013 Apr</c:v>
                </c:pt>
                <c:pt idx="160">
                  <c:v>2013 May</c:v>
                </c:pt>
                <c:pt idx="161">
                  <c:v>2013 Jun</c:v>
                </c:pt>
                <c:pt idx="162">
                  <c:v>2013 Jul</c:v>
                </c:pt>
                <c:pt idx="163">
                  <c:v>2013 Aug</c:v>
                </c:pt>
                <c:pt idx="164">
                  <c:v>2013 Sep</c:v>
                </c:pt>
                <c:pt idx="165">
                  <c:v>2013 Oct</c:v>
                </c:pt>
                <c:pt idx="166">
                  <c:v>2013 Nov</c:v>
                </c:pt>
                <c:pt idx="167">
                  <c:v>2013 Dec</c:v>
                </c:pt>
                <c:pt idx="168">
                  <c:v>2014 Jan</c:v>
                </c:pt>
                <c:pt idx="169">
                  <c:v>2014 Feb</c:v>
                </c:pt>
                <c:pt idx="170">
                  <c:v>2014 Mar</c:v>
                </c:pt>
                <c:pt idx="171">
                  <c:v>2014 Apr</c:v>
                </c:pt>
                <c:pt idx="172">
                  <c:v>2014 May</c:v>
                </c:pt>
                <c:pt idx="173">
                  <c:v>2014 Jun</c:v>
                </c:pt>
                <c:pt idx="174">
                  <c:v>2014 Jul</c:v>
                </c:pt>
                <c:pt idx="175">
                  <c:v>2014 Aug</c:v>
                </c:pt>
                <c:pt idx="176">
                  <c:v>2014 Sep</c:v>
                </c:pt>
                <c:pt idx="177">
                  <c:v>2014 Oct</c:v>
                </c:pt>
                <c:pt idx="178">
                  <c:v>2014 Nov</c:v>
                </c:pt>
                <c:pt idx="179">
                  <c:v>2014 Dec</c:v>
                </c:pt>
                <c:pt idx="180">
                  <c:v>2015 Jan</c:v>
                </c:pt>
                <c:pt idx="181">
                  <c:v>2015 Feb</c:v>
                </c:pt>
                <c:pt idx="182">
                  <c:v>2015 Mar</c:v>
                </c:pt>
                <c:pt idx="183">
                  <c:v>2015 Apr</c:v>
                </c:pt>
                <c:pt idx="184">
                  <c:v>2015 May</c:v>
                </c:pt>
                <c:pt idx="185">
                  <c:v>2015 Jun</c:v>
                </c:pt>
                <c:pt idx="186">
                  <c:v>2015 Jul</c:v>
                </c:pt>
                <c:pt idx="187">
                  <c:v>2015 Aug</c:v>
                </c:pt>
                <c:pt idx="188">
                  <c:v>2015 Sep</c:v>
                </c:pt>
                <c:pt idx="189">
                  <c:v>2015 Oct</c:v>
                </c:pt>
                <c:pt idx="190">
                  <c:v>2015 Nov</c:v>
                </c:pt>
                <c:pt idx="191">
                  <c:v>2015 Dec</c:v>
                </c:pt>
                <c:pt idx="192">
                  <c:v>2016 Jan</c:v>
                </c:pt>
                <c:pt idx="193">
                  <c:v>2016 Feb</c:v>
                </c:pt>
                <c:pt idx="194">
                  <c:v>2016 Mar</c:v>
                </c:pt>
                <c:pt idx="195">
                  <c:v>2016 Apr</c:v>
                </c:pt>
                <c:pt idx="196">
                  <c:v>2016 May</c:v>
                </c:pt>
                <c:pt idx="197">
                  <c:v>2016 Jun</c:v>
                </c:pt>
                <c:pt idx="198">
                  <c:v>2016 Jul</c:v>
                </c:pt>
                <c:pt idx="199">
                  <c:v>2016 Aug</c:v>
                </c:pt>
                <c:pt idx="200">
                  <c:v>2016 Sep</c:v>
                </c:pt>
                <c:pt idx="201">
                  <c:v>2016 Oct</c:v>
                </c:pt>
                <c:pt idx="202">
                  <c:v>2016 Nov</c:v>
                </c:pt>
                <c:pt idx="203">
                  <c:v>2016 Dec</c:v>
                </c:pt>
                <c:pt idx="204">
                  <c:v>2017 Jan</c:v>
                </c:pt>
                <c:pt idx="205">
                  <c:v>2017 Feb</c:v>
                </c:pt>
                <c:pt idx="206">
                  <c:v>2017 Mar</c:v>
                </c:pt>
                <c:pt idx="207">
                  <c:v>2017 Apr</c:v>
                </c:pt>
                <c:pt idx="208">
                  <c:v>2017 May</c:v>
                </c:pt>
                <c:pt idx="209">
                  <c:v>2017 Jun</c:v>
                </c:pt>
                <c:pt idx="210">
                  <c:v>2017 Jul</c:v>
                </c:pt>
                <c:pt idx="211">
                  <c:v>2017 Aug</c:v>
                </c:pt>
                <c:pt idx="212">
                  <c:v>2017 Sep</c:v>
                </c:pt>
                <c:pt idx="213">
                  <c:v>2017 Oct</c:v>
                </c:pt>
                <c:pt idx="214">
                  <c:v>2017 Nov</c:v>
                </c:pt>
                <c:pt idx="215">
                  <c:v>2017 Dec</c:v>
                </c:pt>
                <c:pt idx="216">
                  <c:v>2018 Jan</c:v>
                </c:pt>
                <c:pt idx="217">
                  <c:v>2018 Feb</c:v>
                </c:pt>
                <c:pt idx="218">
                  <c:v>2018 Mar</c:v>
                </c:pt>
                <c:pt idx="219">
                  <c:v>2018 Apr</c:v>
                </c:pt>
                <c:pt idx="220">
                  <c:v>2018 May</c:v>
                </c:pt>
                <c:pt idx="221">
                  <c:v>2018 Jun</c:v>
                </c:pt>
                <c:pt idx="222">
                  <c:v>2018 Jul</c:v>
                </c:pt>
                <c:pt idx="223">
                  <c:v>2018 Aug</c:v>
                </c:pt>
                <c:pt idx="224">
                  <c:v>2018 Sep</c:v>
                </c:pt>
                <c:pt idx="225">
                  <c:v>2018 Oct</c:v>
                </c:pt>
                <c:pt idx="226">
                  <c:v>2018 Nov</c:v>
                </c:pt>
                <c:pt idx="227">
                  <c:v>2018 Dec</c:v>
                </c:pt>
                <c:pt idx="228">
                  <c:v>2019 Jan</c:v>
                </c:pt>
                <c:pt idx="229">
                  <c:v>2019 Feb</c:v>
                </c:pt>
                <c:pt idx="230">
                  <c:v>2019 Mar</c:v>
                </c:pt>
                <c:pt idx="231">
                  <c:v>2019 Apr</c:v>
                </c:pt>
                <c:pt idx="232">
                  <c:v>2019 May</c:v>
                </c:pt>
                <c:pt idx="233">
                  <c:v>2019 Jun</c:v>
                </c:pt>
                <c:pt idx="234">
                  <c:v>2019 Jul</c:v>
                </c:pt>
                <c:pt idx="235">
                  <c:v>2019 Aug</c:v>
                </c:pt>
                <c:pt idx="236">
                  <c:v>2019 Sep</c:v>
                </c:pt>
                <c:pt idx="237">
                  <c:v>2019 Oct</c:v>
                </c:pt>
                <c:pt idx="238">
                  <c:v>2019 Nov</c:v>
                </c:pt>
                <c:pt idx="239">
                  <c:v>2019 Dec</c:v>
                </c:pt>
                <c:pt idx="240">
                  <c:v>2020 Jan</c:v>
                </c:pt>
                <c:pt idx="241">
                  <c:v>2020 Feb</c:v>
                </c:pt>
                <c:pt idx="242">
                  <c:v>2020 Mar</c:v>
                </c:pt>
                <c:pt idx="243">
                  <c:v>2020 Apr</c:v>
                </c:pt>
                <c:pt idx="244">
                  <c:v>2020 May</c:v>
                </c:pt>
                <c:pt idx="245">
                  <c:v>2020 Jun</c:v>
                </c:pt>
                <c:pt idx="246">
                  <c:v>2020 Jul</c:v>
                </c:pt>
                <c:pt idx="247">
                  <c:v>2020 Aug</c:v>
                </c:pt>
                <c:pt idx="248">
                  <c:v>2020 Sep</c:v>
                </c:pt>
                <c:pt idx="249">
                  <c:v>2020 Oct</c:v>
                </c:pt>
                <c:pt idx="250">
                  <c:v>2020 Nov</c:v>
                </c:pt>
                <c:pt idx="251">
                  <c:v>2020 Dec</c:v>
                </c:pt>
                <c:pt idx="252">
                  <c:v>2021 Jan</c:v>
                </c:pt>
                <c:pt idx="253">
                  <c:v>2021 Feb</c:v>
                </c:pt>
                <c:pt idx="254">
                  <c:v>2021 Mar</c:v>
                </c:pt>
                <c:pt idx="255">
                  <c:v>2021 Apr</c:v>
                </c:pt>
                <c:pt idx="256">
                  <c:v>2021 May</c:v>
                </c:pt>
                <c:pt idx="257">
                  <c:v>2021 Jun</c:v>
                </c:pt>
                <c:pt idx="258">
                  <c:v>2021 Jul</c:v>
                </c:pt>
                <c:pt idx="259">
                  <c:v>2021 Aug</c:v>
                </c:pt>
                <c:pt idx="260">
                  <c:v>2021 Sep</c:v>
                </c:pt>
                <c:pt idx="261">
                  <c:v>2021 Oct</c:v>
                </c:pt>
                <c:pt idx="262">
                  <c:v>2021 Nov</c:v>
                </c:pt>
                <c:pt idx="263">
                  <c:v>2021 Dec</c:v>
                </c:pt>
                <c:pt idx="264">
                  <c:v>2022 Jan</c:v>
                </c:pt>
                <c:pt idx="265">
                  <c:v>2022 Feb</c:v>
                </c:pt>
                <c:pt idx="266">
                  <c:v>2022 Mar</c:v>
                </c:pt>
                <c:pt idx="267">
                  <c:v>2022 Apr</c:v>
                </c:pt>
                <c:pt idx="268">
                  <c:v>2022 May</c:v>
                </c:pt>
                <c:pt idx="269">
                  <c:v>2022 Jun</c:v>
                </c:pt>
                <c:pt idx="270">
                  <c:v>2022 Jul</c:v>
                </c:pt>
                <c:pt idx="271">
                  <c:v>2022 Aug</c:v>
                </c:pt>
                <c:pt idx="272">
                  <c:v>2022 Sep</c:v>
                </c:pt>
                <c:pt idx="273">
                  <c:v>2022 Oct</c:v>
                </c:pt>
                <c:pt idx="274">
                  <c:v>2022 Nov</c:v>
                </c:pt>
                <c:pt idx="275">
                  <c:v>2022 Dec</c:v>
                </c:pt>
                <c:pt idx="276">
                  <c:v>2023 Jan</c:v>
                </c:pt>
                <c:pt idx="277">
                  <c:v>2023 Feb</c:v>
                </c:pt>
                <c:pt idx="278">
                  <c:v>2023 Mar</c:v>
                </c:pt>
                <c:pt idx="279">
                  <c:v>2023 Apr</c:v>
                </c:pt>
                <c:pt idx="280">
                  <c:v>2023 May</c:v>
                </c:pt>
                <c:pt idx="281">
                  <c:v>2023 Jun</c:v>
                </c:pt>
                <c:pt idx="282">
                  <c:v>2023 Jul</c:v>
                </c:pt>
                <c:pt idx="283">
                  <c:v>2023 Aug</c:v>
                </c:pt>
                <c:pt idx="284">
                  <c:v>2023 Sep</c:v>
                </c:pt>
                <c:pt idx="285">
                  <c:v>2023 Oct</c:v>
                </c:pt>
                <c:pt idx="286">
                  <c:v>2023 Nov</c:v>
                </c:pt>
                <c:pt idx="287">
                  <c:v>2023 Dec</c:v>
                </c:pt>
                <c:pt idx="288">
                  <c:v>2024 Jan</c:v>
                </c:pt>
                <c:pt idx="289">
                  <c:v>2024 Feb</c:v>
                </c:pt>
                <c:pt idx="290">
                  <c:v>2024 Mar</c:v>
                </c:pt>
                <c:pt idx="291">
                  <c:v>2024 Apr</c:v>
                </c:pt>
                <c:pt idx="292">
                  <c:v>2024 May</c:v>
                </c:pt>
                <c:pt idx="293">
                  <c:v>2024 Jun</c:v>
                </c:pt>
                <c:pt idx="294">
                  <c:v>2024 Jul</c:v>
                </c:pt>
                <c:pt idx="295">
                  <c:v>2024 Aug</c:v>
                </c:pt>
                <c:pt idx="296">
                  <c:v>2024 Sep</c:v>
                </c:pt>
                <c:pt idx="297">
                  <c:v>2024 Oct</c:v>
                </c:pt>
                <c:pt idx="298">
                  <c:v>2024 Nov</c:v>
                </c:pt>
                <c:pt idx="299">
                  <c:v>2024 Dec</c:v>
                </c:pt>
                <c:pt idx="300">
                  <c:v>2025 Jan</c:v>
                </c:pt>
                <c:pt idx="301">
                  <c:v>2025 Feb</c:v>
                </c:pt>
                <c:pt idx="302">
                  <c:v>2025 Mar</c:v>
                </c:pt>
                <c:pt idx="303">
                  <c:v>2025 Apr</c:v>
                </c:pt>
                <c:pt idx="304">
                  <c:v>2025 May</c:v>
                </c:pt>
                <c:pt idx="305">
                  <c:v>2025 Jun</c:v>
                </c:pt>
                <c:pt idx="306">
                  <c:v>2025 Jul</c:v>
                </c:pt>
                <c:pt idx="307">
                  <c:v>2025 Aug</c:v>
                </c:pt>
                <c:pt idx="308">
                  <c:v>2025 Sep</c:v>
                </c:pt>
                <c:pt idx="309">
                  <c:v>2025 Oct</c:v>
                </c:pt>
                <c:pt idx="310">
                  <c:v>2025 Nov</c:v>
                </c:pt>
                <c:pt idx="311">
                  <c:v>2025 Dec</c:v>
                </c:pt>
                <c:pt idx="312">
                  <c:v>2026 Jan</c:v>
                </c:pt>
                <c:pt idx="313">
                  <c:v>2026 Feb</c:v>
                </c:pt>
                <c:pt idx="314">
                  <c:v>2026 Mar</c:v>
                </c:pt>
                <c:pt idx="315">
                  <c:v>2026 Apr</c:v>
                </c:pt>
                <c:pt idx="316">
                  <c:v>2026 May</c:v>
                </c:pt>
                <c:pt idx="317">
                  <c:v>2026 Jun</c:v>
                </c:pt>
                <c:pt idx="318">
                  <c:v>2026 Jul</c:v>
                </c:pt>
              </c:strCache>
            </c:strRef>
          </c:cat>
          <c:val>
            <c:numRef>
              <c:f>'Data NSA'!$F$111:$F$429</c:f>
              <c:numCache>
                <c:formatCode>_(* #,##0_);_(* \(#,##0\);_(* "-"??_);_(@_)</c:formatCode>
                <c:ptCount val="319"/>
                <c:pt idx="0">
                  <c:v>27800</c:v>
                </c:pt>
                <c:pt idx="1">
                  <c:v>28500</c:v>
                </c:pt>
                <c:pt idx="2">
                  <c:v>28600</c:v>
                </c:pt>
                <c:pt idx="3">
                  <c:v>28800</c:v>
                </c:pt>
                <c:pt idx="4">
                  <c:v>29200</c:v>
                </c:pt>
                <c:pt idx="5">
                  <c:v>29900</c:v>
                </c:pt>
                <c:pt idx="6">
                  <c:v>30100</c:v>
                </c:pt>
                <c:pt idx="7">
                  <c:v>30400</c:v>
                </c:pt>
                <c:pt idx="8">
                  <c:v>30800</c:v>
                </c:pt>
                <c:pt idx="9">
                  <c:v>31200</c:v>
                </c:pt>
                <c:pt idx="10">
                  <c:v>31600</c:v>
                </c:pt>
                <c:pt idx="11">
                  <c:v>31800</c:v>
                </c:pt>
                <c:pt idx="12">
                  <c:v>32100</c:v>
                </c:pt>
                <c:pt idx="13">
                  <c:v>32200</c:v>
                </c:pt>
                <c:pt idx="14">
                  <c:v>32600</c:v>
                </c:pt>
                <c:pt idx="15">
                  <c:v>32400</c:v>
                </c:pt>
                <c:pt idx="16">
                  <c:v>32300</c:v>
                </c:pt>
                <c:pt idx="17">
                  <c:v>31800</c:v>
                </c:pt>
                <c:pt idx="18">
                  <c:v>31900</c:v>
                </c:pt>
                <c:pt idx="19">
                  <c:v>31100</c:v>
                </c:pt>
                <c:pt idx="20">
                  <c:v>30600</c:v>
                </c:pt>
                <c:pt idx="21">
                  <c:v>30400</c:v>
                </c:pt>
                <c:pt idx="22">
                  <c:v>30200</c:v>
                </c:pt>
                <c:pt idx="23">
                  <c:v>30400</c:v>
                </c:pt>
                <c:pt idx="24">
                  <c:v>29600</c:v>
                </c:pt>
                <c:pt idx="25">
                  <c:v>29500</c:v>
                </c:pt>
                <c:pt idx="26">
                  <c:v>29500</c:v>
                </c:pt>
                <c:pt idx="27">
                  <c:v>29400</c:v>
                </c:pt>
                <c:pt idx="28">
                  <c:v>29300</c:v>
                </c:pt>
                <c:pt idx="29">
                  <c:v>29500</c:v>
                </c:pt>
                <c:pt idx="30">
                  <c:v>29400</c:v>
                </c:pt>
                <c:pt idx="31">
                  <c:v>29200</c:v>
                </c:pt>
                <c:pt idx="32">
                  <c:v>29100</c:v>
                </c:pt>
                <c:pt idx="33">
                  <c:v>28900</c:v>
                </c:pt>
                <c:pt idx="34">
                  <c:v>28700</c:v>
                </c:pt>
                <c:pt idx="35">
                  <c:v>28700</c:v>
                </c:pt>
                <c:pt idx="36">
                  <c:v>28300</c:v>
                </c:pt>
                <c:pt idx="37">
                  <c:v>28400</c:v>
                </c:pt>
                <c:pt idx="38">
                  <c:v>28200</c:v>
                </c:pt>
                <c:pt idx="39">
                  <c:v>28300</c:v>
                </c:pt>
                <c:pt idx="40">
                  <c:v>28500</c:v>
                </c:pt>
                <c:pt idx="41">
                  <c:v>28900</c:v>
                </c:pt>
                <c:pt idx="42">
                  <c:v>29000</c:v>
                </c:pt>
                <c:pt idx="43">
                  <c:v>29000</c:v>
                </c:pt>
                <c:pt idx="44">
                  <c:v>28800</c:v>
                </c:pt>
                <c:pt idx="45">
                  <c:v>28900</c:v>
                </c:pt>
                <c:pt idx="46">
                  <c:v>29100</c:v>
                </c:pt>
                <c:pt idx="47">
                  <c:v>29400</c:v>
                </c:pt>
                <c:pt idx="48">
                  <c:v>29300</c:v>
                </c:pt>
                <c:pt idx="49">
                  <c:v>29600</c:v>
                </c:pt>
                <c:pt idx="50">
                  <c:v>29800</c:v>
                </c:pt>
                <c:pt idx="51">
                  <c:v>29800</c:v>
                </c:pt>
                <c:pt idx="52">
                  <c:v>29900</c:v>
                </c:pt>
                <c:pt idx="53">
                  <c:v>30300</c:v>
                </c:pt>
                <c:pt idx="54">
                  <c:v>30600</c:v>
                </c:pt>
                <c:pt idx="55">
                  <c:v>30700</c:v>
                </c:pt>
                <c:pt idx="56">
                  <c:v>30600</c:v>
                </c:pt>
                <c:pt idx="57">
                  <c:v>30700</c:v>
                </c:pt>
                <c:pt idx="58">
                  <c:v>30800</c:v>
                </c:pt>
                <c:pt idx="59">
                  <c:v>31000</c:v>
                </c:pt>
                <c:pt idx="60">
                  <c:v>31000</c:v>
                </c:pt>
                <c:pt idx="61">
                  <c:v>31100</c:v>
                </c:pt>
                <c:pt idx="62">
                  <c:v>31100</c:v>
                </c:pt>
                <c:pt idx="63">
                  <c:v>31300</c:v>
                </c:pt>
                <c:pt idx="64">
                  <c:v>31500</c:v>
                </c:pt>
                <c:pt idx="65">
                  <c:v>31600</c:v>
                </c:pt>
                <c:pt idx="66">
                  <c:v>32000</c:v>
                </c:pt>
                <c:pt idx="67">
                  <c:v>32000</c:v>
                </c:pt>
                <c:pt idx="68">
                  <c:v>32000</c:v>
                </c:pt>
                <c:pt idx="69">
                  <c:v>31600</c:v>
                </c:pt>
                <c:pt idx="70">
                  <c:v>31300</c:v>
                </c:pt>
                <c:pt idx="71">
                  <c:v>31300</c:v>
                </c:pt>
                <c:pt idx="72">
                  <c:v>31100</c:v>
                </c:pt>
                <c:pt idx="73">
                  <c:v>31300</c:v>
                </c:pt>
                <c:pt idx="74">
                  <c:v>31500</c:v>
                </c:pt>
                <c:pt idx="75">
                  <c:v>31700</c:v>
                </c:pt>
                <c:pt idx="76">
                  <c:v>31700</c:v>
                </c:pt>
                <c:pt idx="77">
                  <c:v>32100</c:v>
                </c:pt>
                <c:pt idx="78">
                  <c:v>32300</c:v>
                </c:pt>
                <c:pt idx="79">
                  <c:v>32400</c:v>
                </c:pt>
                <c:pt idx="80">
                  <c:v>32600</c:v>
                </c:pt>
                <c:pt idx="81">
                  <c:v>32900</c:v>
                </c:pt>
                <c:pt idx="82">
                  <c:v>33800</c:v>
                </c:pt>
                <c:pt idx="83">
                  <c:v>34400</c:v>
                </c:pt>
                <c:pt idx="84">
                  <c:v>34100</c:v>
                </c:pt>
                <c:pt idx="85">
                  <c:v>34300</c:v>
                </c:pt>
                <c:pt idx="86">
                  <c:v>34500</c:v>
                </c:pt>
                <c:pt idx="87">
                  <c:v>34600</c:v>
                </c:pt>
                <c:pt idx="88">
                  <c:v>34800</c:v>
                </c:pt>
                <c:pt idx="89">
                  <c:v>35200</c:v>
                </c:pt>
                <c:pt idx="90">
                  <c:v>34900</c:v>
                </c:pt>
                <c:pt idx="91">
                  <c:v>34700</c:v>
                </c:pt>
                <c:pt idx="92">
                  <c:v>34500</c:v>
                </c:pt>
                <c:pt idx="93">
                  <c:v>34600</c:v>
                </c:pt>
                <c:pt idx="94">
                  <c:v>33900</c:v>
                </c:pt>
                <c:pt idx="95">
                  <c:v>34800</c:v>
                </c:pt>
                <c:pt idx="96">
                  <c:v>34600</c:v>
                </c:pt>
                <c:pt idx="97">
                  <c:v>34700</c:v>
                </c:pt>
                <c:pt idx="98">
                  <c:v>34700</c:v>
                </c:pt>
                <c:pt idx="99">
                  <c:v>34600</c:v>
                </c:pt>
                <c:pt idx="100">
                  <c:v>34600</c:v>
                </c:pt>
                <c:pt idx="101">
                  <c:v>34900</c:v>
                </c:pt>
                <c:pt idx="102">
                  <c:v>35000</c:v>
                </c:pt>
                <c:pt idx="103">
                  <c:v>35100</c:v>
                </c:pt>
                <c:pt idx="104">
                  <c:v>35000</c:v>
                </c:pt>
                <c:pt idx="105">
                  <c:v>35000</c:v>
                </c:pt>
                <c:pt idx="106">
                  <c:v>35000</c:v>
                </c:pt>
                <c:pt idx="107">
                  <c:v>34800</c:v>
                </c:pt>
                <c:pt idx="108">
                  <c:v>34400</c:v>
                </c:pt>
                <c:pt idx="109">
                  <c:v>31500</c:v>
                </c:pt>
                <c:pt idx="110">
                  <c:v>31700</c:v>
                </c:pt>
                <c:pt idx="111">
                  <c:v>31000</c:v>
                </c:pt>
                <c:pt idx="112">
                  <c:v>30900</c:v>
                </c:pt>
                <c:pt idx="113">
                  <c:v>30700</c:v>
                </c:pt>
                <c:pt idx="114">
                  <c:v>31200</c:v>
                </c:pt>
                <c:pt idx="115">
                  <c:v>31100</c:v>
                </c:pt>
                <c:pt idx="116">
                  <c:v>30800</c:v>
                </c:pt>
                <c:pt idx="117">
                  <c:v>30700</c:v>
                </c:pt>
                <c:pt idx="118">
                  <c:v>30800</c:v>
                </c:pt>
                <c:pt idx="119">
                  <c:v>30900</c:v>
                </c:pt>
                <c:pt idx="120">
                  <c:v>32800</c:v>
                </c:pt>
                <c:pt idx="121">
                  <c:v>32700</c:v>
                </c:pt>
                <c:pt idx="122">
                  <c:v>32800</c:v>
                </c:pt>
                <c:pt idx="123">
                  <c:v>33100</c:v>
                </c:pt>
                <c:pt idx="124">
                  <c:v>33200</c:v>
                </c:pt>
                <c:pt idx="125">
                  <c:v>33300</c:v>
                </c:pt>
                <c:pt idx="126">
                  <c:v>33300</c:v>
                </c:pt>
                <c:pt idx="127">
                  <c:v>33400</c:v>
                </c:pt>
                <c:pt idx="128">
                  <c:v>33300</c:v>
                </c:pt>
                <c:pt idx="129">
                  <c:v>33800</c:v>
                </c:pt>
                <c:pt idx="130">
                  <c:v>33900</c:v>
                </c:pt>
                <c:pt idx="131">
                  <c:v>34000</c:v>
                </c:pt>
                <c:pt idx="132">
                  <c:v>34000</c:v>
                </c:pt>
                <c:pt idx="133">
                  <c:v>34300</c:v>
                </c:pt>
                <c:pt idx="134">
                  <c:v>34600</c:v>
                </c:pt>
                <c:pt idx="135">
                  <c:v>34800</c:v>
                </c:pt>
                <c:pt idx="136">
                  <c:v>34900</c:v>
                </c:pt>
                <c:pt idx="137">
                  <c:v>35100</c:v>
                </c:pt>
                <c:pt idx="138">
                  <c:v>35300</c:v>
                </c:pt>
                <c:pt idx="139">
                  <c:v>35500</c:v>
                </c:pt>
                <c:pt idx="140">
                  <c:v>35500</c:v>
                </c:pt>
                <c:pt idx="141">
                  <c:v>35900</c:v>
                </c:pt>
                <c:pt idx="142">
                  <c:v>36100</c:v>
                </c:pt>
                <c:pt idx="143">
                  <c:v>36200</c:v>
                </c:pt>
                <c:pt idx="144">
                  <c:v>35800</c:v>
                </c:pt>
                <c:pt idx="145">
                  <c:v>35900</c:v>
                </c:pt>
                <c:pt idx="146">
                  <c:v>36100</c:v>
                </c:pt>
                <c:pt idx="147">
                  <c:v>36200</c:v>
                </c:pt>
                <c:pt idx="148">
                  <c:v>36400</c:v>
                </c:pt>
                <c:pt idx="149">
                  <c:v>36600</c:v>
                </c:pt>
                <c:pt idx="150">
                  <c:v>36400</c:v>
                </c:pt>
                <c:pt idx="151">
                  <c:v>36500</c:v>
                </c:pt>
                <c:pt idx="152">
                  <c:v>36200</c:v>
                </c:pt>
                <c:pt idx="153">
                  <c:v>36100</c:v>
                </c:pt>
                <c:pt idx="154">
                  <c:v>36200</c:v>
                </c:pt>
                <c:pt idx="155">
                  <c:v>36300</c:v>
                </c:pt>
                <c:pt idx="156">
                  <c:v>36400</c:v>
                </c:pt>
                <c:pt idx="157">
                  <c:v>36800</c:v>
                </c:pt>
                <c:pt idx="158">
                  <c:v>36900</c:v>
                </c:pt>
                <c:pt idx="159">
                  <c:v>37000</c:v>
                </c:pt>
                <c:pt idx="160">
                  <c:v>36900</c:v>
                </c:pt>
                <c:pt idx="161">
                  <c:v>37400</c:v>
                </c:pt>
                <c:pt idx="162">
                  <c:v>37500</c:v>
                </c:pt>
                <c:pt idx="163">
                  <c:v>37700</c:v>
                </c:pt>
                <c:pt idx="164">
                  <c:v>37500</c:v>
                </c:pt>
                <c:pt idx="165">
                  <c:v>37900</c:v>
                </c:pt>
                <c:pt idx="166">
                  <c:v>37900</c:v>
                </c:pt>
                <c:pt idx="167">
                  <c:v>38000</c:v>
                </c:pt>
                <c:pt idx="168">
                  <c:v>37900</c:v>
                </c:pt>
                <c:pt idx="169">
                  <c:v>38000</c:v>
                </c:pt>
                <c:pt idx="170">
                  <c:v>37700</c:v>
                </c:pt>
                <c:pt idx="171">
                  <c:v>37800</c:v>
                </c:pt>
                <c:pt idx="172">
                  <c:v>38000</c:v>
                </c:pt>
                <c:pt idx="173">
                  <c:v>38200</c:v>
                </c:pt>
                <c:pt idx="174">
                  <c:v>38300</c:v>
                </c:pt>
                <c:pt idx="175">
                  <c:v>38500</c:v>
                </c:pt>
                <c:pt idx="176">
                  <c:v>38500</c:v>
                </c:pt>
                <c:pt idx="177">
                  <c:v>38700</c:v>
                </c:pt>
                <c:pt idx="178">
                  <c:v>39000</c:v>
                </c:pt>
                <c:pt idx="179">
                  <c:v>39000</c:v>
                </c:pt>
                <c:pt idx="180">
                  <c:v>39300</c:v>
                </c:pt>
                <c:pt idx="181">
                  <c:v>39500</c:v>
                </c:pt>
                <c:pt idx="182">
                  <c:v>39600</c:v>
                </c:pt>
                <c:pt idx="183">
                  <c:v>39500</c:v>
                </c:pt>
                <c:pt idx="184">
                  <c:v>39700</c:v>
                </c:pt>
                <c:pt idx="185">
                  <c:v>40100</c:v>
                </c:pt>
                <c:pt idx="186">
                  <c:v>40500</c:v>
                </c:pt>
                <c:pt idx="187">
                  <c:v>40700</c:v>
                </c:pt>
                <c:pt idx="188">
                  <c:v>40500</c:v>
                </c:pt>
                <c:pt idx="189">
                  <c:v>40500</c:v>
                </c:pt>
                <c:pt idx="190">
                  <c:v>40800</c:v>
                </c:pt>
                <c:pt idx="191">
                  <c:v>41000</c:v>
                </c:pt>
                <c:pt idx="192">
                  <c:v>40500</c:v>
                </c:pt>
                <c:pt idx="193">
                  <c:v>40700</c:v>
                </c:pt>
                <c:pt idx="194">
                  <c:v>40800</c:v>
                </c:pt>
                <c:pt idx="195">
                  <c:v>41500</c:v>
                </c:pt>
                <c:pt idx="196">
                  <c:v>41400</c:v>
                </c:pt>
                <c:pt idx="197">
                  <c:v>41600</c:v>
                </c:pt>
                <c:pt idx="198">
                  <c:v>41600</c:v>
                </c:pt>
                <c:pt idx="199">
                  <c:v>41600</c:v>
                </c:pt>
                <c:pt idx="200">
                  <c:v>41500</c:v>
                </c:pt>
                <c:pt idx="201">
                  <c:v>41400</c:v>
                </c:pt>
                <c:pt idx="202">
                  <c:v>41000</c:v>
                </c:pt>
                <c:pt idx="203">
                  <c:v>40900</c:v>
                </c:pt>
                <c:pt idx="204">
                  <c:v>41300</c:v>
                </c:pt>
                <c:pt idx="205">
                  <c:v>41400</c:v>
                </c:pt>
                <c:pt idx="206">
                  <c:v>41500</c:v>
                </c:pt>
                <c:pt idx="207">
                  <c:v>41800</c:v>
                </c:pt>
                <c:pt idx="208">
                  <c:v>41800</c:v>
                </c:pt>
                <c:pt idx="209">
                  <c:v>42000</c:v>
                </c:pt>
                <c:pt idx="210">
                  <c:v>42300</c:v>
                </c:pt>
                <c:pt idx="211">
                  <c:v>42400</c:v>
                </c:pt>
                <c:pt idx="212">
                  <c:v>42300</c:v>
                </c:pt>
                <c:pt idx="213">
                  <c:v>42000</c:v>
                </c:pt>
                <c:pt idx="214">
                  <c:v>42000</c:v>
                </c:pt>
                <c:pt idx="215">
                  <c:v>42000</c:v>
                </c:pt>
                <c:pt idx="216">
                  <c:v>41700</c:v>
                </c:pt>
                <c:pt idx="217">
                  <c:v>42000</c:v>
                </c:pt>
                <c:pt idx="218">
                  <c:v>42100</c:v>
                </c:pt>
                <c:pt idx="219">
                  <c:v>42400</c:v>
                </c:pt>
                <c:pt idx="220">
                  <c:v>42500</c:v>
                </c:pt>
                <c:pt idx="221">
                  <c:v>43200</c:v>
                </c:pt>
                <c:pt idx="222">
                  <c:v>43600</c:v>
                </c:pt>
                <c:pt idx="223">
                  <c:v>43700</c:v>
                </c:pt>
                <c:pt idx="224">
                  <c:v>43700</c:v>
                </c:pt>
                <c:pt idx="225">
                  <c:v>43500</c:v>
                </c:pt>
                <c:pt idx="226">
                  <c:v>43700</c:v>
                </c:pt>
                <c:pt idx="227">
                  <c:v>43900</c:v>
                </c:pt>
                <c:pt idx="228">
                  <c:v>43600</c:v>
                </c:pt>
                <c:pt idx="229">
                  <c:v>43800</c:v>
                </c:pt>
                <c:pt idx="230">
                  <c:v>43900</c:v>
                </c:pt>
                <c:pt idx="231">
                  <c:v>44100</c:v>
                </c:pt>
                <c:pt idx="232">
                  <c:v>44500</c:v>
                </c:pt>
                <c:pt idx="233">
                  <c:v>45100</c:v>
                </c:pt>
                <c:pt idx="234">
                  <c:v>45200</c:v>
                </c:pt>
                <c:pt idx="235">
                  <c:v>45300</c:v>
                </c:pt>
                <c:pt idx="236">
                  <c:v>45000</c:v>
                </c:pt>
                <c:pt idx="237">
                  <c:v>45200</c:v>
                </c:pt>
                <c:pt idx="238">
                  <c:v>45600</c:v>
                </c:pt>
                <c:pt idx="239">
                  <c:v>45800</c:v>
                </c:pt>
                <c:pt idx="240">
                  <c:v>46000</c:v>
                </c:pt>
                <c:pt idx="241">
                  <c:v>46200</c:v>
                </c:pt>
                <c:pt idx="242">
                  <c:v>46300</c:v>
                </c:pt>
                <c:pt idx="243">
                  <c:v>44200</c:v>
                </c:pt>
                <c:pt idx="244">
                  <c:v>43700</c:v>
                </c:pt>
                <c:pt idx="245">
                  <c:v>44400</c:v>
                </c:pt>
                <c:pt idx="246">
                  <c:v>44900</c:v>
                </c:pt>
                <c:pt idx="247">
                  <c:v>45000</c:v>
                </c:pt>
                <c:pt idx="248">
                  <c:v>44800</c:v>
                </c:pt>
                <c:pt idx="249">
                  <c:v>44900</c:v>
                </c:pt>
                <c:pt idx="250">
                  <c:v>44900</c:v>
                </c:pt>
                <c:pt idx="251">
                  <c:v>45600</c:v>
                </c:pt>
                <c:pt idx="252">
                  <c:v>44900</c:v>
                </c:pt>
                <c:pt idx="253">
                  <c:v>45300</c:v>
                </c:pt>
                <c:pt idx="254">
                  <c:v>45900</c:v>
                </c:pt>
                <c:pt idx="255">
                  <c:v>46700</c:v>
                </c:pt>
                <c:pt idx="256">
                  <c:v>47300</c:v>
                </c:pt>
                <c:pt idx="257">
                  <c:v>48300</c:v>
                </c:pt>
                <c:pt idx="258">
                  <c:v>49200</c:v>
                </c:pt>
                <c:pt idx="259">
                  <c:v>49600</c:v>
                </c:pt>
                <c:pt idx="260">
                  <c:v>49500</c:v>
                </c:pt>
                <c:pt idx="261">
                  <c:v>50300</c:v>
                </c:pt>
                <c:pt idx="262">
                  <c:v>50900</c:v>
                </c:pt>
                <c:pt idx="263">
                  <c:v>51600</c:v>
                </c:pt>
                <c:pt idx="264">
                  <c:v>51300</c:v>
                </c:pt>
                <c:pt idx="265">
                  <c:v>52100</c:v>
                </c:pt>
                <c:pt idx="266">
                  <c:v>52800</c:v>
                </c:pt>
                <c:pt idx="267">
                  <c:v>53200</c:v>
                </c:pt>
                <c:pt idx="268">
                  <c:v>53500</c:v>
                </c:pt>
                <c:pt idx="269">
                  <c:v>54200</c:v>
                </c:pt>
                <c:pt idx="270">
                  <c:v>55100</c:v>
                </c:pt>
                <c:pt idx="271">
                  <c:v>55200</c:v>
                </c:pt>
                <c:pt idx="272">
                  <c:v>55000</c:v>
                </c:pt>
                <c:pt idx="273">
                  <c:v>55300</c:v>
                </c:pt>
                <c:pt idx="274">
                  <c:v>55100</c:v>
                </c:pt>
                <c:pt idx="275">
                  <c:v>55100</c:v>
                </c:pt>
                <c:pt idx="276">
                  <c:v>54500</c:v>
                </c:pt>
                <c:pt idx="277">
                  <c:v>54700</c:v>
                </c:pt>
                <c:pt idx="278">
                  <c:v>54600</c:v>
                </c:pt>
                <c:pt idx="279">
                  <c:v>54600</c:v>
                </c:pt>
                <c:pt idx="280">
                  <c:v>54600</c:v>
                </c:pt>
                <c:pt idx="281">
                  <c:v>55300</c:v>
                </c:pt>
                <c:pt idx="282">
                  <c:v>55600</c:v>
                </c:pt>
                <c:pt idx="283">
                  <c:v>55400</c:v>
                </c:pt>
                <c:pt idx="284">
                  <c:v>55200</c:v>
                </c:pt>
                <c:pt idx="285">
                  <c:v>55000</c:v>
                </c:pt>
                <c:pt idx="286">
                  <c:v>55000</c:v>
                </c:pt>
                <c:pt idx="287">
                  <c:v>55400</c:v>
                </c:pt>
                <c:pt idx="288">
                  <c:v>54800</c:v>
                </c:pt>
                <c:pt idx="289">
                  <c:v>54900</c:v>
                </c:pt>
                <c:pt idx="290">
                  <c:v>54900</c:v>
                </c:pt>
                <c:pt idx="291">
                  <c:v>54500</c:v>
                </c:pt>
                <c:pt idx="292">
                  <c:v>54600</c:v>
                </c:pt>
                <c:pt idx="293">
                  <c:v>55400</c:v>
                </c:pt>
                <c:pt idx="294">
                  <c:v>55700</c:v>
                </c:pt>
                <c:pt idx="295">
                  <c:v>55800</c:v>
                </c:pt>
                <c:pt idx="296">
                  <c:v>55500</c:v>
                </c:pt>
                <c:pt idx="297">
                  <c:v>55900</c:v>
                </c:pt>
                <c:pt idx="298">
                  <c:v>55800</c:v>
                </c:pt>
                <c:pt idx="299">
                  <c:v>56200</c:v>
                </c:pt>
                <c:pt idx="300">
                  <c:v>55800</c:v>
                </c:pt>
                <c:pt idx="301">
                  <c:v>56100</c:v>
                </c:pt>
                <c:pt idx="302">
                  <c:v>56200</c:v>
                </c:pt>
                <c:pt idx="303">
                  <c:v>55900</c:v>
                </c:pt>
                <c:pt idx="304">
                  <c:v>56100</c:v>
                </c:pt>
                <c:pt idx="305">
                  <c:v>56000</c:v>
                </c:pt>
                <c:pt idx="306">
                  <c:v>56400</c:v>
                </c:pt>
                <c:pt idx="307">
                  <c:v>56300</c:v>
                </c:pt>
                <c:pt idx="308">
                  <c:v>56100</c:v>
                </c:pt>
                <c:pt idx="309">
                  <c:v>55600</c:v>
                </c:pt>
                <c:pt idx="310">
                  <c:v>55300</c:v>
                </c:pt>
                <c:pt idx="311">
                  <c:v>55500</c:v>
                </c:pt>
                <c:pt idx="312">
                  <c:v>55500</c:v>
                </c:pt>
                <c:pt idx="313">
                  <c:v>55100</c:v>
                </c:pt>
                <c:pt idx="314">
                  <c:v>55200</c:v>
                </c:pt>
                <c:pt idx="315">
                  <c:v>55100</c:v>
                </c:pt>
                <c:pt idx="316">
                  <c:v>55200</c:v>
                </c:pt>
                <c:pt idx="317">
                  <c:v>55300</c:v>
                </c:pt>
                <c:pt idx="318">
                  <c:v>55000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23-4A4A-9CCE-E28134434AF8}"/>
            </c:ext>
          </c:extLst>
        </c:ser>
        <c:ser>
          <c:idx val="6"/>
          <c:order val="2"/>
          <c:tx>
            <c:strRef>
              <c:f>'Data NSA'!$H$8</c:f>
              <c:strCache>
                <c:ptCount val="1"/>
                <c:pt idx="0">
                  <c:v>Transportation, warehousing &amp; utilities</c:v>
                </c:pt>
              </c:strCache>
            </c:strRef>
          </c:tx>
          <c:spPr>
            <a:ln w="38100">
              <a:solidFill>
                <a:srgbClr val="008080"/>
              </a:solidFill>
              <a:prstDash val="solid"/>
            </a:ln>
          </c:spPr>
          <c:marker>
            <c:symbol val="none"/>
          </c:marker>
          <c:cat>
            <c:strRef>
              <c:f>'Data NSA'!$A$111:$A$429</c:f>
              <c:strCache>
                <c:ptCount val="319"/>
                <c:pt idx="0">
                  <c:v>2000 Jan</c:v>
                </c:pt>
                <c:pt idx="1">
                  <c:v>2000 Feb</c:v>
                </c:pt>
                <c:pt idx="2">
                  <c:v>2000 Mar</c:v>
                </c:pt>
                <c:pt idx="3">
                  <c:v>2000 Apr</c:v>
                </c:pt>
                <c:pt idx="4">
                  <c:v>2000 May</c:v>
                </c:pt>
                <c:pt idx="5">
                  <c:v>2000 Jun</c:v>
                </c:pt>
                <c:pt idx="6">
                  <c:v>2000 Jul</c:v>
                </c:pt>
                <c:pt idx="7">
                  <c:v>2000 Aug</c:v>
                </c:pt>
                <c:pt idx="8">
                  <c:v>2000 Sep</c:v>
                </c:pt>
                <c:pt idx="9">
                  <c:v>2000 Oct</c:v>
                </c:pt>
                <c:pt idx="10">
                  <c:v>2000 Nov</c:v>
                </c:pt>
                <c:pt idx="11">
                  <c:v>2000 Dec</c:v>
                </c:pt>
                <c:pt idx="12">
                  <c:v>2001 Jan</c:v>
                </c:pt>
                <c:pt idx="13">
                  <c:v>2001 Feb</c:v>
                </c:pt>
                <c:pt idx="14">
                  <c:v>2001 Mar</c:v>
                </c:pt>
                <c:pt idx="15">
                  <c:v>2001 Apr</c:v>
                </c:pt>
                <c:pt idx="16">
                  <c:v>2001 May</c:v>
                </c:pt>
                <c:pt idx="17">
                  <c:v>2001 Jun</c:v>
                </c:pt>
                <c:pt idx="18">
                  <c:v>2001 Jul</c:v>
                </c:pt>
                <c:pt idx="19">
                  <c:v>2001 Aug</c:v>
                </c:pt>
                <c:pt idx="20">
                  <c:v>2001 Sep</c:v>
                </c:pt>
                <c:pt idx="21">
                  <c:v>2001 Oct</c:v>
                </c:pt>
                <c:pt idx="22">
                  <c:v>2001 Nov</c:v>
                </c:pt>
                <c:pt idx="23">
                  <c:v>2001 Dec</c:v>
                </c:pt>
                <c:pt idx="24">
                  <c:v>2002 Jan</c:v>
                </c:pt>
                <c:pt idx="25">
                  <c:v>2002 Feb</c:v>
                </c:pt>
                <c:pt idx="26">
                  <c:v>2002 Mar</c:v>
                </c:pt>
                <c:pt idx="27">
                  <c:v>2002 Apr</c:v>
                </c:pt>
                <c:pt idx="28">
                  <c:v>2002 May</c:v>
                </c:pt>
                <c:pt idx="29">
                  <c:v>2002 Jun</c:v>
                </c:pt>
                <c:pt idx="30">
                  <c:v>2002 Jul</c:v>
                </c:pt>
                <c:pt idx="31">
                  <c:v>2002 Aug</c:v>
                </c:pt>
                <c:pt idx="32">
                  <c:v>2002 Sep</c:v>
                </c:pt>
                <c:pt idx="33">
                  <c:v>2002 Oct</c:v>
                </c:pt>
                <c:pt idx="34">
                  <c:v>2002 Nov</c:v>
                </c:pt>
                <c:pt idx="35">
                  <c:v>2002 Dec</c:v>
                </c:pt>
                <c:pt idx="36">
                  <c:v>2003 Jan</c:v>
                </c:pt>
                <c:pt idx="37">
                  <c:v>2003 Feb</c:v>
                </c:pt>
                <c:pt idx="38">
                  <c:v>2003 Mar</c:v>
                </c:pt>
                <c:pt idx="39">
                  <c:v>2003 Apr</c:v>
                </c:pt>
                <c:pt idx="40">
                  <c:v>2003 May</c:v>
                </c:pt>
                <c:pt idx="41">
                  <c:v>2003 Jun</c:v>
                </c:pt>
                <c:pt idx="42">
                  <c:v>2003 Jul</c:v>
                </c:pt>
                <c:pt idx="43">
                  <c:v>2003 Aug</c:v>
                </c:pt>
                <c:pt idx="44">
                  <c:v>2003 Sep</c:v>
                </c:pt>
                <c:pt idx="45">
                  <c:v>2003 Oct</c:v>
                </c:pt>
                <c:pt idx="46">
                  <c:v>2003 Nov</c:v>
                </c:pt>
                <c:pt idx="47">
                  <c:v>2003 Dec</c:v>
                </c:pt>
                <c:pt idx="48">
                  <c:v>2004 Jan</c:v>
                </c:pt>
                <c:pt idx="49">
                  <c:v>2004 Feb</c:v>
                </c:pt>
                <c:pt idx="50">
                  <c:v>2004 Mar</c:v>
                </c:pt>
                <c:pt idx="51">
                  <c:v>2004 Apr</c:v>
                </c:pt>
                <c:pt idx="52">
                  <c:v>2004 May</c:v>
                </c:pt>
                <c:pt idx="53">
                  <c:v>2004 Jun</c:v>
                </c:pt>
                <c:pt idx="54">
                  <c:v>2004 Jul</c:v>
                </c:pt>
                <c:pt idx="55">
                  <c:v>2004 Aug</c:v>
                </c:pt>
                <c:pt idx="56">
                  <c:v>2004 Sep</c:v>
                </c:pt>
                <c:pt idx="57">
                  <c:v>2004 Oct</c:v>
                </c:pt>
                <c:pt idx="58">
                  <c:v>2004 Nov</c:v>
                </c:pt>
                <c:pt idx="59">
                  <c:v>2004 Dec</c:v>
                </c:pt>
                <c:pt idx="60">
                  <c:v>2005 Jan</c:v>
                </c:pt>
                <c:pt idx="61">
                  <c:v>2005 Feb</c:v>
                </c:pt>
                <c:pt idx="62">
                  <c:v>2005 Mar</c:v>
                </c:pt>
                <c:pt idx="63">
                  <c:v>2005 Apr</c:v>
                </c:pt>
                <c:pt idx="64">
                  <c:v>2005 May</c:v>
                </c:pt>
                <c:pt idx="65">
                  <c:v>2005 Jun</c:v>
                </c:pt>
                <c:pt idx="66">
                  <c:v>2005 Jul</c:v>
                </c:pt>
                <c:pt idx="67">
                  <c:v>2005 Aug</c:v>
                </c:pt>
                <c:pt idx="68">
                  <c:v>2005 Sep</c:v>
                </c:pt>
                <c:pt idx="69">
                  <c:v>2005 Oct</c:v>
                </c:pt>
                <c:pt idx="70">
                  <c:v>2005 Nov</c:v>
                </c:pt>
                <c:pt idx="71">
                  <c:v>2005 Dec</c:v>
                </c:pt>
                <c:pt idx="72">
                  <c:v>2006 Jan</c:v>
                </c:pt>
                <c:pt idx="73">
                  <c:v>2006 Feb</c:v>
                </c:pt>
                <c:pt idx="74">
                  <c:v>2006 Mar</c:v>
                </c:pt>
                <c:pt idx="75">
                  <c:v>2006 Apr</c:v>
                </c:pt>
                <c:pt idx="76">
                  <c:v>2006 May</c:v>
                </c:pt>
                <c:pt idx="77">
                  <c:v>2006 Jun</c:v>
                </c:pt>
                <c:pt idx="78">
                  <c:v>2006 Jul</c:v>
                </c:pt>
                <c:pt idx="79">
                  <c:v>2006 Aug</c:v>
                </c:pt>
                <c:pt idx="80">
                  <c:v>2006 Sep</c:v>
                </c:pt>
                <c:pt idx="81">
                  <c:v>2006 Oct</c:v>
                </c:pt>
                <c:pt idx="82">
                  <c:v>2006 Nov</c:v>
                </c:pt>
                <c:pt idx="83">
                  <c:v>2006 Dec</c:v>
                </c:pt>
                <c:pt idx="84">
                  <c:v>2007 Jan</c:v>
                </c:pt>
                <c:pt idx="85">
                  <c:v>2007 Feb</c:v>
                </c:pt>
                <c:pt idx="86">
                  <c:v>2007 Mar</c:v>
                </c:pt>
                <c:pt idx="87">
                  <c:v>2007 Apr</c:v>
                </c:pt>
                <c:pt idx="88">
                  <c:v>2007 May</c:v>
                </c:pt>
                <c:pt idx="89">
                  <c:v>2007 Jun</c:v>
                </c:pt>
                <c:pt idx="90">
                  <c:v>2007 Jul</c:v>
                </c:pt>
                <c:pt idx="91">
                  <c:v>2007 Aug</c:v>
                </c:pt>
                <c:pt idx="92">
                  <c:v>2007 Sep</c:v>
                </c:pt>
                <c:pt idx="93">
                  <c:v>2007 Oct</c:v>
                </c:pt>
                <c:pt idx="94">
                  <c:v>2007 Nov</c:v>
                </c:pt>
                <c:pt idx="95">
                  <c:v>2007 Dec</c:v>
                </c:pt>
                <c:pt idx="96">
                  <c:v>2008 Jan</c:v>
                </c:pt>
                <c:pt idx="97">
                  <c:v>2008 Feb</c:v>
                </c:pt>
                <c:pt idx="98">
                  <c:v>2008 Mar</c:v>
                </c:pt>
                <c:pt idx="99">
                  <c:v>2008 Apr</c:v>
                </c:pt>
                <c:pt idx="100">
                  <c:v>2008 May</c:v>
                </c:pt>
                <c:pt idx="101">
                  <c:v>2008 Jun</c:v>
                </c:pt>
                <c:pt idx="102">
                  <c:v>2008 Jul</c:v>
                </c:pt>
                <c:pt idx="103">
                  <c:v>2008 Aug</c:v>
                </c:pt>
                <c:pt idx="104">
                  <c:v>2008 Sep</c:v>
                </c:pt>
                <c:pt idx="105">
                  <c:v>2008 Oct</c:v>
                </c:pt>
                <c:pt idx="106">
                  <c:v>2008 Nov</c:v>
                </c:pt>
                <c:pt idx="107">
                  <c:v>2008 Dec</c:v>
                </c:pt>
                <c:pt idx="108">
                  <c:v>2009 Jan</c:v>
                </c:pt>
                <c:pt idx="109">
                  <c:v>2009 Feb</c:v>
                </c:pt>
                <c:pt idx="110">
                  <c:v>2009 Mar</c:v>
                </c:pt>
                <c:pt idx="111">
                  <c:v>2009 Apr</c:v>
                </c:pt>
                <c:pt idx="112">
                  <c:v>2009 May</c:v>
                </c:pt>
                <c:pt idx="113">
                  <c:v>2009 Jun</c:v>
                </c:pt>
                <c:pt idx="114">
                  <c:v>2009 Jul</c:v>
                </c:pt>
                <c:pt idx="115">
                  <c:v>2009 Aug</c:v>
                </c:pt>
                <c:pt idx="116">
                  <c:v>2009 Sep</c:v>
                </c:pt>
                <c:pt idx="117">
                  <c:v>2009 Oct</c:v>
                </c:pt>
                <c:pt idx="118">
                  <c:v>2009 Nov</c:v>
                </c:pt>
                <c:pt idx="119">
                  <c:v>2009 Dec</c:v>
                </c:pt>
                <c:pt idx="120">
                  <c:v>2010 Jan</c:v>
                </c:pt>
                <c:pt idx="121">
                  <c:v>2010 Feb</c:v>
                </c:pt>
                <c:pt idx="122">
                  <c:v>2010 Mar</c:v>
                </c:pt>
                <c:pt idx="123">
                  <c:v>2010 Apr</c:v>
                </c:pt>
                <c:pt idx="124">
                  <c:v>2010 May</c:v>
                </c:pt>
                <c:pt idx="125">
                  <c:v>2010 Jun</c:v>
                </c:pt>
                <c:pt idx="126">
                  <c:v>2010 Jul</c:v>
                </c:pt>
                <c:pt idx="127">
                  <c:v>2010 Aug</c:v>
                </c:pt>
                <c:pt idx="128">
                  <c:v>2010 Sep</c:v>
                </c:pt>
                <c:pt idx="129">
                  <c:v>2010 Oct</c:v>
                </c:pt>
                <c:pt idx="130">
                  <c:v>2010 Nov</c:v>
                </c:pt>
                <c:pt idx="131">
                  <c:v>2010 Dec</c:v>
                </c:pt>
                <c:pt idx="132">
                  <c:v>2011 Jan</c:v>
                </c:pt>
                <c:pt idx="133">
                  <c:v>2011 Feb</c:v>
                </c:pt>
                <c:pt idx="134">
                  <c:v>2011 Mar</c:v>
                </c:pt>
                <c:pt idx="135">
                  <c:v>2011 Apr</c:v>
                </c:pt>
                <c:pt idx="136">
                  <c:v>2011 May</c:v>
                </c:pt>
                <c:pt idx="137">
                  <c:v>2011 Jun</c:v>
                </c:pt>
                <c:pt idx="138">
                  <c:v>2011 Jul</c:v>
                </c:pt>
                <c:pt idx="139">
                  <c:v>2011 Aug</c:v>
                </c:pt>
                <c:pt idx="140">
                  <c:v>2011 Sep</c:v>
                </c:pt>
                <c:pt idx="141">
                  <c:v>2011 Oct</c:v>
                </c:pt>
                <c:pt idx="142">
                  <c:v>2011 Nov</c:v>
                </c:pt>
                <c:pt idx="143">
                  <c:v>2011 Dec</c:v>
                </c:pt>
                <c:pt idx="144">
                  <c:v>2012 Jan</c:v>
                </c:pt>
                <c:pt idx="145">
                  <c:v>2012 Feb</c:v>
                </c:pt>
                <c:pt idx="146">
                  <c:v>2012 Mar</c:v>
                </c:pt>
                <c:pt idx="147">
                  <c:v>2012 Apr</c:v>
                </c:pt>
                <c:pt idx="148">
                  <c:v>2012 May</c:v>
                </c:pt>
                <c:pt idx="149">
                  <c:v>2012 Jun</c:v>
                </c:pt>
                <c:pt idx="150">
                  <c:v>2012 Jul</c:v>
                </c:pt>
                <c:pt idx="151">
                  <c:v>2012 Aug</c:v>
                </c:pt>
                <c:pt idx="152">
                  <c:v>2012 Sep</c:v>
                </c:pt>
                <c:pt idx="153">
                  <c:v>2012 Oct</c:v>
                </c:pt>
                <c:pt idx="154">
                  <c:v>2012 Nov</c:v>
                </c:pt>
                <c:pt idx="155">
                  <c:v>2012 Dec</c:v>
                </c:pt>
                <c:pt idx="156">
                  <c:v>2013 Jan</c:v>
                </c:pt>
                <c:pt idx="157">
                  <c:v>2013 Feb</c:v>
                </c:pt>
                <c:pt idx="158">
                  <c:v>2013 Mar</c:v>
                </c:pt>
                <c:pt idx="159">
                  <c:v>2013 Apr</c:v>
                </c:pt>
                <c:pt idx="160">
                  <c:v>2013 May</c:v>
                </c:pt>
                <c:pt idx="161">
                  <c:v>2013 Jun</c:v>
                </c:pt>
                <c:pt idx="162">
                  <c:v>2013 Jul</c:v>
                </c:pt>
                <c:pt idx="163">
                  <c:v>2013 Aug</c:v>
                </c:pt>
                <c:pt idx="164">
                  <c:v>2013 Sep</c:v>
                </c:pt>
                <c:pt idx="165">
                  <c:v>2013 Oct</c:v>
                </c:pt>
                <c:pt idx="166">
                  <c:v>2013 Nov</c:v>
                </c:pt>
                <c:pt idx="167">
                  <c:v>2013 Dec</c:v>
                </c:pt>
                <c:pt idx="168">
                  <c:v>2014 Jan</c:v>
                </c:pt>
                <c:pt idx="169">
                  <c:v>2014 Feb</c:v>
                </c:pt>
                <c:pt idx="170">
                  <c:v>2014 Mar</c:v>
                </c:pt>
                <c:pt idx="171">
                  <c:v>2014 Apr</c:v>
                </c:pt>
                <c:pt idx="172">
                  <c:v>2014 May</c:v>
                </c:pt>
                <c:pt idx="173">
                  <c:v>2014 Jun</c:v>
                </c:pt>
                <c:pt idx="174">
                  <c:v>2014 Jul</c:v>
                </c:pt>
                <c:pt idx="175">
                  <c:v>2014 Aug</c:v>
                </c:pt>
                <c:pt idx="176">
                  <c:v>2014 Sep</c:v>
                </c:pt>
                <c:pt idx="177">
                  <c:v>2014 Oct</c:v>
                </c:pt>
                <c:pt idx="178">
                  <c:v>2014 Nov</c:v>
                </c:pt>
                <c:pt idx="179">
                  <c:v>2014 Dec</c:v>
                </c:pt>
                <c:pt idx="180">
                  <c:v>2015 Jan</c:v>
                </c:pt>
                <c:pt idx="181">
                  <c:v>2015 Feb</c:v>
                </c:pt>
                <c:pt idx="182">
                  <c:v>2015 Mar</c:v>
                </c:pt>
                <c:pt idx="183">
                  <c:v>2015 Apr</c:v>
                </c:pt>
                <c:pt idx="184">
                  <c:v>2015 May</c:v>
                </c:pt>
                <c:pt idx="185">
                  <c:v>2015 Jun</c:v>
                </c:pt>
                <c:pt idx="186">
                  <c:v>2015 Jul</c:v>
                </c:pt>
                <c:pt idx="187">
                  <c:v>2015 Aug</c:v>
                </c:pt>
                <c:pt idx="188">
                  <c:v>2015 Sep</c:v>
                </c:pt>
                <c:pt idx="189">
                  <c:v>2015 Oct</c:v>
                </c:pt>
                <c:pt idx="190">
                  <c:v>2015 Nov</c:v>
                </c:pt>
                <c:pt idx="191">
                  <c:v>2015 Dec</c:v>
                </c:pt>
                <c:pt idx="192">
                  <c:v>2016 Jan</c:v>
                </c:pt>
                <c:pt idx="193">
                  <c:v>2016 Feb</c:v>
                </c:pt>
                <c:pt idx="194">
                  <c:v>2016 Mar</c:v>
                </c:pt>
                <c:pt idx="195">
                  <c:v>2016 Apr</c:v>
                </c:pt>
                <c:pt idx="196">
                  <c:v>2016 May</c:v>
                </c:pt>
                <c:pt idx="197">
                  <c:v>2016 Jun</c:v>
                </c:pt>
                <c:pt idx="198">
                  <c:v>2016 Jul</c:v>
                </c:pt>
                <c:pt idx="199">
                  <c:v>2016 Aug</c:v>
                </c:pt>
                <c:pt idx="200">
                  <c:v>2016 Sep</c:v>
                </c:pt>
                <c:pt idx="201">
                  <c:v>2016 Oct</c:v>
                </c:pt>
                <c:pt idx="202">
                  <c:v>2016 Nov</c:v>
                </c:pt>
                <c:pt idx="203">
                  <c:v>2016 Dec</c:v>
                </c:pt>
                <c:pt idx="204">
                  <c:v>2017 Jan</c:v>
                </c:pt>
                <c:pt idx="205">
                  <c:v>2017 Feb</c:v>
                </c:pt>
                <c:pt idx="206">
                  <c:v>2017 Mar</c:v>
                </c:pt>
                <c:pt idx="207">
                  <c:v>2017 Apr</c:v>
                </c:pt>
                <c:pt idx="208">
                  <c:v>2017 May</c:v>
                </c:pt>
                <c:pt idx="209">
                  <c:v>2017 Jun</c:v>
                </c:pt>
                <c:pt idx="210">
                  <c:v>2017 Jul</c:v>
                </c:pt>
                <c:pt idx="211">
                  <c:v>2017 Aug</c:v>
                </c:pt>
                <c:pt idx="212">
                  <c:v>2017 Sep</c:v>
                </c:pt>
                <c:pt idx="213">
                  <c:v>2017 Oct</c:v>
                </c:pt>
                <c:pt idx="214">
                  <c:v>2017 Nov</c:v>
                </c:pt>
                <c:pt idx="215">
                  <c:v>2017 Dec</c:v>
                </c:pt>
                <c:pt idx="216">
                  <c:v>2018 Jan</c:v>
                </c:pt>
                <c:pt idx="217">
                  <c:v>2018 Feb</c:v>
                </c:pt>
                <c:pt idx="218">
                  <c:v>2018 Mar</c:v>
                </c:pt>
                <c:pt idx="219">
                  <c:v>2018 Apr</c:v>
                </c:pt>
                <c:pt idx="220">
                  <c:v>2018 May</c:v>
                </c:pt>
                <c:pt idx="221">
                  <c:v>2018 Jun</c:v>
                </c:pt>
                <c:pt idx="222">
                  <c:v>2018 Jul</c:v>
                </c:pt>
                <c:pt idx="223">
                  <c:v>2018 Aug</c:v>
                </c:pt>
                <c:pt idx="224">
                  <c:v>2018 Sep</c:v>
                </c:pt>
                <c:pt idx="225">
                  <c:v>2018 Oct</c:v>
                </c:pt>
                <c:pt idx="226">
                  <c:v>2018 Nov</c:v>
                </c:pt>
                <c:pt idx="227">
                  <c:v>2018 Dec</c:v>
                </c:pt>
                <c:pt idx="228">
                  <c:v>2019 Jan</c:v>
                </c:pt>
                <c:pt idx="229">
                  <c:v>2019 Feb</c:v>
                </c:pt>
                <c:pt idx="230">
                  <c:v>2019 Mar</c:v>
                </c:pt>
                <c:pt idx="231">
                  <c:v>2019 Apr</c:v>
                </c:pt>
                <c:pt idx="232">
                  <c:v>2019 May</c:v>
                </c:pt>
                <c:pt idx="233">
                  <c:v>2019 Jun</c:v>
                </c:pt>
                <c:pt idx="234">
                  <c:v>2019 Jul</c:v>
                </c:pt>
                <c:pt idx="235">
                  <c:v>2019 Aug</c:v>
                </c:pt>
                <c:pt idx="236">
                  <c:v>2019 Sep</c:v>
                </c:pt>
                <c:pt idx="237">
                  <c:v>2019 Oct</c:v>
                </c:pt>
                <c:pt idx="238">
                  <c:v>2019 Nov</c:v>
                </c:pt>
                <c:pt idx="239">
                  <c:v>2019 Dec</c:v>
                </c:pt>
                <c:pt idx="240">
                  <c:v>2020 Jan</c:v>
                </c:pt>
                <c:pt idx="241">
                  <c:v>2020 Feb</c:v>
                </c:pt>
                <c:pt idx="242">
                  <c:v>2020 Mar</c:v>
                </c:pt>
                <c:pt idx="243">
                  <c:v>2020 Apr</c:v>
                </c:pt>
                <c:pt idx="244">
                  <c:v>2020 May</c:v>
                </c:pt>
                <c:pt idx="245">
                  <c:v>2020 Jun</c:v>
                </c:pt>
                <c:pt idx="246">
                  <c:v>2020 Jul</c:v>
                </c:pt>
                <c:pt idx="247">
                  <c:v>2020 Aug</c:v>
                </c:pt>
                <c:pt idx="248">
                  <c:v>2020 Sep</c:v>
                </c:pt>
                <c:pt idx="249">
                  <c:v>2020 Oct</c:v>
                </c:pt>
                <c:pt idx="250">
                  <c:v>2020 Nov</c:v>
                </c:pt>
                <c:pt idx="251">
                  <c:v>2020 Dec</c:v>
                </c:pt>
                <c:pt idx="252">
                  <c:v>2021 Jan</c:v>
                </c:pt>
                <c:pt idx="253">
                  <c:v>2021 Feb</c:v>
                </c:pt>
                <c:pt idx="254">
                  <c:v>2021 Mar</c:v>
                </c:pt>
                <c:pt idx="255">
                  <c:v>2021 Apr</c:v>
                </c:pt>
                <c:pt idx="256">
                  <c:v>2021 May</c:v>
                </c:pt>
                <c:pt idx="257">
                  <c:v>2021 Jun</c:v>
                </c:pt>
                <c:pt idx="258">
                  <c:v>2021 Jul</c:v>
                </c:pt>
                <c:pt idx="259">
                  <c:v>2021 Aug</c:v>
                </c:pt>
                <c:pt idx="260">
                  <c:v>2021 Sep</c:v>
                </c:pt>
                <c:pt idx="261">
                  <c:v>2021 Oct</c:v>
                </c:pt>
                <c:pt idx="262">
                  <c:v>2021 Nov</c:v>
                </c:pt>
                <c:pt idx="263">
                  <c:v>2021 Dec</c:v>
                </c:pt>
                <c:pt idx="264">
                  <c:v>2022 Jan</c:v>
                </c:pt>
                <c:pt idx="265">
                  <c:v>2022 Feb</c:v>
                </c:pt>
                <c:pt idx="266">
                  <c:v>2022 Mar</c:v>
                </c:pt>
                <c:pt idx="267">
                  <c:v>2022 Apr</c:v>
                </c:pt>
                <c:pt idx="268">
                  <c:v>2022 May</c:v>
                </c:pt>
                <c:pt idx="269">
                  <c:v>2022 Jun</c:v>
                </c:pt>
                <c:pt idx="270">
                  <c:v>2022 Jul</c:v>
                </c:pt>
                <c:pt idx="271">
                  <c:v>2022 Aug</c:v>
                </c:pt>
                <c:pt idx="272">
                  <c:v>2022 Sep</c:v>
                </c:pt>
                <c:pt idx="273">
                  <c:v>2022 Oct</c:v>
                </c:pt>
                <c:pt idx="274">
                  <c:v>2022 Nov</c:v>
                </c:pt>
                <c:pt idx="275">
                  <c:v>2022 Dec</c:v>
                </c:pt>
                <c:pt idx="276">
                  <c:v>2023 Jan</c:v>
                </c:pt>
                <c:pt idx="277">
                  <c:v>2023 Feb</c:v>
                </c:pt>
                <c:pt idx="278">
                  <c:v>2023 Mar</c:v>
                </c:pt>
                <c:pt idx="279">
                  <c:v>2023 Apr</c:v>
                </c:pt>
                <c:pt idx="280">
                  <c:v>2023 May</c:v>
                </c:pt>
                <c:pt idx="281">
                  <c:v>2023 Jun</c:v>
                </c:pt>
                <c:pt idx="282">
                  <c:v>2023 Jul</c:v>
                </c:pt>
                <c:pt idx="283">
                  <c:v>2023 Aug</c:v>
                </c:pt>
                <c:pt idx="284">
                  <c:v>2023 Sep</c:v>
                </c:pt>
                <c:pt idx="285">
                  <c:v>2023 Oct</c:v>
                </c:pt>
                <c:pt idx="286">
                  <c:v>2023 Nov</c:v>
                </c:pt>
                <c:pt idx="287">
                  <c:v>2023 Dec</c:v>
                </c:pt>
                <c:pt idx="288">
                  <c:v>2024 Jan</c:v>
                </c:pt>
                <c:pt idx="289">
                  <c:v>2024 Feb</c:v>
                </c:pt>
                <c:pt idx="290">
                  <c:v>2024 Mar</c:v>
                </c:pt>
                <c:pt idx="291">
                  <c:v>2024 Apr</c:v>
                </c:pt>
                <c:pt idx="292">
                  <c:v>2024 May</c:v>
                </c:pt>
                <c:pt idx="293">
                  <c:v>2024 Jun</c:v>
                </c:pt>
                <c:pt idx="294">
                  <c:v>2024 Jul</c:v>
                </c:pt>
                <c:pt idx="295">
                  <c:v>2024 Aug</c:v>
                </c:pt>
                <c:pt idx="296">
                  <c:v>2024 Sep</c:v>
                </c:pt>
                <c:pt idx="297">
                  <c:v>2024 Oct</c:v>
                </c:pt>
                <c:pt idx="298">
                  <c:v>2024 Nov</c:v>
                </c:pt>
                <c:pt idx="299">
                  <c:v>2024 Dec</c:v>
                </c:pt>
                <c:pt idx="300">
                  <c:v>2025 Jan</c:v>
                </c:pt>
                <c:pt idx="301">
                  <c:v>2025 Feb</c:v>
                </c:pt>
                <c:pt idx="302">
                  <c:v>2025 Mar</c:v>
                </c:pt>
                <c:pt idx="303">
                  <c:v>2025 Apr</c:v>
                </c:pt>
                <c:pt idx="304">
                  <c:v>2025 May</c:v>
                </c:pt>
                <c:pt idx="305">
                  <c:v>2025 Jun</c:v>
                </c:pt>
                <c:pt idx="306">
                  <c:v>2025 Jul</c:v>
                </c:pt>
                <c:pt idx="307">
                  <c:v>2025 Aug</c:v>
                </c:pt>
                <c:pt idx="308">
                  <c:v>2025 Sep</c:v>
                </c:pt>
                <c:pt idx="309">
                  <c:v>2025 Oct</c:v>
                </c:pt>
                <c:pt idx="310">
                  <c:v>2025 Nov</c:v>
                </c:pt>
                <c:pt idx="311">
                  <c:v>2025 Dec</c:v>
                </c:pt>
                <c:pt idx="312">
                  <c:v>2026 Jan</c:v>
                </c:pt>
                <c:pt idx="313">
                  <c:v>2026 Feb</c:v>
                </c:pt>
                <c:pt idx="314">
                  <c:v>2026 Mar</c:v>
                </c:pt>
                <c:pt idx="315">
                  <c:v>2026 Apr</c:v>
                </c:pt>
                <c:pt idx="316">
                  <c:v>2026 May</c:v>
                </c:pt>
                <c:pt idx="317">
                  <c:v>2026 Jun</c:v>
                </c:pt>
                <c:pt idx="318">
                  <c:v>2026 Jul</c:v>
                </c:pt>
              </c:strCache>
            </c:strRef>
          </c:cat>
          <c:val>
            <c:numRef>
              <c:f>'Data NSA'!$H$111:$H$429</c:f>
              <c:numCache>
                <c:formatCode>_(* #,##0_);_(* \(#,##0\);_(* "-"??_);_(@_)</c:formatCode>
                <c:ptCount val="319"/>
                <c:pt idx="0">
                  <c:v>11000</c:v>
                </c:pt>
                <c:pt idx="1">
                  <c:v>11000</c:v>
                </c:pt>
                <c:pt idx="2">
                  <c:v>11000</c:v>
                </c:pt>
                <c:pt idx="3">
                  <c:v>10600</c:v>
                </c:pt>
                <c:pt idx="4">
                  <c:v>10700</c:v>
                </c:pt>
                <c:pt idx="5">
                  <c:v>10500</c:v>
                </c:pt>
                <c:pt idx="6">
                  <c:v>10700</c:v>
                </c:pt>
                <c:pt idx="7">
                  <c:v>11000</c:v>
                </c:pt>
                <c:pt idx="8">
                  <c:v>11100</c:v>
                </c:pt>
                <c:pt idx="9">
                  <c:v>11100</c:v>
                </c:pt>
                <c:pt idx="10">
                  <c:v>11200</c:v>
                </c:pt>
                <c:pt idx="11">
                  <c:v>11400</c:v>
                </c:pt>
                <c:pt idx="12">
                  <c:v>11500</c:v>
                </c:pt>
                <c:pt idx="13">
                  <c:v>11400</c:v>
                </c:pt>
                <c:pt idx="14">
                  <c:v>11400</c:v>
                </c:pt>
                <c:pt idx="15">
                  <c:v>11400</c:v>
                </c:pt>
                <c:pt idx="16">
                  <c:v>11500</c:v>
                </c:pt>
                <c:pt idx="17">
                  <c:v>11400</c:v>
                </c:pt>
                <c:pt idx="18">
                  <c:v>11400</c:v>
                </c:pt>
                <c:pt idx="19">
                  <c:v>11500</c:v>
                </c:pt>
                <c:pt idx="20">
                  <c:v>11600</c:v>
                </c:pt>
                <c:pt idx="21">
                  <c:v>11700</c:v>
                </c:pt>
                <c:pt idx="22">
                  <c:v>11600</c:v>
                </c:pt>
                <c:pt idx="23">
                  <c:v>11600</c:v>
                </c:pt>
                <c:pt idx="24">
                  <c:v>11300</c:v>
                </c:pt>
                <c:pt idx="25">
                  <c:v>11200</c:v>
                </c:pt>
                <c:pt idx="26">
                  <c:v>11200</c:v>
                </c:pt>
                <c:pt idx="27">
                  <c:v>11200</c:v>
                </c:pt>
                <c:pt idx="28">
                  <c:v>11200</c:v>
                </c:pt>
                <c:pt idx="29">
                  <c:v>11100</c:v>
                </c:pt>
                <c:pt idx="30">
                  <c:v>11200</c:v>
                </c:pt>
                <c:pt idx="31">
                  <c:v>11300</c:v>
                </c:pt>
                <c:pt idx="32">
                  <c:v>11100</c:v>
                </c:pt>
                <c:pt idx="33">
                  <c:v>11200</c:v>
                </c:pt>
                <c:pt idx="34">
                  <c:v>11200</c:v>
                </c:pt>
                <c:pt idx="35">
                  <c:v>11200</c:v>
                </c:pt>
                <c:pt idx="36">
                  <c:v>10600</c:v>
                </c:pt>
                <c:pt idx="37">
                  <c:v>10500</c:v>
                </c:pt>
                <c:pt idx="38">
                  <c:v>10500</c:v>
                </c:pt>
                <c:pt idx="39">
                  <c:v>10500</c:v>
                </c:pt>
                <c:pt idx="40">
                  <c:v>10500</c:v>
                </c:pt>
                <c:pt idx="41">
                  <c:v>10500</c:v>
                </c:pt>
                <c:pt idx="42">
                  <c:v>10600</c:v>
                </c:pt>
                <c:pt idx="43">
                  <c:v>10700</c:v>
                </c:pt>
                <c:pt idx="44">
                  <c:v>10700</c:v>
                </c:pt>
                <c:pt idx="45">
                  <c:v>10900</c:v>
                </c:pt>
                <c:pt idx="46">
                  <c:v>10900</c:v>
                </c:pt>
                <c:pt idx="47">
                  <c:v>10900</c:v>
                </c:pt>
                <c:pt idx="48">
                  <c:v>10600</c:v>
                </c:pt>
                <c:pt idx="49">
                  <c:v>10700</c:v>
                </c:pt>
                <c:pt idx="50">
                  <c:v>10700</c:v>
                </c:pt>
                <c:pt idx="51">
                  <c:v>10800</c:v>
                </c:pt>
                <c:pt idx="52">
                  <c:v>10800</c:v>
                </c:pt>
                <c:pt idx="53">
                  <c:v>10800</c:v>
                </c:pt>
                <c:pt idx="54">
                  <c:v>11100</c:v>
                </c:pt>
                <c:pt idx="55">
                  <c:v>11300</c:v>
                </c:pt>
                <c:pt idx="56">
                  <c:v>11400</c:v>
                </c:pt>
                <c:pt idx="57">
                  <c:v>11500</c:v>
                </c:pt>
                <c:pt idx="58">
                  <c:v>11600</c:v>
                </c:pt>
                <c:pt idx="59">
                  <c:v>11800</c:v>
                </c:pt>
                <c:pt idx="60">
                  <c:v>11500</c:v>
                </c:pt>
                <c:pt idx="61">
                  <c:v>11500</c:v>
                </c:pt>
                <c:pt idx="62">
                  <c:v>11700</c:v>
                </c:pt>
                <c:pt idx="63">
                  <c:v>11600</c:v>
                </c:pt>
                <c:pt idx="64">
                  <c:v>11700</c:v>
                </c:pt>
                <c:pt idx="65">
                  <c:v>11700</c:v>
                </c:pt>
                <c:pt idx="66">
                  <c:v>11600</c:v>
                </c:pt>
                <c:pt idx="67">
                  <c:v>11800</c:v>
                </c:pt>
                <c:pt idx="68">
                  <c:v>12000</c:v>
                </c:pt>
                <c:pt idx="69">
                  <c:v>11900</c:v>
                </c:pt>
                <c:pt idx="70">
                  <c:v>12100</c:v>
                </c:pt>
                <c:pt idx="71">
                  <c:v>12500</c:v>
                </c:pt>
                <c:pt idx="72">
                  <c:v>12000</c:v>
                </c:pt>
                <c:pt idx="73">
                  <c:v>12100</c:v>
                </c:pt>
                <c:pt idx="74">
                  <c:v>12300</c:v>
                </c:pt>
                <c:pt idx="75">
                  <c:v>12400</c:v>
                </c:pt>
                <c:pt idx="76">
                  <c:v>12600</c:v>
                </c:pt>
                <c:pt idx="77">
                  <c:v>12500</c:v>
                </c:pt>
                <c:pt idx="78">
                  <c:v>12600</c:v>
                </c:pt>
                <c:pt idx="79">
                  <c:v>12800</c:v>
                </c:pt>
                <c:pt idx="80">
                  <c:v>13000</c:v>
                </c:pt>
                <c:pt idx="81">
                  <c:v>13100</c:v>
                </c:pt>
                <c:pt idx="82">
                  <c:v>13200</c:v>
                </c:pt>
                <c:pt idx="83">
                  <c:v>13600</c:v>
                </c:pt>
                <c:pt idx="84">
                  <c:v>13000</c:v>
                </c:pt>
                <c:pt idx="85">
                  <c:v>13100</c:v>
                </c:pt>
                <c:pt idx="86">
                  <c:v>13400</c:v>
                </c:pt>
                <c:pt idx="87">
                  <c:v>13200</c:v>
                </c:pt>
                <c:pt idx="88">
                  <c:v>13300</c:v>
                </c:pt>
                <c:pt idx="89">
                  <c:v>13300</c:v>
                </c:pt>
                <c:pt idx="90">
                  <c:v>13200</c:v>
                </c:pt>
                <c:pt idx="91">
                  <c:v>13500</c:v>
                </c:pt>
                <c:pt idx="92">
                  <c:v>13600</c:v>
                </c:pt>
                <c:pt idx="93">
                  <c:v>13700</c:v>
                </c:pt>
                <c:pt idx="94">
                  <c:v>13800</c:v>
                </c:pt>
                <c:pt idx="95">
                  <c:v>14000</c:v>
                </c:pt>
                <c:pt idx="96">
                  <c:v>13500</c:v>
                </c:pt>
                <c:pt idx="97">
                  <c:v>13600</c:v>
                </c:pt>
                <c:pt idx="98">
                  <c:v>13600</c:v>
                </c:pt>
                <c:pt idx="99">
                  <c:v>13400</c:v>
                </c:pt>
                <c:pt idx="100">
                  <c:v>13400</c:v>
                </c:pt>
                <c:pt idx="101">
                  <c:v>13400</c:v>
                </c:pt>
                <c:pt idx="102">
                  <c:v>13100</c:v>
                </c:pt>
                <c:pt idx="103">
                  <c:v>13400</c:v>
                </c:pt>
                <c:pt idx="104">
                  <c:v>13500</c:v>
                </c:pt>
                <c:pt idx="105">
                  <c:v>13400</c:v>
                </c:pt>
                <c:pt idx="106">
                  <c:v>13500</c:v>
                </c:pt>
                <c:pt idx="107">
                  <c:v>13600</c:v>
                </c:pt>
                <c:pt idx="108">
                  <c:v>13000</c:v>
                </c:pt>
                <c:pt idx="109">
                  <c:v>12900</c:v>
                </c:pt>
                <c:pt idx="110">
                  <c:v>12900</c:v>
                </c:pt>
                <c:pt idx="111">
                  <c:v>12800</c:v>
                </c:pt>
                <c:pt idx="112">
                  <c:v>12800</c:v>
                </c:pt>
                <c:pt idx="113">
                  <c:v>12800</c:v>
                </c:pt>
                <c:pt idx="114">
                  <c:v>12600</c:v>
                </c:pt>
                <c:pt idx="115">
                  <c:v>12800</c:v>
                </c:pt>
                <c:pt idx="116">
                  <c:v>13000</c:v>
                </c:pt>
                <c:pt idx="117">
                  <c:v>13100</c:v>
                </c:pt>
                <c:pt idx="118">
                  <c:v>13200</c:v>
                </c:pt>
                <c:pt idx="119">
                  <c:v>13700</c:v>
                </c:pt>
                <c:pt idx="120">
                  <c:v>12800</c:v>
                </c:pt>
                <c:pt idx="121">
                  <c:v>12800</c:v>
                </c:pt>
                <c:pt idx="122">
                  <c:v>12900</c:v>
                </c:pt>
                <c:pt idx="123">
                  <c:v>12900</c:v>
                </c:pt>
                <c:pt idx="124">
                  <c:v>12900</c:v>
                </c:pt>
                <c:pt idx="125">
                  <c:v>12800</c:v>
                </c:pt>
                <c:pt idx="126">
                  <c:v>12600</c:v>
                </c:pt>
                <c:pt idx="127">
                  <c:v>12800</c:v>
                </c:pt>
                <c:pt idx="128">
                  <c:v>13100</c:v>
                </c:pt>
                <c:pt idx="129">
                  <c:v>13000</c:v>
                </c:pt>
                <c:pt idx="130">
                  <c:v>13200</c:v>
                </c:pt>
                <c:pt idx="131">
                  <c:v>13700</c:v>
                </c:pt>
                <c:pt idx="132">
                  <c:v>13500</c:v>
                </c:pt>
                <c:pt idx="133">
                  <c:v>13400</c:v>
                </c:pt>
                <c:pt idx="134">
                  <c:v>13500</c:v>
                </c:pt>
                <c:pt idx="135">
                  <c:v>13500</c:v>
                </c:pt>
                <c:pt idx="136">
                  <c:v>13600</c:v>
                </c:pt>
                <c:pt idx="137">
                  <c:v>13100</c:v>
                </c:pt>
                <c:pt idx="138">
                  <c:v>13300</c:v>
                </c:pt>
                <c:pt idx="139">
                  <c:v>13800</c:v>
                </c:pt>
                <c:pt idx="140">
                  <c:v>13900</c:v>
                </c:pt>
                <c:pt idx="141">
                  <c:v>13700</c:v>
                </c:pt>
                <c:pt idx="142">
                  <c:v>13800</c:v>
                </c:pt>
                <c:pt idx="143">
                  <c:v>14400</c:v>
                </c:pt>
                <c:pt idx="144">
                  <c:v>13900</c:v>
                </c:pt>
                <c:pt idx="145">
                  <c:v>14000</c:v>
                </c:pt>
                <c:pt idx="146">
                  <c:v>14000</c:v>
                </c:pt>
                <c:pt idx="147">
                  <c:v>13900</c:v>
                </c:pt>
                <c:pt idx="148">
                  <c:v>13900</c:v>
                </c:pt>
                <c:pt idx="149">
                  <c:v>13800</c:v>
                </c:pt>
                <c:pt idx="150">
                  <c:v>13700</c:v>
                </c:pt>
                <c:pt idx="151">
                  <c:v>14200</c:v>
                </c:pt>
                <c:pt idx="152">
                  <c:v>14300</c:v>
                </c:pt>
                <c:pt idx="153">
                  <c:v>14200</c:v>
                </c:pt>
                <c:pt idx="154">
                  <c:v>14500</c:v>
                </c:pt>
                <c:pt idx="155">
                  <c:v>14900</c:v>
                </c:pt>
                <c:pt idx="156">
                  <c:v>14300</c:v>
                </c:pt>
                <c:pt idx="157">
                  <c:v>14100</c:v>
                </c:pt>
                <c:pt idx="158">
                  <c:v>14000</c:v>
                </c:pt>
                <c:pt idx="159">
                  <c:v>14400</c:v>
                </c:pt>
                <c:pt idx="160">
                  <c:v>14700</c:v>
                </c:pt>
                <c:pt idx="161">
                  <c:v>14900</c:v>
                </c:pt>
                <c:pt idx="162">
                  <c:v>14600</c:v>
                </c:pt>
                <c:pt idx="163">
                  <c:v>15000</c:v>
                </c:pt>
                <c:pt idx="164">
                  <c:v>15200</c:v>
                </c:pt>
                <c:pt idx="165">
                  <c:v>15200</c:v>
                </c:pt>
                <c:pt idx="166">
                  <c:v>15600</c:v>
                </c:pt>
                <c:pt idx="167">
                  <c:v>16100</c:v>
                </c:pt>
                <c:pt idx="168">
                  <c:v>15600</c:v>
                </c:pt>
                <c:pt idx="169">
                  <c:v>15300</c:v>
                </c:pt>
                <c:pt idx="170">
                  <c:v>15400</c:v>
                </c:pt>
                <c:pt idx="171">
                  <c:v>15500</c:v>
                </c:pt>
                <c:pt idx="172">
                  <c:v>15500</c:v>
                </c:pt>
                <c:pt idx="173">
                  <c:v>15600</c:v>
                </c:pt>
                <c:pt idx="174">
                  <c:v>15100</c:v>
                </c:pt>
                <c:pt idx="175">
                  <c:v>15400</c:v>
                </c:pt>
                <c:pt idx="176">
                  <c:v>15700</c:v>
                </c:pt>
                <c:pt idx="177">
                  <c:v>15800</c:v>
                </c:pt>
                <c:pt idx="178">
                  <c:v>16000</c:v>
                </c:pt>
                <c:pt idx="179">
                  <c:v>16800</c:v>
                </c:pt>
                <c:pt idx="180">
                  <c:v>16000</c:v>
                </c:pt>
                <c:pt idx="181">
                  <c:v>15700</c:v>
                </c:pt>
                <c:pt idx="182">
                  <c:v>15800</c:v>
                </c:pt>
                <c:pt idx="183">
                  <c:v>16000</c:v>
                </c:pt>
                <c:pt idx="184">
                  <c:v>16200</c:v>
                </c:pt>
                <c:pt idx="185">
                  <c:v>16300</c:v>
                </c:pt>
                <c:pt idx="186">
                  <c:v>16200</c:v>
                </c:pt>
                <c:pt idx="187">
                  <c:v>16500</c:v>
                </c:pt>
                <c:pt idx="188">
                  <c:v>16600</c:v>
                </c:pt>
                <c:pt idx="189">
                  <c:v>16900</c:v>
                </c:pt>
                <c:pt idx="190">
                  <c:v>17200</c:v>
                </c:pt>
                <c:pt idx="191">
                  <c:v>18300</c:v>
                </c:pt>
                <c:pt idx="192">
                  <c:v>17600</c:v>
                </c:pt>
                <c:pt idx="193">
                  <c:v>17300</c:v>
                </c:pt>
                <c:pt idx="194">
                  <c:v>17200</c:v>
                </c:pt>
                <c:pt idx="195">
                  <c:v>17000</c:v>
                </c:pt>
                <c:pt idx="196">
                  <c:v>17200</c:v>
                </c:pt>
                <c:pt idx="197">
                  <c:v>17400</c:v>
                </c:pt>
                <c:pt idx="198">
                  <c:v>18300</c:v>
                </c:pt>
                <c:pt idx="199">
                  <c:v>18800</c:v>
                </c:pt>
                <c:pt idx="200">
                  <c:v>19000</c:v>
                </c:pt>
                <c:pt idx="201">
                  <c:v>19600</c:v>
                </c:pt>
                <c:pt idx="202">
                  <c:v>20200</c:v>
                </c:pt>
                <c:pt idx="203">
                  <c:v>21100</c:v>
                </c:pt>
                <c:pt idx="204">
                  <c:v>20100</c:v>
                </c:pt>
                <c:pt idx="205">
                  <c:v>19600</c:v>
                </c:pt>
                <c:pt idx="206">
                  <c:v>19500</c:v>
                </c:pt>
                <c:pt idx="207">
                  <c:v>20000</c:v>
                </c:pt>
                <c:pt idx="208">
                  <c:v>20000</c:v>
                </c:pt>
                <c:pt idx="209">
                  <c:v>20200</c:v>
                </c:pt>
                <c:pt idx="210">
                  <c:v>20300</c:v>
                </c:pt>
                <c:pt idx="211">
                  <c:v>20900</c:v>
                </c:pt>
                <c:pt idx="212">
                  <c:v>20800</c:v>
                </c:pt>
                <c:pt idx="213">
                  <c:v>21200</c:v>
                </c:pt>
                <c:pt idx="214">
                  <c:v>22000</c:v>
                </c:pt>
                <c:pt idx="215">
                  <c:v>22800</c:v>
                </c:pt>
                <c:pt idx="216">
                  <c:v>21700</c:v>
                </c:pt>
                <c:pt idx="217">
                  <c:v>21600</c:v>
                </c:pt>
                <c:pt idx="218">
                  <c:v>21700</c:v>
                </c:pt>
                <c:pt idx="219">
                  <c:v>21500</c:v>
                </c:pt>
                <c:pt idx="220">
                  <c:v>21700</c:v>
                </c:pt>
                <c:pt idx="221">
                  <c:v>21800</c:v>
                </c:pt>
                <c:pt idx="222">
                  <c:v>21600</c:v>
                </c:pt>
                <c:pt idx="223">
                  <c:v>21900</c:v>
                </c:pt>
                <c:pt idx="224">
                  <c:v>22000</c:v>
                </c:pt>
                <c:pt idx="225">
                  <c:v>22600</c:v>
                </c:pt>
                <c:pt idx="226">
                  <c:v>23300</c:v>
                </c:pt>
                <c:pt idx="227">
                  <c:v>24000</c:v>
                </c:pt>
                <c:pt idx="228">
                  <c:v>23100</c:v>
                </c:pt>
                <c:pt idx="229">
                  <c:v>22900</c:v>
                </c:pt>
                <c:pt idx="230">
                  <c:v>22900</c:v>
                </c:pt>
                <c:pt idx="231">
                  <c:v>22100</c:v>
                </c:pt>
                <c:pt idx="232">
                  <c:v>22300</c:v>
                </c:pt>
                <c:pt idx="233">
                  <c:v>22700</c:v>
                </c:pt>
                <c:pt idx="234">
                  <c:v>23100</c:v>
                </c:pt>
                <c:pt idx="235">
                  <c:v>23700</c:v>
                </c:pt>
                <c:pt idx="236">
                  <c:v>24400</c:v>
                </c:pt>
                <c:pt idx="237">
                  <c:v>24900</c:v>
                </c:pt>
                <c:pt idx="238">
                  <c:v>26300</c:v>
                </c:pt>
                <c:pt idx="239">
                  <c:v>26800</c:v>
                </c:pt>
                <c:pt idx="240">
                  <c:v>25700</c:v>
                </c:pt>
                <c:pt idx="241">
                  <c:v>24500</c:v>
                </c:pt>
                <c:pt idx="242">
                  <c:v>24500</c:v>
                </c:pt>
                <c:pt idx="243">
                  <c:v>24800</c:v>
                </c:pt>
                <c:pt idx="244">
                  <c:v>25500</c:v>
                </c:pt>
                <c:pt idx="245">
                  <c:v>25300</c:v>
                </c:pt>
                <c:pt idx="246">
                  <c:v>25600</c:v>
                </c:pt>
                <c:pt idx="247">
                  <c:v>25900</c:v>
                </c:pt>
                <c:pt idx="248">
                  <c:v>26400</c:v>
                </c:pt>
                <c:pt idx="249">
                  <c:v>28400</c:v>
                </c:pt>
                <c:pt idx="250">
                  <c:v>30500</c:v>
                </c:pt>
                <c:pt idx="251">
                  <c:v>31000</c:v>
                </c:pt>
                <c:pt idx="252">
                  <c:v>29200</c:v>
                </c:pt>
                <c:pt idx="253">
                  <c:v>28500</c:v>
                </c:pt>
                <c:pt idx="254">
                  <c:v>28400</c:v>
                </c:pt>
                <c:pt idx="255">
                  <c:v>27100</c:v>
                </c:pt>
                <c:pt idx="256">
                  <c:v>27100</c:v>
                </c:pt>
                <c:pt idx="257">
                  <c:v>27300</c:v>
                </c:pt>
                <c:pt idx="258">
                  <c:v>27600</c:v>
                </c:pt>
                <c:pt idx="259">
                  <c:v>28000</c:v>
                </c:pt>
                <c:pt idx="260">
                  <c:v>29900</c:v>
                </c:pt>
                <c:pt idx="261">
                  <c:v>32700</c:v>
                </c:pt>
                <c:pt idx="262">
                  <c:v>34200</c:v>
                </c:pt>
                <c:pt idx="263">
                  <c:v>35600</c:v>
                </c:pt>
                <c:pt idx="264">
                  <c:v>34100</c:v>
                </c:pt>
                <c:pt idx="265">
                  <c:v>34800</c:v>
                </c:pt>
                <c:pt idx="266">
                  <c:v>34300</c:v>
                </c:pt>
                <c:pt idx="267">
                  <c:v>33400</c:v>
                </c:pt>
                <c:pt idx="268">
                  <c:v>33200</c:v>
                </c:pt>
                <c:pt idx="269">
                  <c:v>33100</c:v>
                </c:pt>
                <c:pt idx="270">
                  <c:v>33100</c:v>
                </c:pt>
                <c:pt idx="271">
                  <c:v>33600</c:v>
                </c:pt>
                <c:pt idx="272">
                  <c:v>33700</c:v>
                </c:pt>
                <c:pt idx="273">
                  <c:v>34300</c:v>
                </c:pt>
                <c:pt idx="274">
                  <c:v>35700</c:v>
                </c:pt>
                <c:pt idx="275">
                  <c:v>36200</c:v>
                </c:pt>
                <c:pt idx="276">
                  <c:v>34400</c:v>
                </c:pt>
                <c:pt idx="277">
                  <c:v>33800</c:v>
                </c:pt>
                <c:pt idx="278">
                  <c:v>33400</c:v>
                </c:pt>
                <c:pt idx="279">
                  <c:v>32900</c:v>
                </c:pt>
                <c:pt idx="280">
                  <c:v>33200</c:v>
                </c:pt>
                <c:pt idx="281">
                  <c:v>33300</c:v>
                </c:pt>
                <c:pt idx="282">
                  <c:v>33300</c:v>
                </c:pt>
                <c:pt idx="283">
                  <c:v>33600</c:v>
                </c:pt>
                <c:pt idx="284">
                  <c:v>34000</c:v>
                </c:pt>
                <c:pt idx="285">
                  <c:v>34700</c:v>
                </c:pt>
                <c:pt idx="286">
                  <c:v>36800</c:v>
                </c:pt>
                <c:pt idx="287">
                  <c:v>37700</c:v>
                </c:pt>
                <c:pt idx="288">
                  <c:v>35700</c:v>
                </c:pt>
                <c:pt idx="289">
                  <c:v>34800</c:v>
                </c:pt>
                <c:pt idx="290">
                  <c:v>34300</c:v>
                </c:pt>
                <c:pt idx="291">
                  <c:v>34100</c:v>
                </c:pt>
                <c:pt idx="292">
                  <c:v>34100</c:v>
                </c:pt>
                <c:pt idx="293">
                  <c:v>34200</c:v>
                </c:pt>
                <c:pt idx="294">
                  <c:v>34600</c:v>
                </c:pt>
                <c:pt idx="295">
                  <c:v>34700</c:v>
                </c:pt>
                <c:pt idx="296">
                  <c:v>34800</c:v>
                </c:pt>
                <c:pt idx="297">
                  <c:v>36000</c:v>
                </c:pt>
                <c:pt idx="298">
                  <c:v>37600</c:v>
                </c:pt>
                <c:pt idx="299">
                  <c:v>38700</c:v>
                </c:pt>
                <c:pt idx="300">
                  <c:v>37000</c:v>
                </c:pt>
                <c:pt idx="301">
                  <c:v>36400</c:v>
                </c:pt>
                <c:pt idx="302">
                  <c:v>35600</c:v>
                </c:pt>
                <c:pt idx="303">
                  <c:v>35300</c:v>
                </c:pt>
                <c:pt idx="304">
                  <c:v>35700</c:v>
                </c:pt>
                <c:pt idx="305">
                  <c:v>35600</c:v>
                </c:pt>
                <c:pt idx="306">
                  <c:v>35300</c:v>
                </c:pt>
                <c:pt idx="307">
                  <c:v>35600</c:v>
                </c:pt>
                <c:pt idx="308">
                  <c:v>35900</c:v>
                </c:pt>
                <c:pt idx="309">
                  <c:v>36800</c:v>
                </c:pt>
                <c:pt idx="310">
                  <c:v>38500</c:v>
                </c:pt>
                <c:pt idx="311">
                  <c:v>39600</c:v>
                </c:pt>
                <c:pt idx="312">
                  <c:v>37600</c:v>
                </c:pt>
                <c:pt idx="313">
                  <c:v>36400</c:v>
                </c:pt>
                <c:pt idx="314">
                  <c:v>36100</c:v>
                </c:pt>
                <c:pt idx="315">
                  <c:v>36100</c:v>
                </c:pt>
                <c:pt idx="316">
                  <c:v>36100</c:v>
                </c:pt>
                <c:pt idx="317">
                  <c:v>35900</c:v>
                </c:pt>
                <c:pt idx="318">
                  <c:v>36200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23-4A4A-9CCE-E28134434AF8}"/>
            </c:ext>
          </c:extLst>
        </c:ser>
        <c:ser>
          <c:idx val="7"/>
          <c:order val="3"/>
          <c:tx>
            <c:strRef>
              <c:f>'Data NSA'!$I$8</c:f>
              <c:strCache>
                <c:ptCount val="1"/>
                <c:pt idx="0">
                  <c:v>Information</c:v>
                </c:pt>
              </c:strCache>
            </c:strRef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strRef>
              <c:f>'Data NSA'!$A$111:$A$429</c:f>
              <c:strCache>
                <c:ptCount val="319"/>
                <c:pt idx="0">
                  <c:v>2000 Jan</c:v>
                </c:pt>
                <c:pt idx="1">
                  <c:v>2000 Feb</c:v>
                </c:pt>
                <c:pt idx="2">
                  <c:v>2000 Mar</c:v>
                </c:pt>
                <c:pt idx="3">
                  <c:v>2000 Apr</c:v>
                </c:pt>
                <c:pt idx="4">
                  <c:v>2000 May</c:v>
                </c:pt>
                <c:pt idx="5">
                  <c:v>2000 Jun</c:v>
                </c:pt>
                <c:pt idx="6">
                  <c:v>2000 Jul</c:v>
                </c:pt>
                <c:pt idx="7">
                  <c:v>2000 Aug</c:v>
                </c:pt>
                <c:pt idx="8">
                  <c:v>2000 Sep</c:v>
                </c:pt>
                <c:pt idx="9">
                  <c:v>2000 Oct</c:v>
                </c:pt>
                <c:pt idx="10">
                  <c:v>2000 Nov</c:v>
                </c:pt>
                <c:pt idx="11">
                  <c:v>2000 Dec</c:v>
                </c:pt>
                <c:pt idx="12">
                  <c:v>2001 Jan</c:v>
                </c:pt>
                <c:pt idx="13">
                  <c:v>2001 Feb</c:v>
                </c:pt>
                <c:pt idx="14">
                  <c:v>2001 Mar</c:v>
                </c:pt>
                <c:pt idx="15">
                  <c:v>2001 Apr</c:v>
                </c:pt>
                <c:pt idx="16">
                  <c:v>2001 May</c:v>
                </c:pt>
                <c:pt idx="17">
                  <c:v>2001 Jun</c:v>
                </c:pt>
                <c:pt idx="18">
                  <c:v>2001 Jul</c:v>
                </c:pt>
                <c:pt idx="19">
                  <c:v>2001 Aug</c:v>
                </c:pt>
                <c:pt idx="20">
                  <c:v>2001 Sep</c:v>
                </c:pt>
                <c:pt idx="21">
                  <c:v>2001 Oct</c:v>
                </c:pt>
                <c:pt idx="22">
                  <c:v>2001 Nov</c:v>
                </c:pt>
                <c:pt idx="23">
                  <c:v>2001 Dec</c:v>
                </c:pt>
                <c:pt idx="24">
                  <c:v>2002 Jan</c:v>
                </c:pt>
                <c:pt idx="25">
                  <c:v>2002 Feb</c:v>
                </c:pt>
                <c:pt idx="26">
                  <c:v>2002 Mar</c:v>
                </c:pt>
                <c:pt idx="27">
                  <c:v>2002 Apr</c:v>
                </c:pt>
                <c:pt idx="28">
                  <c:v>2002 May</c:v>
                </c:pt>
                <c:pt idx="29">
                  <c:v>2002 Jun</c:v>
                </c:pt>
                <c:pt idx="30">
                  <c:v>2002 Jul</c:v>
                </c:pt>
                <c:pt idx="31">
                  <c:v>2002 Aug</c:v>
                </c:pt>
                <c:pt idx="32">
                  <c:v>2002 Sep</c:v>
                </c:pt>
                <c:pt idx="33">
                  <c:v>2002 Oct</c:v>
                </c:pt>
                <c:pt idx="34">
                  <c:v>2002 Nov</c:v>
                </c:pt>
                <c:pt idx="35">
                  <c:v>2002 Dec</c:v>
                </c:pt>
                <c:pt idx="36">
                  <c:v>2003 Jan</c:v>
                </c:pt>
                <c:pt idx="37">
                  <c:v>2003 Feb</c:v>
                </c:pt>
                <c:pt idx="38">
                  <c:v>2003 Mar</c:v>
                </c:pt>
                <c:pt idx="39">
                  <c:v>2003 Apr</c:v>
                </c:pt>
                <c:pt idx="40">
                  <c:v>2003 May</c:v>
                </c:pt>
                <c:pt idx="41">
                  <c:v>2003 Jun</c:v>
                </c:pt>
                <c:pt idx="42">
                  <c:v>2003 Jul</c:v>
                </c:pt>
                <c:pt idx="43">
                  <c:v>2003 Aug</c:v>
                </c:pt>
                <c:pt idx="44">
                  <c:v>2003 Sep</c:v>
                </c:pt>
                <c:pt idx="45">
                  <c:v>2003 Oct</c:v>
                </c:pt>
                <c:pt idx="46">
                  <c:v>2003 Nov</c:v>
                </c:pt>
                <c:pt idx="47">
                  <c:v>2003 Dec</c:v>
                </c:pt>
                <c:pt idx="48">
                  <c:v>2004 Jan</c:v>
                </c:pt>
                <c:pt idx="49">
                  <c:v>2004 Feb</c:v>
                </c:pt>
                <c:pt idx="50">
                  <c:v>2004 Mar</c:v>
                </c:pt>
                <c:pt idx="51">
                  <c:v>2004 Apr</c:v>
                </c:pt>
                <c:pt idx="52">
                  <c:v>2004 May</c:v>
                </c:pt>
                <c:pt idx="53">
                  <c:v>2004 Jun</c:v>
                </c:pt>
                <c:pt idx="54">
                  <c:v>2004 Jul</c:v>
                </c:pt>
                <c:pt idx="55">
                  <c:v>2004 Aug</c:v>
                </c:pt>
                <c:pt idx="56">
                  <c:v>2004 Sep</c:v>
                </c:pt>
                <c:pt idx="57">
                  <c:v>2004 Oct</c:v>
                </c:pt>
                <c:pt idx="58">
                  <c:v>2004 Nov</c:v>
                </c:pt>
                <c:pt idx="59">
                  <c:v>2004 Dec</c:v>
                </c:pt>
                <c:pt idx="60">
                  <c:v>2005 Jan</c:v>
                </c:pt>
                <c:pt idx="61">
                  <c:v>2005 Feb</c:v>
                </c:pt>
                <c:pt idx="62">
                  <c:v>2005 Mar</c:v>
                </c:pt>
                <c:pt idx="63">
                  <c:v>2005 Apr</c:v>
                </c:pt>
                <c:pt idx="64">
                  <c:v>2005 May</c:v>
                </c:pt>
                <c:pt idx="65">
                  <c:v>2005 Jun</c:v>
                </c:pt>
                <c:pt idx="66">
                  <c:v>2005 Jul</c:v>
                </c:pt>
                <c:pt idx="67">
                  <c:v>2005 Aug</c:v>
                </c:pt>
                <c:pt idx="68">
                  <c:v>2005 Sep</c:v>
                </c:pt>
                <c:pt idx="69">
                  <c:v>2005 Oct</c:v>
                </c:pt>
                <c:pt idx="70">
                  <c:v>2005 Nov</c:v>
                </c:pt>
                <c:pt idx="71">
                  <c:v>2005 Dec</c:v>
                </c:pt>
                <c:pt idx="72">
                  <c:v>2006 Jan</c:v>
                </c:pt>
                <c:pt idx="73">
                  <c:v>2006 Feb</c:v>
                </c:pt>
                <c:pt idx="74">
                  <c:v>2006 Mar</c:v>
                </c:pt>
                <c:pt idx="75">
                  <c:v>2006 Apr</c:v>
                </c:pt>
                <c:pt idx="76">
                  <c:v>2006 May</c:v>
                </c:pt>
                <c:pt idx="77">
                  <c:v>2006 Jun</c:v>
                </c:pt>
                <c:pt idx="78">
                  <c:v>2006 Jul</c:v>
                </c:pt>
                <c:pt idx="79">
                  <c:v>2006 Aug</c:v>
                </c:pt>
                <c:pt idx="80">
                  <c:v>2006 Sep</c:v>
                </c:pt>
                <c:pt idx="81">
                  <c:v>2006 Oct</c:v>
                </c:pt>
                <c:pt idx="82">
                  <c:v>2006 Nov</c:v>
                </c:pt>
                <c:pt idx="83">
                  <c:v>2006 Dec</c:v>
                </c:pt>
                <c:pt idx="84">
                  <c:v>2007 Jan</c:v>
                </c:pt>
                <c:pt idx="85">
                  <c:v>2007 Feb</c:v>
                </c:pt>
                <c:pt idx="86">
                  <c:v>2007 Mar</c:v>
                </c:pt>
                <c:pt idx="87">
                  <c:v>2007 Apr</c:v>
                </c:pt>
                <c:pt idx="88">
                  <c:v>2007 May</c:v>
                </c:pt>
                <c:pt idx="89">
                  <c:v>2007 Jun</c:v>
                </c:pt>
                <c:pt idx="90">
                  <c:v>2007 Jul</c:v>
                </c:pt>
                <c:pt idx="91">
                  <c:v>2007 Aug</c:v>
                </c:pt>
                <c:pt idx="92">
                  <c:v>2007 Sep</c:v>
                </c:pt>
                <c:pt idx="93">
                  <c:v>2007 Oct</c:v>
                </c:pt>
                <c:pt idx="94">
                  <c:v>2007 Nov</c:v>
                </c:pt>
                <c:pt idx="95">
                  <c:v>2007 Dec</c:v>
                </c:pt>
                <c:pt idx="96">
                  <c:v>2008 Jan</c:v>
                </c:pt>
                <c:pt idx="97">
                  <c:v>2008 Feb</c:v>
                </c:pt>
                <c:pt idx="98">
                  <c:v>2008 Mar</c:v>
                </c:pt>
                <c:pt idx="99">
                  <c:v>2008 Apr</c:v>
                </c:pt>
                <c:pt idx="100">
                  <c:v>2008 May</c:v>
                </c:pt>
                <c:pt idx="101">
                  <c:v>2008 Jun</c:v>
                </c:pt>
                <c:pt idx="102">
                  <c:v>2008 Jul</c:v>
                </c:pt>
                <c:pt idx="103">
                  <c:v>2008 Aug</c:v>
                </c:pt>
                <c:pt idx="104">
                  <c:v>2008 Sep</c:v>
                </c:pt>
                <c:pt idx="105">
                  <c:v>2008 Oct</c:v>
                </c:pt>
                <c:pt idx="106">
                  <c:v>2008 Nov</c:v>
                </c:pt>
                <c:pt idx="107">
                  <c:v>2008 Dec</c:v>
                </c:pt>
                <c:pt idx="108">
                  <c:v>2009 Jan</c:v>
                </c:pt>
                <c:pt idx="109">
                  <c:v>2009 Feb</c:v>
                </c:pt>
                <c:pt idx="110">
                  <c:v>2009 Mar</c:v>
                </c:pt>
                <c:pt idx="111">
                  <c:v>2009 Apr</c:v>
                </c:pt>
                <c:pt idx="112">
                  <c:v>2009 May</c:v>
                </c:pt>
                <c:pt idx="113">
                  <c:v>2009 Jun</c:v>
                </c:pt>
                <c:pt idx="114">
                  <c:v>2009 Jul</c:v>
                </c:pt>
                <c:pt idx="115">
                  <c:v>2009 Aug</c:v>
                </c:pt>
                <c:pt idx="116">
                  <c:v>2009 Sep</c:v>
                </c:pt>
                <c:pt idx="117">
                  <c:v>2009 Oct</c:v>
                </c:pt>
                <c:pt idx="118">
                  <c:v>2009 Nov</c:v>
                </c:pt>
                <c:pt idx="119">
                  <c:v>2009 Dec</c:v>
                </c:pt>
                <c:pt idx="120">
                  <c:v>2010 Jan</c:v>
                </c:pt>
                <c:pt idx="121">
                  <c:v>2010 Feb</c:v>
                </c:pt>
                <c:pt idx="122">
                  <c:v>2010 Mar</c:v>
                </c:pt>
                <c:pt idx="123">
                  <c:v>2010 Apr</c:v>
                </c:pt>
                <c:pt idx="124">
                  <c:v>2010 May</c:v>
                </c:pt>
                <c:pt idx="125">
                  <c:v>2010 Jun</c:v>
                </c:pt>
                <c:pt idx="126">
                  <c:v>2010 Jul</c:v>
                </c:pt>
                <c:pt idx="127">
                  <c:v>2010 Aug</c:v>
                </c:pt>
                <c:pt idx="128">
                  <c:v>2010 Sep</c:v>
                </c:pt>
                <c:pt idx="129">
                  <c:v>2010 Oct</c:v>
                </c:pt>
                <c:pt idx="130">
                  <c:v>2010 Nov</c:v>
                </c:pt>
                <c:pt idx="131">
                  <c:v>2010 Dec</c:v>
                </c:pt>
                <c:pt idx="132">
                  <c:v>2011 Jan</c:v>
                </c:pt>
                <c:pt idx="133">
                  <c:v>2011 Feb</c:v>
                </c:pt>
                <c:pt idx="134">
                  <c:v>2011 Mar</c:v>
                </c:pt>
                <c:pt idx="135">
                  <c:v>2011 Apr</c:v>
                </c:pt>
                <c:pt idx="136">
                  <c:v>2011 May</c:v>
                </c:pt>
                <c:pt idx="137">
                  <c:v>2011 Jun</c:v>
                </c:pt>
                <c:pt idx="138">
                  <c:v>2011 Jul</c:v>
                </c:pt>
                <c:pt idx="139">
                  <c:v>2011 Aug</c:v>
                </c:pt>
                <c:pt idx="140">
                  <c:v>2011 Sep</c:v>
                </c:pt>
                <c:pt idx="141">
                  <c:v>2011 Oct</c:v>
                </c:pt>
                <c:pt idx="142">
                  <c:v>2011 Nov</c:v>
                </c:pt>
                <c:pt idx="143">
                  <c:v>2011 Dec</c:v>
                </c:pt>
                <c:pt idx="144">
                  <c:v>2012 Jan</c:v>
                </c:pt>
                <c:pt idx="145">
                  <c:v>2012 Feb</c:v>
                </c:pt>
                <c:pt idx="146">
                  <c:v>2012 Mar</c:v>
                </c:pt>
                <c:pt idx="147">
                  <c:v>2012 Apr</c:v>
                </c:pt>
                <c:pt idx="148">
                  <c:v>2012 May</c:v>
                </c:pt>
                <c:pt idx="149">
                  <c:v>2012 Jun</c:v>
                </c:pt>
                <c:pt idx="150">
                  <c:v>2012 Jul</c:v>
                </c:pt>
                <c:pt idx="151">
                  <c:v>2012 Aug</c:v>
                </c:pt>
                <c:pt idx="152">
                  <c:v>2012 Sep</c:v>
                </c:pt>
                <c:pt idx="153">
                  <c:v>2012 Oct</c:v>
                </c:pt>
                <c:pt idx="154">
                  <c:v>2012 Nov</c:v>
                </c:pt>
                <c:pt idx="155">
                  <c:v>2012 Dec</c:v>
                </c:pt>
                <c:pt idx="156">
                  <c:v>2013 Jan</c:v>
                </c:pt>
                <c:pt idx="157">
                  <c:v>2013 Feb</c:v>
                </c:pt>
                <c:pt idx="158">
                  <c:v>2013 Mar</c:v>
                </c:pt>
                <c:pt idx="159">
                  <c:v>2013 Apr</c:v>
                </c:pt>
                <c:pt idx="160">
                  <c:v>2013 May</c:v>
                </c:pt>
                <c:pt idx="161">
                  <c:v>2013 Jun</c:v>
                </c:pt>
                <c:pt idx="162">
                  <c:v>2013 Jul</c:v>
                </c:pt>
                <c:pt idx="163">
                  <c:v>2013 Aug</c:v>
                </c:pt>
                <c:pt idx="164">
                  <c:v>2013 Sep</c:v>
                </c:pt>
                <c:pt idx="165">
                  <c:v>2013 Oct</c:v>
                </c:pt>
                <c:pt idx="166">
                  <c:v>2013 Nov</c:v>
                </c:pt>
                <c:pt idx="167">
                  <c:v>2013 Dec</c:v>
                </c:pt>
                <c:pt idx="168">
                  <c:v>2014 Jan</c:v>
                </c:pt>
                <c:pt idx="169">
                  <c:v>2014 Feb</c:v>
                </c:pt>
                <c:pt idx="170">
                  <c:v>2014 Mar</c:v>
                </c:pt>
                <c:pt idx="171">
                  <c:v>2014 Apr</c:v>
                </c:pt>
                <c:pt idx="172">
                  <c:v>2014 May</c:v>
                </c:pt>
                <c:pt idx="173">
                  <c:v>2014 Jun</c:v>
                </c:pt>
                <c:pt idx="174">
                  <c:v>2014 Jul</c:v>
                </c:pt>
                <c:pt idx="175">
                  <c:v>2014 Aug</c:v>
                </c:pt>
                <c:pt idx="176">
                  <c:v>2014 Sep</c:v>
                </c:pt>
                <c:pt idx="177">
                  <c:v>2014 Oct</c:v>
                </c:pt>
                <c:pt idx="178">
                  <c:v>2014 Nov</c:v>
                </c:pt>
                <c:pt idx="179">
                  <c:v>2014 Dec</c:v>
                </c:pt>
                <c:pt idx="180">
                  <c:v>2015 Jan</c:v>
                </c:pt>
                <c:pt idx="181">
                  <c:v>2015 Feb</c:v>
                </c:pt>
                <c:pt idx="182">
                  <c:v>2015 Mar</c:v>
                </c:pt>
                <c:pt idx="183">
                  <c:v>2015 Apr</c:v>
                </c:pt>
                <c:pt idx="184">
                  <c:v>2015 May</c:v>
                </c:pt>
                <c:pt idx="185">
                  <c:v>2015 Jun</c:v>
                </c:pt>
                <c:pt idx="186">
                  <c:v>2015 Jul</c:v>
                </c:pt>
                <c:pt idx="187">
                  <c:v>2015 Aug</c:v>
                </c:pt>
                <c:pt idx="188">
                  <c:v>2015 Sep</c:v>
                </c:pt>
                <c:pt idx="189">
                  <c:v>2015 Oct</c:v>
                </c:pt>
                <c:pt idx="190">
                  <c:v>2015 Nov</c:v>
                </c:pt>
                <c:pt idx="191">
                  <c:v>2015 Dec</c:v>
                </c:pt>
                <c:pt idx="192">
                  <c:v>2016 Jan</c:v>
                </c:pt>
                <c:pt idx="193">
                  <c:v>2016 Feb</c:v>
                </c:pt>
                <c:pt idx="194">
                  <c:v>2016 Mar</c:v>
                </c:pt>
                <c:pt idx="195">
                  <c:v>2016 Apr</c:v>
                </c:pt>
                <c:pt idx="196">
                  <c:v>2016 May</c:v>
                </c:pt>
                <c:pt idx="197">
                  <c:v>2016 Jun</c:v>
                </c:pt>
                <c:pt idx="198">
                  <c:v>2016 Jul</c:v>
                </c:pt>
                <c:pt idx="199">
                  <c:v>2016 Aug</c:v>
                </c:pt>
                <c:pt idx="200">
                  <c:v>2016 Sep</c:v>
                </c:pt>
                <c:pt idx="201">
                  <c:v>2016 Oct</c:v>
                </c:pt>
                <c:pt idx="202">
                  <c:v>2016 Nov</c:v>
                </c:pt>
                <c:pt idx="203">
                  <c:v>2016 Dec</c:v>
                </c:pt>
                <c:pt idx="204">
                  <c:v>2017 Jan</c:v>
                </c:pt>
                <c:pt idx="205">
                  <c:v>2017 Feb</c:v>
                </c:pt>
                <c:pt idx="206">
                  <c:v>2017 Mar</c:v>
                </c:pt>
                <c:pt idx="207">
                  <c:v>2017 Apr</c:v>
                </c:pt>
                <c:pt idx="208">
                  <c:v>2017 May</c:v>
                </c:pt>
                <c:pt idx="209">
                  <c:v>2017 Jun</c:v>
                </c:pt>
                <c:pt idx="210">
                  <c:v>2017 Jul</c:v>
                </c:pt>
                <c:pt idx="211">
                  <c:v>2017 Aug</c:v>
                </c:pt>
                <c:pt idx="212">
                  <c:v>2017 Sep</c:v>
                </c:pt>
                <c:pt idx="213">
                  <c:v>2017 Oct</c:v>
                </c:pt>
                <c:pt idx="214">
                  <c:v>2017 Nov</c:v>
                </c:pt>
                <c:pt idx="215">
                  <c:v>2017 Dec</c:v>
                </c:pt>
                <c:pt idx="216">
                  <c:v>2018 Jan</c:v>
                </c:pt>
                <c:pt idx="217">
                  <c:v>2018 Feb</c:v>
                </c:pt>
                <c:pt idx="218">
                  <c:v>2018 Mar</c:v>
                </c:pt>
                <c:pt idx="219">
                  <c:v>2018 Apr</c:v>
                </c:pt>
                <c:pt idx="220">
                  <c:v>2018 May</c:v>
                </c:pt>
                <c:pt idx="221">
                  <c:v>2018 Jun</c:v>
                </c:pt>
                <c:pt idx="222">
                  <c:v>2018 Jul</c:v>
                </c:pt>
                <c:pt idx="223">
                  <c:v>2018 Aug</c:v>
                </c:pt>
                <c:pt idx="224">
                  <c:v>2018 Sep</c:v>
                </c:pt>
                <c:pt idx="225">
                  <c:v>2018 Oct</c:v>
                </c:pt>
                <c:pt idx="226">
                  <c:v>2018 Nov</c:v>
                </c:pt>
                <c:pt idx="227">
                  <c:v>2018 Dec</c:v>
                </c:pt>
                <c:pt idx="228">
                  <c:v>2019 Jan</c:v>
                </c:pt>
                <c:pt idx="229">
                  <c:v>2019 Feb</c:v>
                </c:pt>
                <c:pt idx="230">
                  <c:v>2019 Mar</c:v>
                </c:pt>
                <c:pt idx="231">
                  <c:v>2019 Apr</c:v>
                </c:pt>
                <c:pt idx="232">
                  <c:v>2019 May</c:v>
                </c:pt>
                <c:pt idx="233">
                  <c:v>2019 Jun</c:v>
                </c:pt>
                <c:pt idx="234">
                  <c:v>2019 Jul</c:v>
                </c:pt>
                <c:pt idx="235">
                  <c:v>2019 Aug</c:v>
                </c:pt>
                <c:pt idx="236">
                  <c:v>2019 Sep</c:v>
                </c:pt>
                <c:pt idx="237">
                  <c:v>2019 Oct</c:v>
                </c:pt>
                <c:pt idx="238">
                  <c:v>2019 Nov</c:v>
                </c:pt>
                <c:pt idx="239">
                  <c:v>2019 Dec</c:v>
                </c:pt>
                <c:pt idx="240">
                  <c:v>2020 Jan</c:v>
                </c:pt>
                <c:pt idx="241">
                  <c:v>2020 Feb</c:v>
                </c:pt>
                <c:pt idx="242">
                  <c:v>2020 Mar</c:v>
                </c:pt>
                <c:pt idx="243">
                  <c:v>2020 Apr</c:v>
                </c:pt>
                <c:pt idx="244">
                  <c:v>2020 May</c:v>
                </c:pt>
                <c:pt idx="245">
                  <c:v>2020 Jun</c:v>
                </c:pt>
                <c:pt idx="246">
                  <c:v>2020 Jul</c:v>
                </c:pt>
                <c:pt idx="247">
                  <c:v>2020 Aug</c:v>
                </c:pt>
                <c:pt idx="248">
                  <c:v>2020 Sep</c:v>
                </c:pt>
                <c:pt idx="249">
                  <c:v>2020 Oct</c:v>
                </c:pt>
                <c:pt idx="250">
                  <c:v>2020 Nov</c:v>
                </c:pt>
                <c:pt idx="251">
                  <c:v>2020 Dec</c:v>
                </c:pt>
                <c:pt idx="252">
                  <c:v>2021 Jan</c:v>
                </c:pt>
                <c:pt idx="253">
                  <c:v>2021 Feb</c:v>
                </c:pt>
                <c:pt idx="254">
                  <c:v>2021 Mar</c:v>
                </c:pt>
                <c:pt idx="255">
                  <c:v>2021 Apr</c:v>
                </c:pt>
                <c:pt idx="256">
                  <c:v>2021 May</c:v>
                </c:pt>
                <c:pt idx="257">
                  <c:v>2021 Jun</c:v>
                </c:pt>
                <c:pt idx="258">
                  <c:v>2021 Jul</c:v>
                </c:pt>
                <c:pt idx="259">
                  <c:v>2021 Aug</c:v>
                </c:pt>
                <c:pt idx="260">
                  <c:v>2021 Sep</c:v>
                </c:pt>
                <c:pt idx="261">
                  <c:v>2021 Oct</c:v>
                </c:pt>
                <c:pt idx="262">
                  <c:v>2021 Nov</c:v>
                </c:pt>
                <c:pt idx="263">
                  <c:v>2021 Dec</c:v>
                </c:pt>
                <c:pt idx="264">
                  <c:v>2022 Jan</c:v>
                </c:pt>
                <c:pt idx="265">
                  <c:v>2022 Feb</c:v>
                </c:pt>
                <c:pt idx="266">
                  <c:v>2022 Mar</c:v>
                </c:pt>
                <c:pt idx="267">
                  <c:v>2022 Apr</c:v>
                </c:pt>
                <c:pt idx="268">
                  <c:v>2022 May</c:v>
                </c:pt>
                <c:pt idx="269">
                  <c:v>2022 Jun</c:v>
                </c:pt>
                <c:pt idx="270">
                  <c:v>2022 Jul</c:v>
                </c:pt>
                <c:pt idx="271">
                  <c:v>2022 Aug</c:v>
                </c:pt>
                <c:pt idx="272">
                  <c:v>2022 Sep</c:v>
                </c:pt>
                <c:pt idx="273">
                  <c:v>2022 Oct</c:v>
                </c:pt>
                <c:pt idx="274">
                  <c:v>2022 Nov</c:v>
                </c:pt>
                <c:pt idx="275">
                  <c:v>2022 Dec</c:v>
                </c:pt>
                <c:pt idx="276">
                  <c:v>2023 Jan</c:v>
                </c:pt>
                <c:pt idx="277">
                  <c:v>2023 Feb</c:v>
                </c:pt>
                <c:pt idx="278">
                  <c:v>2023 Mar</c:v>
                </c:pt>
                <c:pt idx="279">
                  <c:v>2023 Apr</c:v>
                </c:pt>
                <c:pt idx="280">
                  <c:v>2023 May</c:v>
                </c:pt>
                <c:pt idx="281">
                  <c:v>2023 Jun</c:v>
                </c:pt>
                <c:pt idx="282">
                  <c:v>2023 Jul</c:v>
                </c:pt>
                <c:pt idx="283">
                  <c:v>2023 Aug</c:v>
                </c:pt>
                <c:pt idx="284">
                  <c:v>2023 Sep</c:v>
                </c:pt>
                <c:pt idx="285">
                  <c:v>2023 Oct</c:v>
                </c:pt>
                <c:pt idx="286">
                  <c:v>2023 Nov</c:v>
                </c:pt>
                <c:pt idx="287">
                  <c:v>2023 Dec</c:v>
                </c:pt>
                <c:pt idx="288">
                  <c:v>2024 Jan</c:v>
                </c:pt>
                <c:pt idx="289">
                  <c:v>2024 Feb</c:v>
                </c:pt>
                <c:pt idx="290">
                  <c:v>2024 Mar</c:v>
                </c:pt>
                <c:pt idx="291">
                  <c:v>2024 Apr</c:v>
                </c:pt>
                <c:pt idx="292">
                  <c:v>2024 May</c:v>
                </c:pt>
                <c:pt idx="293">
                  <c:v>2024 Jun</c:v>
                </c:pt>
                <c:pt idx="294">
                  <c:v>2024 Jul</c:v>
                </c:pt>
                <c:pt idx="295">
                  <c:v>2024 Aug</c:v>
                </c:pt>
                <c:pt idx="296">
                  <c:v>2024 Sep</c:v>
                </c:pt>
                <c:pt idx="297">
                  <c:v>2024 Oct</c:v>
                </c:pt>
                <c:pt idx="298">
                  <c:v>2024 Nov</c:v>
                </c:pt>
                <c:pt idx="299">
                  <c:v>2024 Dec</c:v>
                </c:pt>
                <c:pt idx="300">
                  <c:v>2025 Jan</c:v>
                </c:pt>
                <c:pt idx="301">
                  <c:v>2025 Feb</c:v>
                </c:pt>
                <c:pt idx="302">
                  <c:v>2025 Mar</c:v>
                </c:pt>
                <c:pt idx="303">
                  <c:v>2025 Apr</c:v>
                </c:pt>
                <c:pt idx="304">
                  <c:v>2025 May</c:v>
                </c:pt>
                <c:pt idx="305">
                  <c:v>2025 Jun</c:v>
                </c:pt>
                <c:pt idx="306">
                  <c:v>2025 Jul</c:v>
                </c:pt>
                <c:pt idx="307">
                  <c:v>2025 Aug</c:v>
                </c:pt>
                <c:pt idx="308">
                  <c:v>2025 Sep</c:v>
                </c:pt>
                <c:pt idx="309">
                  <c:v>2025 Oct</c:v>
                </c:pt>
                <c:pt idx="310">
                  <c:v>2025 Nov</c:v>
                </c:pt>
                <c:pt idx="311">
                  <c:v>2025 Dec</c:v>
                </c:pt>
                <c:pt idx="312">
                  <c:v>2026 Jan</c:v>
                </c:pt>
                <c:pt idx="313">
                  <c:v>2026 Feb</c:v>
                </c:pt>
                <c:pt idx="314">
                  <c:v>2026 Mar</c:v>
                </c:pt>
                <c:pt idx="315">
                  <c:v>2026 Apr</c:v>
                </c:pt>
                <c:pt idx="316">
                  <c:v>2026 May</c:v>
                </c:pt>
                <c:pt idx="317">
                  <c:v>2026 Jun</c:v>
                </c:pt>
                <c:pt idx="318">
                  <c:v>2026 Jul</c:v>
                </c:pt>
              </c:strCache>
            </c:strRef>
          </c:cat>
          <c:val>
            <c:numRef>
              <c:f>'Data NSA'!$I$111:$I$429</c:f>
              <c:numCache>
                <c:formatCode>_(* #,##0_);_(* \(#,##0\);_(* "-"??_);_(@_)</c:formatCode>
                <c:ptCount val="319"/>
                <c:pt idx="0">
                  <c:v>22200</c:v>
                </c:pt>
                <c:pt idx="1">
                  <c:v>22600</c:v>
                </c:pt>
                <c:pt idx="2">
                  <c:v>23100</c:v>
                </c:pt>
                <c:pt idx="3">
                  <c:v>23800</c:v>
                </c:pt>
                <c:pt idx="4">
                  <c:v>24400</c:v>
                </c:pt>
                <c:pt idx="5">
                  <c:v>25400</c:v>
                </c:pt>
                <c:pt idx="6">
                  <c:v>25900</c:v>
                </c:pt>
                <c:pt idx="7">
                  <c:v>26100</c:v>
                </c:pt>
                <c:pt idx="8">
                  <c:v>25900</c:v>
                </c:pt>
                <c:pt idx="9">
                  <c:v>25400</c:v>
                </c:pt>
                <c:pt idx="10">
                  <c:v>25500</c:v>
                </c:pt>
                <c:pt idx="11">
                  <c:v>25700</c:v>
                </c:pt>
                <c:pt idx="12">
                  <c:v>24500</c:v>
                </c:pt>
                <c:pt idx="13">
                  <c:v>24200</c:v>
                </c:pt>
                <c:pt idx="14">
                  <c:v>23600</c:v>
                </c:pt>
                <c:pt idx="15">
                  <c:v>23300</c:v>
                </c:pt>
                <c:pt idx="16">
                  <c:v>23300</c:v>
                </c:pt>
                <c:pt idx="17">
                  <c:v>23300</c:v>
                </c:pt>
                <c:pt idx="18">
                  <c:v>23600</c:v>
                </c:pt>
                <c:pt idx="19">
                  <c:v>23600</c:v>
                </c:pt>
                <c:pt idx="20">
                  <c:v>23500</c:v>
                </c:pt>
                <c:pt idx="21">
                  <c:v>23300</c:v>
                </c:pt>
                <c:pt idx="22">
                  <c:v>23400</c:v>
                </c:pt>
                <c:pt idx="23">
                  <c:v>23300</c:v>
                </c:pt>
                <c:pt idx="24">
                  <c:v>23300</c:v>
                </c:pt>
                <c:pt idx="25">
                  <c:v>23200</c:v>
                </c:pt>
                <c:pt idx="26">
                  <c:v>23300</c:v>
                </c:pt>
                <c:pt idx="27">
                  <c:v>23200</c:v>
                </c:pt>
                <c:pt idx="28">
                  <c:v>23000</c:v>
                </c:pt>
                <c:pt idx="29">
                  <c:v>23300</c:v>
                </c:pt>
                <c:pt idx="30">
                  <c:v>23000</c:v>
                </c:pt>
                <c:pt idx="31">
                  <c:v>22800</c:v>
                </c:pt>
                <c:pt idx="32">
                  <c:v>22600</c:v>
                </c:pt>
                <c:pt idx="33">
                  <c:v>22400</c:v>
                </c:pt>
                <c:pt idx="34">
                  <c:v>22300</c:v>
                </c:pt>
                <c:pt idx="35">
                  <c:v>22000</c:v>
                </c:pt>
                <c:pt idx="36">
                  <c:v>21800</c:v>
                </c:pt>
                <c:pt idx="37">
                  <c:v>21700</c:v>
                </c:pt>
                <c:pt idx="38">
                  <c:v>21600</c:v>
                </c:pt>
                <c:pt idx="39">
                  <c:v>21100</c:v>
                </c:pt>
                <c:pt idx="40">
                  <c:v>21100</c:v>
                </c:pt>
                <c:pt idx="41">
                  <c:v>21300</c:v>
                </c:pt>
                <c:pt idx="42">
                  <c:v>21100</c:v>
                </c:pt>
                <c:pt idx="43">
                  <c:v>21000</c:v>
                </c:pt>
                <c:pt idx="44">
                  <c:v>20700</c:v>
                </c:pt>
                <c:pt idx="45">
                  <c:v>20600</c:v>
                </c:pt>
                <c:pt idx="46">
                  <c:v>20500</c:v>
                </c:pt>
                <c:pt idx="47">
                  <c:v>20500</c:v>
                </c:pt>
                <c:pt idx="48">
                  <c:v>20400</c:v>
                </c:pt>
                <c:pt idx="49">
                  <c:v>20400</c:v>
                </c:pt>
                <c:pt idx="50">
                  <c:v>20600</c:v>
                </c:pt>
                <c:pt idx="51">
                  <c:v>20500</c:v>
                </c:pt>
                <c:pt idx="52">
                  <c:v>20700</c:v>
                </c:pt>
                <c:pt idx="53">
                  <c:v>21000</c:v>
                </c:pt>
                <c:pt idx="54">
                  <c:v>20900</c:v>
                </c:pt>
                <c:pt idx="55">
                  <c:v>21000</c:v>
                </c:pt>
                <c:pt idx="56">
                  <c:v>20900</c:v>
                </c:pt>
                <c:pt idx="57">
                  <c:v>20900</c:v>
                </c:pt>
                <c:pt idx="58">
                  <c:v>21200</c:v>
                </c:pt>
                <c:pt idx="59">
                  <c:v>21300</c:v>
                </c:pt>
                <c:pt idx="60">
                  <c:v>21300</c:v>
                </c:pt>
                <c:pt idx="61">
                  <c:v>21400</c:v>
                </c:pt>
                <c:pt idx="62">
                  <c:v>21600</c:v>
                </c:pt>
                <c:pt idx="63">
                  <c:v>21500</c:v>
                </c:pt>
                <c:pt idx="64">
                  <c:v>21700</c:v>
                </c:pt>
                <c:pt idx="65">
                  <c:v>21900</c:v>
                </c:pt>
                <c:pt idx="66">
                  <c:v>22000</c:v>
                </c:pt>
                <c:pt idx="67">
                  <c:v>21800</c:v>
                </c:pt>
                <c:pt idx="68">
                  <c:v>22400</c:v>
                </c:pt>
                <c:pt idx="69">
                  <c:v>21800</c:v>
                </c:pt>
                <c:pt idx="70">
                  <c:v>22000</c:v>
                </c:pt>
                <c:pt idx="71">
                  <c:v>22200</c:v>
                </c:pt>
                <c:pt idx="72">
                  <c:v>22100</c:v>
                </c:pt>
                <c:pt idx="73">
                  <c:v>22100</c:v>
                </c:pt>
                <c:pt idx="74">
                  <c:v>22100</c:v>
                </c:pt>
                <c:pt idx="75">
                  <c:v>22100</c:v>
                </c:pt>
                <c:pt idx="76">
                  <c:v>22000</c:v>
                </c:pt>
                <c:pt idx="77">
                  <c:v>22000</c:v>
                </c:pt>
                <c:pt idx="78">
                  <c:v>21800</c:v>
                </c:pt>
                <c:pt idx="79">
                  <c:v>21900</c:v>
                </c:pt>
                <c:pt idx="80">
                  <c:v>22000</c:v>
                </c:pt>
                <c:pt idx="81">
                  <c:v>22100</c:v>
                </c:pt>
                <c:pt idx="82">
                  <c:v>22500</c:v>
                </c:pt>
                <c:pt idx="83">
                  <c:v>22600</c:v>
                </c:pt>
                <c:pt idx="84">
                  <c:v>22300</c:v>
                </c:pt>
                <c:pt idx="85">
                  <c:v>22500</c:v>
                </c:pt>
                <c:pt idx="86">
                  <c:v>22500</c:v>
                </c:pt>
                <c:pt idx="87">
                  <c:v>22600</c:v>
                </c:pt>
                <c:pt idx="88">
                  <c:v>22700</c:v>
                </c:pt>
                <c:pt idx="89">
                  <c:v>22600</c:v>
                </c:pt>
                <c:pt idx="90">
                  <c:v>22000</c:v>
                </c:pt>
                <c:pt idx="91">
                  <c:v>22000</c:v>
                </c:pt>
                <c:pt idx="92">
                  <c:v>22000</c:v>
                </c:pt>
                <c:pt idx="93">
                  <c:v>21900</c:v>
                </c:pt>
                <c:pt idx="94">
                  <c:v>22200</c:v>
                </c:pt>
                <c:pt idx="95">
                  <c:v>22100</c:v>
                </c:pt>
                <c:pt idx="96">
                  <c:v>21700</c:v>
                </c:pt>
                <c:pt idx="97">
                  <c:v>21400</c:v>
                </c:pt>
                <c:pt idx="98">
                  <c:v>21300</c:v>
                </c:pt>
                <c:pt idx="99">
                  <c:v>21100</c:v>
                </c:pt>
                <c:pt idx="100">
                  <c:v>21400</c:v>
                </c:pt>
                <c:pt idx="101">
                  <c:v>21500</c:v>
                </c:pt>
                <c:pt idx="102">
                  <c:v>21500</c:v>
                </c:pt>
                <c:pt idx="103">
                  <c:v>21500</c:v>
                </c:pt>
                <c:pt idx="104">
                  <c:v>21200</c:v>
                </c:pt>
                <c:pt idx="105">
                  <c:v>21200</c:v>
                </c:pt>
                <c:pt idx="106">
                  <c:v>21400</c:v>
                </c:pt>
                <c:pt idx="107">
                  <c:v>21400</c:v>
                </c:pt>
                <c:pt idx="108">
                  <c:v>20800</c:v>
                </c:pt>
                <c:pt idx="109">
                  <c:v>20600</c:v>
                </c:pt>
                <c:pt idx="110">
                  <c:v>20500</c:v>
                </c:pt>
                <c:pt idx="111">
                  <c:v>20300</c:v>
                </c:pt>
                <c:pt idx="112">
                  <c:v>20200</c:v>
                </c:pt>
                <c:pt idx="113">
                  <c:v>19900</c:v>
                </c:pt>
                <c:pt idx="114">
                  <c:v>19900</c:v>
                </c:pt>
                <c:pt idx="115">
                  <c:v>19900</c:v>
                </c:pt>
                <c:pt idx="116">
                  <c:v>19700</c:v>
                </c:pt>
                <c:pt idx="117">
                  <c:v>19600</c:v>
                </c:pt>
                <c:pt idx="118">
                  <c:v>19700</c:v>
                </c:pt>
                <c:pt idx="119">
                  <c:v>19900</c:v>
                </c:pt>
                <c:pt idx="120">
                  <c:v>19500</c:v>
                </c:pt>
                <c:pt idx="121">
                  <c:v>19600</c:v>
                </c:pt>
                <c:pt idx="122">
                  <c:v>19600</c:v>
                </c:pt>
                <c:pt idx="123">
                  <c:v>19600</c:v>
                </c:pt>
                <c:pt idx="124">
                  <c:v>19700</c:v>
                </c:pt>
                <c:pt idx="125">
                  <c:v>19800</c:v>
                </c:pt>
                <c:pt idx="126">
                  <c:v>19900</c:v>
                </c:pt>
                <c:pt idx="127">
                  <c:v>20000</c:v>
                </c:pt>
                <c:pt idx="128">
                  <c:v>20000</c:v>
                </c:pt>
                <c:pt idx="129">
                  <c:v>20100</c:v>
                </c:pt>
                <c:pt idx="130">
                  <c:v>20300</c:v>
                </c:pt>
                <c:pt idx="131">
                  <c:v>20500</c:v>
                </c:pt>
                <c:pt idx="132">
                  <c:v>20100</c:v>
                </c:pt>
                <c:pt idx="133">
                  <c:v>20200</c:v>
                </c:pt>
                <c:pt idx="134">
                  <c:v>20300</c:v>
                </c:pt>
                <c:pt idx="135">
                  <c:v>20400</c:v>
                </c:pt>
                <c:pt idx="136">
                  <c:v>20600</c:v>
                </c:pt>
                <c:pt idx="137">
                  <c:v>20800</c:v>
                </c:pt>
                <c:pt idx="138">
                  <c:v>21200</c:v>
                </c:pt>
                <c:pt idx="139">
                  <c:v>21300</c:v>
                </c:pt>
                <c:pt idx="140">
                  <c:v>21400</c:v>
                </c:pt>
                <c:pt idx="141">
                  <c:v>21400</c:v>
                </c:pt>
                <c:pt idx="142">
                  <c:v>21800</c:v>
                </c:pt>
                <c:pt idx="143">
                  <c:v>21900</c:v>
                </c:pt>
                <c:pt idx="144">
                  <c:v>22000</c:v>
                </c:pt>
                <c:pt idx="145">
                  <c:v>21900</c:v>
                </c:pt>
                <c:pt idx="146">
                  <c:v>22100</c:v>
                </c:pt>
                <c:pt idx="147">
                  <c:v>22100</c:v>
                </c:pt>
                <c:pt idx="148">
                  <c:v>22300</c:v>
                </c:pt>
                <c:pt idx="149">
                  <c:v>22600</c:v>
                </c:pt>
                <c:pt idx="150">
                  <c:v>23000</c:v>
                </c:pt>
                <c:pt idx="151">
                  <c:v>23100</c:v>
                </c:pt>
                <c:pt idx="152">
                  <c:v>23000</c:v>
                </c:pt>
                <c:pt idx="153">
                  <c:v>23300</c:v>
                </c:pt>
                <c:pt idx="154">
                  <c:v>23600</c:v>
                </c:pt>
                <c:pt idx="155">
                  <c:v>23800</c:v>
                </c:pt>
                <c:pt idx="156">
                  <c:v>23100</c:v>
                </c:pt>
                <c:pt idx="157">
                  <c:v>23200</c:v>
                </c:pt>
                <c:pt idx="158">
                  <c:v>23700</c:v>
                </c:pt>
                <c:pt idx="159">
                  <c:v>23400</c:v>
                </c:pt>
                <c:pt idx="160">
                  <c:v>23400</c:v>
                </c:pt>
                <c:pt idx="161">
                  <c:v>23900</c:v>
                </c:pt>
                <c:pt idx="162">
                  <c:v>24100</c:v>
                </c:pt>
                <c:pt idx="163">
                  <c:v>24300</c:v>
                </c:pt>
                <c:pt idx="164">
                  <c:v>24100</c:v>
                </c:pt>
                <c:pt idx="165">
                  <c:v>24100</c:v>
                </c:pt>
                <c:pt idx="166">
                  <c:v>24700</c:v>
                </c:pt>
                <c:pt idx="167">
                  <c:v>25000</c:v>
                </c:pt>
                <c:pt idx="168">
                  <c:v>24300</c:v>
                </c:pt>
                <c:pt idx="169">
                  <c:v>24300</c:v>
                </c:pt>
                <c:pt idx="170">
                  <c:v>24400</c:v>
                </c:pt>
                <c:pt idx="171">
                  <c:v>25000</c:v>
                </c:pt>
                <c:pt idx="172">
                  <c:v>24500</c:v>
                </c:pt>
                <c:pt idx="173">
                  <c:v>25200</c:v>
                </c:pt>
                <c:pt idx="174">
                  <c:v>25600</c:v>
                </c:pt>
                <c:pt idx="175">
                  <c:v>25700</c:v>
                </c:pt>
                <c:pt idx="176">
                  <c:v>25700</c:v>
                </c:pt>
                <c:pt idx="177">
                  <c:v>26000</c:v>
                </c:pt>
                <c:pt idx="178">
                  <c:v>26500</c:v>
                </c:pt>
                <c:pt idx="179">
                  <c:v>27100</c:v>
                </c:pt>
                <c:pt idx="180">
                  <c:v>26700</c:v>
                </c:pt>
                <c:pt idx="181">
                  <c:v>26700</c:v>
                </c:pt>
                <c:pt idx="182">
                  <c:v>26900</c:v>
                </c:pt>
                <c:pt idx="183">
                  <c:v>27300</c:v>
                </c:pt>
                <c:pt idx="184">
                  <c:v>27500</c:v>
                </c:pt>
                <c:pt idx="185">
                  <c:v>28000</c:v>
                </c:pt>
                <c:pt idx="186">
                  <c:v>27800</c:v>
                </c:pt>
                <c:pt idx="187">
                  <c:v>28000</c:v>
                </c:pt>
                <c:pt idx="188">
                  <c:v>28000</c:v>
                </c:pt>
                <c:pt idx="189">
                  <c:v>28200</c:v>
                </c:pt>
                <c:pt idx="190">
                  <c:v>28800</c:v>
                </c:pt>
                <c:pt idx="191">
                  <c:v>28900</c:v>
                </c:pt>
                <c:pt idx="192">
                  <c:v>28800</c:v>
                </c:pt>
                <c:pt idx="193">
                  <c:v>29000</c:v>
                </c:pt>
                <c:pt idx="194">
                  <c:v>28700</c:v>
                </c:pt>
                <c:pt idx="195">
                  <c:v>28700</c:v>
                </c:pt>
                <c:pt idx="196">
                  <c:v>28800</c:v>
                </c:pt>
                <c:pt idx="197">
                  <c:v>29100</c:v>
                </c:pt>
                <c:pt idx="198">
                  <c:v>29000</c:v>
                </c:pt>
                <c:pt idx="199">
                  <c:v>29000</c:v>
                </c:pt>
                <c:pt idx="200">
                  <c:v>28800</c:v>
                </c:pt>
                <c:pt idx="201">
                  <c:v>29100</c:v>
                </c:pt>
                <c:pt idx="202">
                  <c:v>29100</c:v>
                </c:pt>
                <c:pt idx="203">
                  <c:v>29400</c:v>
                </c:pt>
                <c:pt idx="204">
                  <c:v>29400</c:v>
                </c:pt>
                <c:pt idx="205">
                  <c:v>29500</c:v>
                </c:pt>
                <c:pt idx="206">
                  <c:v>29800</c:v>
                </c:pt>
                <c:pt idx="207">
                  <c:v>29800</c:v>
                </c:pt>
                <c:pt idx="208">
                  <c:v>30000</c:v>
                </c:pt>
                <c:pt idx="209">
                  <c:v>30500</c:v>
                </c:pt>
                <c:pt idx="210">
                  <c:v>30900</c:v>
                </c:pt>
                <c:pt idx="211">
                  <c:v>30800</c:v>
                </c:pt>
                <c:pt idx="212">
                  <c:v>31100</c:v>
                </c:pt>
                <c:pt idx="213">
                  <c:v>32300</c:v>
                </c:pt>
                <c:pt idx="214">
                  <c:v>32300</c:v>
                </c:pt>
                <c:pt idx="215">
                  <c:v>32700</c:v>
                </c:pt>
                <c:pt idx="216">
                  <c:v>33000</c:v>
                </c:pt>
                <c:pt idx="217">
                  <c:v>32800</c:v>
                </c:pt>
                <c:pt idx="218">
                  <c:v>33100</c:v>
                </c:pt>
                <c:pt idx="219">
                  <c:v>33600</c:v>
                </c:pt>
                <c:pt idx="220">
                  <c:v>34300</c:v>
                </c:pt>
                <c:pt idx="221">
                  <c:v>34600</c:v>
                </c:pt>
                <c:pt idx="222">
                  <c:v>35100</c:v>
                </c:pt>
                <c:pt idx="223">
                  <c:v>35200</c:v>
                </c:pt>
                <c:pt idx="224">
                  <c:v>35600</c:v>
                </c:pt>
                <c:pt idx="225">
                  <c:v>35900</c:v>
                </c:pt>
                <c:pt idx="226">
                  <c:v>36800</c:v>
                </c:pt>
                <c:pt idx="227">
                  <c:v>36600</c:v>
                </c:pt>
                <c:pt idx="228">
                  <c:v>36500</c:v>
                </c:pt>
                <c:pt idx="229">
                  <c:v>37000</c:v>
                </c:pt>
                <c:pt idx="230">
                  <c:v>37800</c:v>
                </c:pt>
                <c:pt idx="231">
                  <c:v>38600</c:v>
                </c:pt>
                <c:pt idx="232">
                  <c:v>38800</c:v>
                </c:pt>
                <c:pt idx="233">
                  <c:v>39200</c:v>
                </c:pt>
                <c:pt idx="234">
                  <c:v>39200</c:v>
                </c:pt>
                <c:pt idx="235">
                  <c:v>39500</c:v>
                </c:pt>
                <c:pt idx="236">
                  <c:v>39700</c:v>
                </c:pt>
                <c:pt idx="237">
                  <c:v>39900</c:v>
                </c:pt>
                <c:pt idx="238">
                  <c:v>41000</c:v>
                </c:pt>
                <c:pt idx="239">
                  <c:v>40900</c:v>
                </c:pt>
                <c:pt idx="240">
                  <c:v>40200</c:v>
                </c:pt>
                <c:pt idx="241">
                  <c:v>40300</c:v>
                </c:pt>
                <c:pt idx="242">
                  <c:v>40700</c:v>
                </c:pt>
                <c:pt idx="243">
                  <c:v>38500</c:v>
                </c:pt>
                <c:pt idx="244">
                  <c:v>38400</c:v>
                </c:pt>
                <c:pt idx="245">
                  <c:v>38900</c:v>
                </c:pt>
                <c:pt idx="246">
                  <c:v>39400</c:v>
                </c:pt>
                <c:pt idx="247">
                  <c:v>39500</c:v>
                </c:pt>
                <c:pt idx="248">
                  <c:v>40200</c:v>
                </c:pt>
                <c:pt idx="249">
                  <c:v>40900</c:v>
                </c:pt>
                <c:pt idx="250">
                  <c:v>41300</c:v>
                </c:pt>
                <c:pt idx="251">
                  <c:v>41700</c:v>
                </c:pt>
                <c:pt idx="252">
                  <c:v>41900</c:v>
                </c:pt>
                <c:pt idx="253">
                  <c:v>42400</c:v>
                </c:pt>
                <c:pt idx="254">
                  <c:v>42800</c:v>
                </c:pt>
                <c:pt idx="255">
                  <c:v>44000</c:v>
                </c:pt>
                <c:pt idx="256">
                  <c:v>44700</c:v>
                </c:pt>
                <c:pt idx="257">
                  <c:v>45700</c:v>
                </c:pt>
                <c:pt idx="258">
                  <c:v>46700</c:v>
                </c:pt>
                <c:pt idx="259">
                  <c:v>46900</c:v>
                </c:pt>
                <c:pt idx="260">
                  <c:v>47200</c:v>
                </c:pt>
                <c:pt idx="261">
                  <c:v>48100</c:v>
                </c:pt>
                <c:pt idx="262">
                  <c:v>48200</c:v>
                </c:pt>
                <c:pt idx="263">
                  <c:v>48800</c:v>
                </c:pt>
                <c:pt idx="264">
                  <c:v>48800</c:v>
                </c:pt>
                <c:pt idx="265">
                  <c:v>49300</c:v>
                </c:pt>
                <c:pt idx="266">
                  <c:v>50000</c:v>
                </c:pt>
                <c:pt idx="267">
                  <c:v>50800</c:v>
                </c:pt>
                <c:pt idx="268">
                  <c:v>51600</c:v>
                </c:pt>
                <c:pt idx="269">
                  <c:v>52200</c:v>
                </c:pt>
                <c:pt idx="270">
                  <c:v>53900</c:v>
                </c:pt>
                <c:pt idx="271">
                  <c:v>53900</c:v>
                </c:pt>
                <c:pt idx="272">
                  <c:v>54100</c:v>
                </c:pt>
                <c:pt idx="273">
                  <c:v>53900</c:v>
                </c:pt>
                <c:pt idx="274">
                  <c:v>54600</c:v>
                </c:pt>
                <c:pt idx="275">
                  <c:v>54000</c:v>
                </c:pt>
                <c:pt idx="276">
                  <c:v>54600</c:v>
                </c:pt>
                <c:pt idx="277">
                  <c:v>54700</c:v>
                </c:pt>
                <c:pt idx="278">
                  <c:v>54200</c:v>
                </c:pt>
                <c:pt idx="279">
                  <c:v>53600</c:v>
                </c:pt>
                <c:pt idx="280">
                  <c:v>52800</c:v>
                </c:pt>
                <c:pt idx="281">
                  <c:v>52700</c:v>
                </c:pt>
                <c:pt idx="282">
                  <c:v>52800</c:v>
                </c:pt>
                <c:pt idx="283">
                  <c:v>52400</c:v>
                </c:pt>
                <c:pt idx="284">
                  <c:v>52000</c:v>
                </c:pt>
                <c:pt idx="285">
                  <c:v>51300</c:v>
                </c:pt>
                <c:pt idx="286">
                  <c:v>51000</c:v>
                </c:pt>
                <c:pt idx="287">
                  <c:v>50900</c:v>
                </c:pt>
                <c:pt idx="288">
                  <c:v>51200</c:v>
                </c:pt>
                <c:pt idx="289">
                  <c:v>51000</c:v>
                </c:pt>
                <c:pt idx="290">
                  <c:v>50900</c:v>
                </c:pt>
                <c:pt idx="291">
                  <c:v>50700</c:v>
                </c:pt>
                <c:pt idx="292">
                  <c:v>50200</c:v>
                </c:pt>
                <c:pt idx="293">
                  <c:v>50900</c:v>
                </c:pt>
                <c:pt idx="294">
                  <c:v>50100</c:v>
                </c:pt>
                <c:pt idx="295">
                  <c:v>49900</c:v>
                </c:pt>
                <c:pt idx="296">
                  <c:v>50100</c:v>
                </c:pt>
                <c:pt idx="297">
                  <c:v>50000</c:v>
                </c:pt>
                <c:pt idx="298">
                  <c:v>49900</c:v>
                </c:pt>
                <c:pt idx="299">
                  <c:v>50200</c:v>
                </c:pt>
                <c:pt idx="300">
                  <c:v>50600</c:v>
                </c:pt>
                <c:pt idx="301">
                  <c:v>50600</c:v>
                </c:pt>
                <c:pt idx="302">
                  <c:v>50600</c:v>
                </c:pt>
                <c:pt idx="303">
                  <c:v>50500</c:v>
                </c:pt>
                <c:pt idx="304">
                  <c:v>50400</c:v>
                </c:pt>
                <c:pt idx="305">
                  <c:v>50800</c:v>
                </c:pt>
                <c:pt idx="306">
                  <c:v>51000</c:v>
                </c:pt>
                <c:pt idx="307">
                  <c:v>51000</c:v>
                </c:pt>
                <c:pt idx="308">
                  <c:v>49800</c:v>
                </c:pt>
                <c:pt idx="309">
                  <c:v>50100</c:v>
                </c:pt>
                <c:pt idx="310">
                  <c:v>49800</c:v>
                </c:pt>
                <c:pt idx="311">
                  <c:v>49100</c:v>
                </c:pt>
                <c:pt idx="312">
                  <c:v>48000</c:v>
                </c:pt>
                <c:pt idx="313">
                  <c:v>48900</c:v>
                </c:pt>
                <c:pt idx="314">
                  <c:v>48500</c:v>
                </c:pt>
                <c:pt idx="315">
                  <c:v>49000</c:v>
                </c:pt>
                <c:pt idx="316">
                  <c:v>48800</c:v>
                </c:pt>
                <c:pt idx="317">
                  <c:v>49000</c:v>
                </c:pt>
                <c:pt idx="318">
                  <c:v>48500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E23-4A4A-9CCE-E28134434AF8}"/>
            </c:ext>
          </c:extLst>
        </c:ser>
        <c:ser>
          <c:idx val="8"/>
          <c:order val="4"/>
          <c:tx>
            <c:strRef>
              <c:f>'Data NSA'!$J$8</c:f>
              <c:strCache>
                <c:ptCount val="1"/>
                <c:pt idx="0">
                  <c:v>Financial activities</c:v>
                </c:pt>
              </c:strCache>
            </c:strRef>
          </c:tx>
          <c:spPr>
            <a:ln w="38100">
              <a:solidFill>
                <a:srgbClr val="00CCFF"/>
              </a:solidFill>
              <a:prstDash val="solid"/>
            </a:ln>
          </c:spPr>
          <c:marker>
            <c:symbol val="none"/>
          </c:marker>
          <c:cat>
            <c:strRef>
              <c:f>'Data NSA'!$A$111:$A$429</c:f>
              <c:strCache>
                <c:ptCount val="319"/>
                <c:pt idx="0">
                  <c:v>2000 Jan</c:v>
                </c:pt>
                <c:pt idx="1">
                  <c:v>2000 Feb</c:v>
                </c:pt>
                <c:pt idx="2">
                  <c:v>2000 Mar</c:v>
                </c:pt>
                <c:pt idx="3">
                  <c:v>2000 Apr</c:v>
                </c:pt>
                <c:pt idx="4">
                  <c:v>2000 May</c:v>
                </c:pt>
                <c:pt idx="5">
                  <c:v>2000 Jun</c:v>
                </c:pt>
                <c:pt idx="6">
                  <c:v>2000 Jul</c:v>
                </c:pt>
                <c:pt idx="7">
                  <c:v>2000 Aug</c:v>
                </c:pt>
                <c:pt idx="8">
                  <c:v>2000 Sep</c:v>
                </c:pt>
                <c:pt idx="9">
                  <c:v>2000 Oct</c:v>
                </c:pt>
                <c:pt idx="10">
                  <c:v>2000 Nov</c:v>
                </c:pt>
                <c:pt idx="11">
                  <c:v>2000 Dec</c:v>
                </c:pt>
                <c:pt idx="12">
                  <c:v>2001 Jan</c:v>
                </c:pt>
                <c:pt idx="13">
                  <c:v>2001 Feb</c:v>
                </c:pt>
                <c:pt idx="14">
                  <c:v>2001 Mar</c:v>
                </c:pt>
                <c:pt idx="15">
                  <c:v>2001 Apr</c:v>
                </c:pt>
                <c:pt idx="16">
                  <c:v>2001 May</c:v>
                </c:pt>
                <c:pt idx="17">
                  <c:v>2001 Jun</c:v>
                </c:pt>
                <c:pt idx="18">
                  <c:v>2001 Jul</c:v>
                </c:pt>
                <c:pt idx="19">
                  <c:v>2001 Aug</c:v>
                </c:pt>
                <c:pt idx="20">
                  <c:v>2001 Sep</c:v>
                </c:pt>
                <c:pt idx="21">
                  <c:v>2001 Oct</c:v>
                </c:pt>
                <c:pt idx="22">
                  <c:v>2001 Nov</c:v>
                </c:pt>
                <c:pt idx="23">
                  <c:v>2001 Dec</c:v>
                </c:pt>
                <c:pt idx="24">
                  <c:v>2002 Jan</c:v>
                </c:pt>
                <c:pt idx="25">
                  <c:v>2002 Feb</c:v>
                </c:pt>
                <c:pt idx="26">
                  <c:v>2002 Mar</c:v>
                </c:pt>
                <c:pt idx="27">
                  <c:v>2002 Apr</c:v>
                </c:pt>
                <c:pt idx="28">
                  <c:v>2002 May</c:v>
                </c:pt>
                <c:pt idx="29">
                  <c:v>2002 Jun</c:v>
                </c:pt>
                <c:pt idx="30">
                  <c:v>2002 Jul</c:v>
                </c:pt>
                <c:pt idx="31">
                  <c:v>2002 Aug</c:v>
                </c:pt>
                <c:pt idx="32">
                  <c:v>2002 Sep</c:v>
                </c:pt>
                <c:pt idx="33">
                  <c:v>2002 Oct</c:v>
                </c:pt>
                <c:pt idx="34">
                  <c:v>2002 Nov</c:v>
                </c:pt>
                <c:pt idx="35">
                  <c:v>2002 Dec</c:v>
                </c:pt>
                <c:pt idx="36">
                  <c:v>2003 Jan</c:v>
                </c:pt>
                <c:pt idx="37">
                  <c:v>2003 Feb</c:v>
                </c:pt>
                <c:pt idx="38">
                  <c:v>2003 Mar</c:v>
                </c:pt>
                <c:pt idx="39">
                  <c:v>2003 Apr</c:v>
                </c:pt>
                <c:pt idx="40">
                  <c:v>2003 May</c:v>
                </c:pt>
                <c:pt idx="41">
                  <c:v>2003 Jun</c:v>
                </c:pt>
                <c:pt idx="42">
                  <c:v>2003 Jul</c:v>
                </c:pt>
                <c:pt idx="43">
                  <c:v>2003 Aug</c:v>
                </c:pt>
                <c:pt idx="44">
                  <c:v>2003 Sep</c:v>
                </c:pt>
                <c:pt idx="45">
                  <c:v>2003 Oct</c:v>
                </c:pt>
                <c:pt idx="46">
                  <c:v>2003 Nov</c:v>
                </c:pt>
                <c:pt idx="47">
                  <c:v>2003 Dec</c:v>
                </c:pt>
                <c:pt idx="48">
                  <c:v>2004 Jan</c:v>
                </c:pt>
                <c:pt idx="49">
                  <c:v>2004 Feb</c:v>
                </c:pt>
                <c:pt idx="50">
                  <c:v>2004 Mar</c:v>
                </c:pt>
                <c:pt idx="51">
                  <c:v>2004 Apr</c:v>
                </c:pt>
                <c:pt idx="52">
                  <c:v>2004 May</c:v>
                </c:pt>
                <c:pt idx="53">
                  <c:v>2004 Jun</c:v>
                </c:pt>
                <c:pt idx="54">
                  <c:v>2004 Jul</c:v>
                </c:pt>
                <c:pt idx="55">
                  <c:v>2004 Aug</c:v>
                </c:pt>
                <c:pt idx="56">
                  <c:v>2004 Sep</c:v>
                </c:pt>
                <c:pt idx="57">
                  <c:v>2004 Oct</c:v>
                </c:pt>
                <c:pt idx="58">
                  <c:v>2004 Nov</c:v>
                </c:pt>
                <c:pt idx="59">
                  <c:v>2004 Dec</c:v>
                </c:pt>
                <c:pt idx="60">
                  <c:v>2005 Jan</c:v>
                </c:pt>
                <c:pt idx="61">
                  <c:v>2005 Feb</c:v>
                </c:pt>
                <c:pt idx="62">
                  <c:v>2005 Mar</c:v>
                </c:pt>
                <c:pt idx="63">
                  <c:v>2005 Apr</c:v>
                </c:pt>
                <c:pt idx="64">
                  <c:v>2005 May</c:v>
                </c:pt>
                <c:pt idx="65">
                  <c:v>2005 Jun</c:v>
                </c:pt>
                <c:pt idx="66">
                  <c:v>2005 Jul</c:v>
                </c:pt>
                <c:pt idx="67">
                  <c:v>2005 Aug</c:v>
                </c:pt>
                <c:pt idx="68">
                  <c:v>2005 Sep</c:v>
                </c:pt>
                <c:pt idx="69">
                  <c:v>2005 Oct</c:v>
                </c:pt>
                <c:pt idx="70">
                  <c:v>2005 Nov</c:v>
                </c:pt>
                <c:pt idx="71">
                  <c:v>2005 Dec</c:v>
                </c:pt>
                <c:pt idx="72">
                  <c:v>2006 Jan</c:v>
                </c:pt>
                <c:pt idx="73">
                  <c:v>2006 Feb</c:v>
                </c:pt>
                <c:pt idx="74">
                  <c:v>2006 Mar</c:v>
                </c:pt>
                <c:pt idx="75">
                  <c:v>2006 Apr</c:v>
                </c:pt>
                <c:pt idx="76">
                  <c:v>2006 May</c:v>
                </c:pt>
                <c:pt idx="77">
                  <c:v>2006 Jun</c:v>
                </c:pt>
                <c:pt idx="78">
                  <c:v>2006 Jul</c:v>
                </c:pt>
                <c:pt idx="79">
                  <c:v>2006 Aug</c:v>
                </c:pt>
                <c:pt idx="80">
                  <c:v>2006 Sep</c:v>
                </c:pt>
                <c:pt idx="81">
                  <c:v>2006 Oct</c:v>
                </c:pt>
                <c:pt idx="82">
                  <c:v>2006 Nov</c:v>
                </c:pt>
                <c:pt idx="83">
                  <c:v>2006 Dec</c:v>
                </c:pt>
                <c:pt idx="84">
                  <c:v>2007 Jan</c:v>
                </c:pt>
                <c:pt idx="85">
                  <c:v>2007 Feb</c:v>
                </c:pt>
                <c:pt idx="86">
                  <c:v>2007 Mar</c:v>
                </c:pt>
                <c:pt idx="87">
                  <c:v>2007 Apr</c:v>
                </c:pt>
                <c:pt idx="88">
                  <c:v>2007 May</c:v>
                </c:pt>
                <c:pt idx="89">
                  <c:v>2007 Jun</c:v>
                </c:pt>
                <c:pt idx="90">
                  <c:v>2007 Jul</c:v>
                </c:pt>
                <c:pt idx="91">
                  <c:v>2007 Aug</c:v>
                </c:pt>
                <c:pt idx="92">
                  <c:v>2007 Sep</c:v>
                </c:pt>
                <c:pt idx="93">
                  <c:v>2007 Oct</c:v>
                </c:pt>
                <c:pt idx="94">
                  <c:v>2007 Nov</c:v>
                </c:pt>
                <c:pt idx="95">
                  <c:v>2007 Dec</c:v>
                </c:pt>
                <c:pt idx="96">
                  <c:v>2008 Jan</c:v>
                </c:pt>
                <c:pt idx="97">
                  <c:v>2008 Feb</c:v>
                </c:pt>
                <c:pt idx="98">
                  <c:v>2008 Mar</c:v>
                </c:pt>
                <c:pt idx="99">
                  <c:v>2008 Apr</c:v>
                </c:pt>
                <c:pt idx="100">
                  <c:v>2008 May</c:v>
                </c:pt>
                <c:pt idx="101">
                  <c:v>2008 Jun</c:v>
                </c:pt>
                <c:pt idx="102">
                  <c:v>2008 Jul</c:v>
                </c:pt>
                <c:pt idx="103">
                  <c:v>2008 Aug</c:v>
                </c:pt>
                <c:pt idx="104">
                  <c:v>2008 Sep</c:v>
                </c:pt>
                <c:pt idx="105">
                  <c:v>2008 Oct</c:v>
                </c:pt>
                <c:pt idx="106">
                  <c:v>2008 Nov</c:v>
                </c:pt>
                <c:pt idx="107">
                  <c:v>2008 Dec</c:v>
                </c:pt>
                <c:pt idx="108">
                  <c:v>2009 Jan</c:v>
                </c:pt>
                <c:pt idx="109">
                  <c:v>2009 Feb</c:v>
                </c:pt>
                <c:pt idx="110">
                  <c:v>2009 Mar</c:v>
                </c:pt>
                <c:pt idx="111">
                  <c:v>2009 Apr</c:v>
                </c:pt>
                <c:pt idx="112">
                  <c:v>2009 May</c:v>
                </c:pt>
                <c:pt idx="113">
                  <c:v>2009 Jun</c:v>
                </c:pt>
                <c:pt idx="114">
                  <c:v>2009 Jul</c:v>
                </c:pt>
                <c:pt idx="115">
                  <c:v>2009 Aug</c:v>
                </c:pt>
                <c:pt idx="116">
                  <c:v>2009 Sep</c:v>
                </c:pt>
                <c:pt idx="117">
                  <c:v>2009 Oct</c:v>
                </c:pt>
                <c:pt idx="118">
                  <c:v>2009 Nov</c:v>
                </c:pt>
                <c:pt idx="119">
                  <c:v>2009 Dec</c:v>
                </c:pt>
                <c:pt idx="120">
                  <c:v>2010 Jan</c:v>
                </c:pt>
                <c:pt idx="121">
                  <c:v>2010 Feb</c:v>
                </c:pt>
                <c:pt idx="122">
                  <c:v>2010 Mar</c:v>
                </c:pt>
                <c:pt idx="123">
                  <c:v>2010 Apr</c:v>
                </c:pt>
                <c:pt idx="124">
                  <c:v>2010 May</c:v>
                </c:pt>
                <c:pt idx="125">
                  <c:v>2010 Jun</c:v>
                </c:pt>
                <c:pt idx="126">
                  <c:v>2010 Jul</c:v>
                </c:pt>
                <c:pt idx="127">
                  <c:v>2010 Aug</c:v>
                </c:pt>
                <c:pt idx="128">
                  <c:v>2010 Sep</c:v>
                </c:pt>
                <c:pt idx="129">
                  <c:v>2010 Oct</c:v>
                </c:pt>
                <c:pt idx="130">
                  <c:v>2010 Nov</c:v>
                </c:pt>
                <c:pt idx="131">
                  <c:v>2010 Dec</c:v>
                </c:pt>
                <c:pt idx="132">
                  <c:v>2011 Jan</c:v>
                </c:pt>
                <c:pt idx="133">
                  <c:v>2011 Feb</c:v>
                </c:pt>
                <c:pt idx="134">
                  <c:v>2011 Mar</c:v>
                </c:pt>
                <c:pt idx="135">
                  <c:v>2011 Apr</c:v>
                </c:pt>
                <c:pt idx="136">
                  <c:v>2011 May</c:v>
                </c:pt>
                <c:pt idx="137">
                  <c:v>2011 Jun</c:v>
                </c:pt>
                <c:pt idx="138">
                  <c:v>2011 Jul</c:v>
                </c:pt>
                <c:pt idx="139">
                  <c:v>2011 Aug</c:v>
                </c:pt>
                <c:pt idx="140">
                  <c:v>2011 Sep</c:v>
                </c:pt>
                <c:pt idx="141">
                  <c:v>2011 Oct</c:v>
                </c:pt>
                <c:pt idx="142">
                  <c:v>2011 Nov</c:v>
                </c:pt>
                <c:pt idx="143">
                  <c:v>2011 Dec</c:v>
                </c:pt>
                <c:pt idx="144">
                  <c:v>2012 Jan</c:v>
                </c:pt>
                <c:pt idx="145">
                  <c:v>2012 Feb</c:v>
                </c:pt>
                <c:pt idx="146">
                  <c:v>2012 Mar</c:v>
                </c:pt>
                <c:pt idx="147">
                  <c:v>2012 Apr</c:v>
                </c:pt>
                <c:pt idx="148">
                  <c:v>2012 May</c:v>
                </c:pt>
                <c:pt idx="149">
                  <c:v>2012 Jun</c:v>
                </c:pt>
                <c:pt idx="150">
                  <c:v>2012 Jul</c:v>
                </c:pt>
                <c:pt idx="151">
                  <c:v>2012 Aug</c:v>
                </c:pt>
                <c:pt idx="152">
                  <c:v>2012 Sep</c:v>
                </c:pt>
                <c:pt idx="153">
                  <c:v>2012 Oct</c:v>
                </c:pt>
                <c:pt idx="154">
                  <c:v>2012 Nov</c:v>
                </c:pt>
                <c:pt idx="155">
                  <c:v>2012 Dec</c:v>
                </c:pt>
                <c:pt idx="156">
                  <c:v>2013 Jan</c:v>
                </c:pt>
                <c:pt idx="157">
                  <c:v>2013 Feb</c:v>
                </c:pt>
                <c:pt idx="158">
                  <c:v>2013 Mar</c:v>
                </c:pt>
                <c:pt idx="159">
                  <c:v>2013 Apr</c:v>
                </c:pt>
                <c:pt idx="160">
                  <c:v>2013 May</c:v>
                </c:pt>
                <c:pt idx="161">
                  <c:v>2013 Jun</c:v>
                </c:pt>
                <c:pt idx="162">
                  <c:v>2013 Jul</c:v>
                </c:pt>
                <c:pt idx="163">
                  <c:v>2013 Aug</c:v>
                </c:pt>
                <c:pt idx="164">
                  <c:v>2013 Sep</c:v>
                </c:pt>
                <c:pt idx="165">
                  <c:v>2013 Oct</c:v>
                </c:pt>
                <c:pt idx="166">
                  <c:v>2013 Nov</c:v>
                </c:pt>
                <c:pt idx="167">
                  <c:v>2013 Dec</c:v>
                </c:pt>
                <c:pt idx="168">
                  <c:v>2014 Jan</c:v>
                </c:pt>
                <c:pt idx="169">
                  <c:v>2014 Feb</c:v>
                </c:pt>
                <c:pt idx="170">
                  <c:v>2014 Mar</c:v>
                </c:pt>
                <c:pt idx="171">
                  <c:v>2014 Apr</c:v>
                </c:pt>
                <c:pt idx="172">
                  <c:v>2014 May</c:v>
                </c:pt>
                <c:pt idx="173">
                  <c:v>2014 Jun</c:v>
                </c:pt>
                <c:pt idx="174">
                  <c:v>2014 Jul</c:v>
                </c:pt>
                <c:pt idx="175">
                  <c:v>2014 Aug</c:v>
                </c:pt>
                <c:pt idx="176">
                  <c:v>2014 Sep</c:v>
                </c:pt>
                <c:pt idx="177">
                  <c:v>2014 Oct</c:v>
                </c:pt>
                <c:pt idx="178">
                  <c:v>2014 Nov</c:v>
                </c:pt>
                <c:pt idx="179">
                  <c:v>2014 Dec</c:v>
                </c:pt>
                <c:pt idx="180">
                  <c:v>2015 Jan</c:v>
                </c:pt>
                <c:pt idx="181">
                  <c:v>2015 Feb</c:v>
                </c:pt>
                <c:pt idx="182">
                  <c:v>2015 Mar</c:v>
                </c:pt>
                <c:pt idx="183">
                  <c:v>2015 Apr</c:v>
                </c:pt>
                <c:pt idx="184">
                  <c:v>2015 May</c:v>
                </c:pt>
                <c:pt idx="185">
                  <c:v>2015 Jun</c:v>
                </c:pt>
                <c:pt idx="186">
                  <c:v>2015 Jul</c:v>
                </c:pt>
                <c:pt idx="187">
                  <c:v>2015 Aug</c:v>
                </c:pt>
                <c:pt idx="188">
                  <c:v>2015 Sep</c:v>
                </c:pt>
                <c:pt idx="189">
                  <c:v>2015 Oct</c:v>
                </c:pt>
                <c:pt idx="190">
                  <c:v>2015 Nov</c:v>
                </c:pt>
                <c:pt idx="191">
                  <c:v>2015 Dec</c:v>
                </c:pt>
                <c:pt idx="192">
                  <c:v>2016 Jan</c:v>
                </c:pt>
                <c:pt idx="193">
                  <c:v>2016 Feb</c:v>
                </c:pt>
                <c:pt idx="194">
                  <c:v>2016 Mar</c:v>
                </c:pt>
                <c:pt idx="195">
                  <c:v>2016 Apr</c:v>
                </c:pt>
                <c:pt idx="196">
                  <c:v>2016 May</c:v>
                </c:pt>
                <c:pt idx="197">
                  <c:v>2016 Jun</c:v>
                </c:pt>
                <c:pt idx="198">
                  <c:v>2016 Jul</c:v>
                </c:pt>
                <c:pt idx="199">
                  <c:v>2016 Aug</c:v>
                </c:pt>
                <c:pt idx="200">
                  <c:v>2016 Sep</c:v>
                </c:pt>
                <c:pt idx="201">
                  <c:v>2016 Oct</c:v>
                </c:pt>
                <c:pt idx="202">
                  <c:v>2016 Nov</c:v>
                </c:pt>
                <c:pt idx="203">
                  <c:v>2016 Dec</c:v>
                </c:pt>
                <c:pt idx="204">
                  <c:v>2017 Jan</c:v>
                </c:pt>
                <c:pt idx="205">
                  <c:v>2017 Feb</c:v>
                </c:pt>
                <c:pt idx="206">
                  <c:v>2017 Mar</c:v>
                </c:pt>
                <c:pt idx="207">
                  <c:v>2017 Apr</c:v>
                </c:pt>
                <c:pt idx="208">
                  <c:v>2017 May</c:v>
                </c:pt>
                <c:pt idx="209">
                  <c:v>2017 Jun</c:v>
                </c:pt>
                <c:pt idx="210">
                  <c:v>2017 Jul</c:v>
                </c:pt>
                <c:pt idx="211">
                  <c:v>2017 Aug</c:v>
                </c:pt>
                <c:pt idx="212">
                  <c:v>2017 Sep</c:v>
                </c:pt>
                <c:pt idx="213">
                  <c:v>2017 Oct</c:v>
                </c:pt>
                <c:pt idx="214">
                  <c:v>2017 Nov</c:v>
                </c:pt>
                <c:pt idx="215">
                  <c:v>2017 Dec</c:v>
                </c:pt>
                <c:pt idx="216">
                  <c:v>2018 Jan</c:v>
                </c:pt>
                <c:pt idx="217">
                  <c:v>2018 Feb</c:v>
                </c:pt>
                <c:pt idx="218">
                  <c:v>2018 Mar</c:v>
                </c:pt>
                <c:pt idx="219">
                  <c:v>2018 Apr</c:v>
                </c:pt>
                <c:pt idx="220">
                  <c:v>2018 May</c:v>
                </c:pt>
                <c:pt idx="221">
                  <c:v>2018 Jun</c:v>
                </c:pt>
                <c:pt idx="222">
                  <c:v>2018 Jul</c:v>
                </c:pt>
                <c:pt idx="223">
                  <c:v>2018 Aug</c:v>
                </c:pt>
                <c:pt idx="224">
                  <c:v>2018 Sep</c:v>
                </c:pt>
                <c:pt idx="225">
                  <c:v>2018 Oct</c:v>
                </c:pt>
                <c:pt idx="226">
                  <c:v>2018 Nov</c:v>
                </c:pt>
                <c:pt idx="227">
                  <c:v>2018 Dec</c:v>
                </c:pt>
                <c:pt idx="228">
                  <c:v>2019 Jan</c:v>
                </c:pt>
                <c:pt idx="229">
                  <c:v>2019 Feb</c:v>
                </c:pt>
                <c:pt idx="230">
                  <c:v>2019 Mar</c:v>
                </c:pt>
                <c:pt idx="231">
                  <c:v>2019 Apr</c:v>
                </c:pt>
                <c:pt idx="232">
                  <c:v>2019 May</c:v>
                </c:pt>
                <c:pt idx="233">
                  <c:v>2019 Jun</c:v>
                </c:pt>
                <c:pt idx="234">
                  <c:v>2019 Jul</c:v>
                </c:pt>
                <c:pt idx="235">
                  <c:v>2019 Aug</c:v>
                </c:pt>
                <c:pt idx="236">
                  <c:v>2019 Sep</c:v>
                </c:pt>
                <c:pt idx="237">
                  <c:v>2019 Oct</c:v>
                </c:pt>
                <c:pt idx="238">
                  <c:v>2019 Nov</c:v>
                </c:pt>
                <c:pt idx="239">
                  <c:v>2019 Dec</c:v>
                </c:pt>
                <c:pt idx="240">
                  <c:v>2020 Jan</c:v>
                </c:pt>
                <c:pt idx="241">
                  <c:v>2020 Feb</c:v>
                </c:pt>
                <c:pt idx="242">
                  <c:v>2020 Mar</c:v>
                </c:pt>
                <c:pt idx="243">
                  <c:v>2020 Apr</c:v>
                </c:pt>
                <c:pt idx="244">
                  <c:v>2020 May</c:v>
                </c:pt>
                <c:pt idx="245">
                  <c:v>2020 Jun</c:v>
                </c:pt>
                <c:pt idx="246">
                  <c:v>2020 Jul</c:v>
                </c:pt>
                <c:pt idx="247">
                  <c:v>2020 Aug</c:v>
                </c:pt>
                <c:pt idx="248">
                  <c:v>2020 Sep</c:v>
                </c:pt>
                <c:pt idx="249">
                  <c:v>2020 Oct</c:v>
                </c:pt>
                <c:pt idx="250">
                  <c:v>2020 Nov</c:v>
                </c:pt>
                <c:pt idx="251">
                  <c:v>2020 Dec</c:v>
                </c:pt>
                <c:pt idx="252">
                  <c:v>2021 Jan</c:v>
                </c:pt>
                <c:pt idx="253">
                  <c:v>2021 Feb</c:v>
                </c:pt>
                <c:pt idx="254">
                  <c:v>2021 Mar</c:v>
                </c:pt>
                <c:pt idx="255">
                  <c:v>2021 Apr</c:v>
                </c:pt>
                <c:pt idx="256">
                  <c:v>2021 May</c:v>
                </c:pt>
                <c:pt idx="257">
                  <c:v>2021 Jun</c:v>
                </c:pt>
                <c:pt idx="258">
                  <c:v>2021 Jul</c:v>
                </c:pt>
                <c:pt idx="259">
                  <c:v>2021 Aug</c:v>
                </c:pt>
                <c:pt idx="260">
                  <c:v>2021 Sep</c:v>
                </c:pt>
                <c:pt idx="261">
                  <c:v>2021 Oct</c:v>
                </c:pt>
                <c:pt idx="262">
                  <c:v>2021 Nov</c:v>
                </c:pt>
                <c:pt idx="263">
                  <c:v>2021 Dec</c:v>
                </c:pt>
                <c:pt idx="264">
                  <c:v>2022 Jan</c:v>
                </c:pt>
                <c:pt idx="265">
                  <c:v>2022 Feb</c:v>
                </c:pt>
                <c:pt idx="266">
                  <c:v>2022 Mar</c:v>
                </c:pt>
                <c:pt idx="267">
                  <c:v>2022 Apr</c:v>
                </c:pt>
                <c:pt idx="268">
                  <c:v>2022 May</c:v>
                </c:pt>
                <c:pt idx="269">
                  <c:v>2022 Jun</c:v>
                </c:pt>
                <c:pt idx="270">
                  <c:v>2022 Jul</c:v>
                </c:pt>
                <c:pt idx="271">
                  <c:v>2022 Aug</c:v>
                </c:pt>
                <c:pt idx="272">
                  <c:v>2022 Sep</c:v>
                </c:pt>
                <c:pt idx="273">
                  <c:v>2022 Oct</c:v>
                </c:pt>
                <c:pt idx="274">
                  <c:v>2022 Nov</c:v>
                </c:pt>
                <c:pt idx="275">
                  <c:v>2022 Dec</c:v>
                </c:pt>
                <c:pt idx="276">
                  <c:v>2023 Jan</c:v>
                </c:pt>
                <c:pt idx="277">
                  <c:v>2023 Feb</c:v>
                </c:pt>
                <c:pt idx="278">
                  <c:v>2023 Mar</c:v>
                </c:pt>
                <c:pt idx="279">
                  <c:v>2023 Apr</c:v>
                </c:pt>
                <c:pt idx="280">
                  <c:v>2023 May</c:v>
                </c:pt>
                <c:pt idx="281">
                  <c:v>2023 Jun</c:v>
                </c:pt>
                <c:pt idx="282">
                  <c:v>2023 Jul</c:v>
                </c:pt>
                <c:pt idx="283">
                  <c:v>2023 Aug</c:v>
                </c:pt>
                <c:pt idx="284">
                  <c:v>2023 Sep</c:v>
                </c:pt>
                <c:pt idx="285">
                  <c:v>2023 Oct</c:v>
                </c:pt>
                <c:pt idx="286">
                  <c:v>2023 Nov</c:v>
                </c:pt>
                <c:pt idx="287">
                  <c:v>2023 Dec</c:v>
                </c:pt>
                <c:pt idx="288">
                  <c:v>2024 Jan</c:v>
                </c:pt>
                <c:pt idx="289">
                  <c:v>2024 Feb</c:v>
                </c:pt>
                <c:pt idx="290">
                  <c:v>2024 Mar</c:v>
                </c:pt>
                <c:pt idx="291">
                  <c:v>2024 Apr</c:v>
                </c:pt>
                <c:pt idx="292">
                  <c:v>2024 May</c:v>
                </c:pt>
                <c:pt idx="293">
                  <c:v>2024 Jun</c:v>
                </c:pt>
                <c:pt idx="294">
                  <c:v>2024 Jul</c:v>
                </c:pt>
                <c:pt idx="295">
                  <c:v>2024 Aug</c:v>
                </c:pt>
                <c:pt idx="296">
                  <c:v>2024 Sep</c:v>
                </c:pt>
                <c:pt idx="297">
                  <c:v>2024 Oct</c:v>
                </c:pt>
                <c:pt idx="298">
                  <c:v>2024 Nov</c:v>
                </c:pt>
                <c:pt idx="299">
                  <c:v>2024 Dec</c:v>
                </c:pt>
                <c:pt idx="300">
                  <c:v>2025 Jan</c:v>
                </c:pt>
                <c:pt idx="301">
                  <c:v>2025 Feb</c:v>
                </c:pt>
                <c:pt idx="302">
                  <c:v>2025 Mar</c:v>
                </c:pt>
                <c:pt idx="303">
                  <c:v>2025 Apr</c:v>
                </c:pt>
                <c:pt idx="304">
                  <c:v>2025 May</c:v>
                </c:pt>
                <c:pt idx="305">
                  <c:v>2025 Jun</c:v>
                </c:pt>
                <c:pt idx="306">
                  <c:v>2025 Jul</c:v>
                </c:pt>
                <c:pt idx="307">
                  <c:v>2025 Aug</c:v>
                </c:pt>
                <c:pt idx="308">
                  <c:v>2025 Sep</c:v>
                </c:pt>
                <c:pt idx="309">
                  <c:v>2025 Oct</c:v>
                </c:pt>
                <c:pt idx="310">
                  <c:v>2025 Nov</c:v>
                </c:pt>
                <c:pt idx="311">
                  <c:v>2025 Dec</c:v>
                </c:pt>
                <c:pt idx="312">
                  <c:v>2026 Jan</c:v>
                </c:pt>
                <c:pt idx="313">
                  <c:v>2026 Feb</c:v>
                </c:pt>
                <c:pt idx="314">
                  <c:v>2026 Mar</c:v>
                </c:pt>
                <c:pt idx="315">
                  <c:v>2026 Apr</c:v>
                </c:pt>
                <c:pt idx="316">
                  <c:v>2026 May</c:v>
                </c:pt>
                <c:pt idx="317">
                  <c:v>2026 Jun</c:v>
                </c:pt>
                <c:pt idx="318">
                  <c:v>2026 Jul</c:v>
                </c:pt>
              </c:strCache>
            </c:strRef>
          </c:cat>
          <c:val>
            <c:numRef>
              <c:f>'Data NSA'!$J$111:$J$429</c:f>
              <c:numCache>
                <c:formatCode>_(* #,##0_);_(* \(#,##0\);_(* "-"??_);_(@_)</c:formatCode>
                <c:ptCount val="319"/>
                <c:pt idx="0">
                  <c:v>35100</c:v>
                </c:pt>
                <c:pt idx="1">
                  <c:v>35400</c:v>
                </c:pt>
                <c:pt idx="2">
                  <c:v>35400</c:v>
                </c:pt>
                <c:pt idx="3">
                  <c:v>35500</c:v>
                </c:pt>
                <c:pt idx="4">
                  <c:v>35500</c:v>
                </c:pt>
                <c:pt idx="5">
                  <c:v>35900</c:v>
                </c:pt>
                <c:pt idx="6">
                  <c:v>35900</c:v>
                </c:pt>
                <c:pt idx="7">
                  <c:v>36100</c:v>
                </c:pt>
                <c:pt idx="8">
                  <c:v>35900</c:v>
                </c:pt>
                <c:pt idx="9">
                  <c:v>36100</c:v>
                </c:pt>
                <c:pt idx="10">
                  <c:v>36000</c:v>
                </c:pt>
                <c:pt idx="11">
                  <c:v>36300</c:v>
                </c:pt>
                <c:pt idx="12">
                  <c:v>36000</c:v>
                </c:pt>
                <c:pt idx="13">
                  <c:v>36500</c:v>
                </c:pt>
                <c:pt idx="14">
                  <c:v>36700</c:v>
                </c:pt>
                <c:pt idx="15">
                  <c:v>36900</c:v>
                </c:pt>
                <c:pt idx="16">
                  <c:v>37100</c:v>
                </c:pt>
                <c:pt idx="17">
                  <c:v>37500</c:v>
                </c:pt>
                <c:pt idx="18">
                  <c:v>37600</c:v>
                </c:pt>
                <c:pt idx="19">
                  <c:v>37400</c:v>
                </c:pt>
                <c:pt idx="20">
                  <c:v>37000</c:v>
                </c:pt>
                <c:pt idx="21">
                  <c:v>37200</c:v>
                </c:pt>
                <c:pt idx="22">
                  <c:v>37000</c:v>
                </c:pt>
                <c:pt idx="23">
                  <c:v>37500</c:v>
                </c:pt>
                <c:pt idx="24">
                  <c:v>37300</c:v>
                </c:pt>
                <c:pt idx="25">
                  <c:v>37500</c:v>
                </c:pt>
                <c:pt idx="26">
                  <c:v>37600</c:v>
                </c:pt>
                <c:pt idx="27">
                  <c:v>38000</c:v>
                </c:pt>
                <c:pt idx="28">
                  <c:v>38300</c:v>
                </c:pt>
                <c:pt idx="29">
                  <c:v>38800</c:v>
                </c:pt>
                <c:pt idx="30">
                  <c:v>38900</c:v>
                </c:pt>
                <c:pt idx="31">
                  <c:v>39100</c:v>
                </c:pt>
                <c:pt idx="32">
                  <c:v>39200</c:v>
                </c:pt>
                <c:pt idx="33">
                  <c:v>39400</c:v>
                </c:pt>
                <c:pt idx="34">
                  <c:v>39600</c:v>
                </c:pt>
                <c:pt idx="35">
                  <c:v>39800</c:v>
                </c:pt>
                <c:pt idx="36">
                  <c:v>39100</c:v>
                </c:pt>
                <c:pt idx="37">
                  <c:v>39300</c:v>
                </c:pt>
                <c:pt idx="38">
                  <c:v>39300</c:v>
                </c:pt>
                <c:pt idx="39">
                  <c:v>39800</c:v>
                </c:pt>
                <c:pt idx="40">
                  <c:v>40100</c:v>
                </c:pt>
                <c:pt idx="41">
                  <c:v>40300</c:v>
                </c:pt>
                <c:pt idx="42">
                  <c:v>40500</c:v>
                </c:pt>
                <c:pt idx="43">
                  <c:v>40700</c:v>
                </c:pt>
                <c:pt idx="44">
                  <c:v>40600</c:v>
                </c:pt>
                <c:pt idx="45">
                  <c:v>40700</c:v>
                </c:pt>
                <c:pt idx="46">
                  <c:v>40800</c:v>
                </c:pt>
                <c:pt idx="47">
                  <c:v>40900</c:v>
                </c:pt>
                <c:pt idx="48">
                  <c:v>40000</c:v>
                </c:pt>
                <c:pt idx="49">
                  <c:v>40000</c:v>
                </c:pt>
                <c:pt idx="50">
                  <c:v>40100</c:v>
                </c:pt>
                <c:pt idx="51">
                  <c:v>40300</c:v>
                </c:pt>
                <c:pt idx="52">
                  <c:v>40300</c:v>
                </c:pt>
                <c:pt idx="53">
                  <c:v>40700</c:v>
                </c:pt>
                <c:pt idx="54">
                  <c:v>40700</c:v>
                </c:pt>
                <c:pt idx="55">
                  <c:v>40800</c:v>
                </c:pt>
                <c:pt idx="56">
                  <c:v>40800</c:v>
                </c:pt>
                <c:pt idx="57">
                  <c:v>41100</c:v>
                </c:pt>
                <c:pt idx="58">
                  <c:v>41200</c:v>
                </c:pt>
                <c:pt idx="59">
                  <c:v>41500</c:v>
                </c:pt>
                <c:pt idx="60">
                  <c:v>40700</c:v>
                </c:pt>
                <c:pt idx="61">
                  <c:v>41000</c:v>
                </c:pt>
                <c:pt idx="62">
                  <c:v>41200</c:v>
                </c:pt>
                <c:pt idx="63">
                  <c:v>41300</c:v>
                </c:pt>
                <c:pt idx="64">
                  <c:v>41500</c:v>
                </c:pt>
                <c:pt idx="65">
                  <c:v>41800</c:v>
                </c:pt>
                <c:pt idx="66">
                  <c:v>42100</c:v>
                </c:pt>
                <c:pt idx="67">
                  <c:v>42400</c:v>
                </c:pt>
                <c:pt idx="68">
                  <c:v>42400</c:v>
                </c:pt>
                <c:pt idx="69">
                  <c:v>42600</c:v>
                </c:pt>
                <c:pt idx="70">
                  <c:v>42600</c:v>
                </c:pt>
                <c:pt idx="71">
                  <c:v>43100</c:v>
                </c:pt>
                <c:pt idx="72">
                  <c:v>42600</c:v>
                </c:pt>
                <c:pt idx="73">
                  <c:v>42900</c:v>
                </c:pt>
                <c:pt idx="74">
                  <c:v>43200</c:v>
                </c:pt>
                <c:pt idx="75">
                  <c:v>43400</c:v>
                </c:pt>
                <c:pt idx="76">
                  <c:v>43700</c:v>
                </c:pt>
                <c:pt idx="77">
                  <c:v>44100</c:v>
                </c:pt>
                <c:pt idx="78">
                  <c:v>44200</c:v>
                </c:pt>
                <c:pt idx="79">
                  <c:v>44500</c:v>
                </c:pt>
                <c:pt idx="80">
                  <c:v>44700</c:v>
                </c:pt>
                <c:pt idx="81">
                  <c:v>44900</c:v>
                </c:pt>
                <c:pt idx="82">
                  <c:v>44900</c:v>
                </c:pt>
                <c:pt idx="83">
                  <c:v>45400</c:v>
                </c:pt>
                <c:pt idx="84">
                  <c:v>44600</c:v>
                </c:pt>
                <c:pt idx="85">
                  <c:v>44900</c:v>
                </c:pt>
                <c:pt idx="86">
                  <c:v>45300</c:v>
                </c:pt>
                <c:pt idx="87">
                  <c:v>45400</c:v>
                </c:pt>
                <c:pt idx="88">
                  <c:v>45800</c:v>
                </c:pt>
                <c:pt idx="89">
                  <c:v>46000</c:v>
                </c:pt>
                <c:pt idx="90">
                  <c:v>45900</c:v>
                </c:pt>
                <c:pt idx="91">
                  <c:v>45900</c:v>
                </c:pt>
                <c:pt idx="92">
                  <c:v>45700</c:v>
                </c:pt>
                <c:pt idx="93">
                  <c:v>45500</c:v>
                </c:pt>
                <c:pt idx="94">
                  <c:v>45800</c:v>
                </c:pt>
                <c:pt idx="95">
                  <c:v>46100</c:v>
                </c:pt>
                <c:pt idx="96">
                  <c:v>45400</c:v>
                </c:pt>
                <c:pt idx="97">
                  <c:v>45700</c:v>
                </c:pt>
                <c:pt idx="98">
                  <c:v>45700</c:v>
                </c:pt>
                <c:pt idx="99">
                  <c:v>45900</c:v>
                </c:pt>
                <c:pt idx="100">
                  <c:v>46000</c:v>
                </c:pt>
                <c:pt idx="101">
                  <c:v>46200</c:v>
                </c:pt>
                <c:pt idx="102">
                  <c:v>46300</c:v>
                </c:pt>
                <c:pt idx="103">
                  <c:v>46200</c:v>
                </c:pt>
                <c:pt idx="104">
                  <c:v>46000</c:v>
                </c:pt>
                <c:pt idx="105">
                  <c:v>45700</c:v>
                </c:pt>
                <c:pt idx="106">
                  <c:v>45800</c:v>
                </c:pt>
                <c:pt idx="107">
                  <c:v>46000</c:v>
                </c:pt>
                <c:pt idx="108">
                  <c:v>44600</c:v>
                </c:pt>
                <c:pt idx="109">
                  <c:v>44600</c:v>
                </c:pt>
                <c:pt idx="110">
                  <c:v>44500</c:v>
                </c:pt>
                <c:pt idx="111">
                  <c:v>44600</c:v>
                </c:pt>
                <c:pt idx="112">
                  <c:v>44600</c:v>
                </c:pt>
                <c:pt idx="113">
                  <c:v>44700</c:v>
                </c:pt>
                <c:pt idx="114">
                  <c:v>44500</c:v>
                </c:pt>
                <c:pt idx="115">
                  <c:v>44400</c:v>
                </c:pt>
                <c:pt idx="116">
                  <c:v>44100</c:v>
                </c:pt>
                <c:pt idx="117">
                  <c:v>44100</c:v>
                </c:pt>
                <c:pt idx="118">
                  <c:v>44000</c:v>
                </c:pt>
                <c:pt idx="119">
                  <c:v>44100</c:v>
                </c:pt>
                <c:pt idx="120">
                  <c:v>43100</c:v>
                </c:pt>
                <c:pt idx="121">
                  <c:v>43200</c:v>
                </c:pt>
                <c:pt idx="122">
                  <c:v>43300</c:v>
                </c:pt>
                <c:pt idx="123">
                  <c:v>43200</c:v>
                </c:pt>
                <c:pt idx="124">
                  <c:v>43400</c:v>
                </c:pt>
                <c:pt idx="125">
                  <c:v>43400</c:v>
                </c:pt>
                <c:pt idx="126">
                  <c:v>43400</c:v>
                </c:pt>
                <c:pt idx="127">
                  <c:v>43400</c:v>
                </c:pt>
                <c:pt idx="128">
                  <c:v>43100</c:v>
                </c:pt>
                <c:pt idx="129">
                  <c:v>43500</c:v>
                </c:pt>
                <c:pt idx="130">
                  <c:v>43600</c:v>
                </c:pt>
                <c:pt idx="131">
                  <c:v>43700</c:v>
                </c:pt>
                <c:pt idx="132">
                  <c:v>43500</c:v>
                </c:pt>
                <c:pt idx="133">
                  <c:v>43700</c:v>
                </c:pt>
                <c:pt idx="134">
                  <c:v>44100</c:v>
                </c:pt>
                <c:pt idx="135">
                  <c:v>44500</c:v>
                </c:pt>
                <c:pt idx="136">
                  <c:v>44700</c:v>
                </c:pt>
                <c:pt idx="137">
                  <c:v>44900</c:v>
                </c:pt>
                <c:pt idx="138">
                  <c:v>45200</c:v>
                </c:pt>
                <c:pt idx="139">
                  <c:v>45300</c:v>
                </c:pt>
                <c:pt idx="140">
                  <c:v>45200</c:v>
                </c:pt>
                <c:pt idx="141">
                  <c:v>45400</c:v>
                </c:pt>
                <c:pt idx="142">
                  <c:v>45600</c:v>
                </c:pt>
                <c:pt idx="143">
                  <c:v>46000</c:v>
                </c:pt>
                <c:pt idx="144">
                  <c:v>45700</c:v>
                </c:pt>
                <c:pt idx="145">
                  <c:v>45900</c:v>
                </c:pt>
                <c:pt idx="146">
                  <c:v>46200</c:v>
                </c:pt>
                <c:pt idx="147">
                  <c:v>46300</c:v>
                </c:pt>
                <c:pt idx="148">
                  <c:v>46700</c:v>
                </c:pt>
                <c:pt idx="149">
                  <c:v>47100</c:v>
                </c:pt>
                <c:pt idx="150">
                  <c:v>47000</c:v>
                </c:pt>
                <c:pt idx="151">
                  <c:v>47400</c:v>
                </c:pt>
                <c:pt idx="152">
                  <c:v>47400</c:v>
                </c:pt>
                <c:pt idx="153">
                  <c:v>48000</c:v>
                </c:pt>
                <c:pt idx="154">
                  <c:v>48100</c:v>
                </c:pt>
                <c:pt idx="155">
                  <c:v>48300</c:v>
                </c:pt>
                <c:pt idx="156">
                  <c:v>47900</c:v>
                </c:pt>
                <c:pt idx="157">
                  <c:v>48200</c:v>
                </c:pt>
                <c:pt idx="158">
                  <c:v>48300</c:v>
                </c:pt>
                <c:pt idx="159">
                  <c:v>48700</c:v>
                </c:pt>
                <c:pt idx="160">
                  <c:v>49000</c:v>
                </c:pt>
                <c:pt idx="161">
                  <c:v>49300</c:v>
                </c:pt>
                <c:pt idx="162">
                  <c:v>49700</c:v>
                </c:pt>
                <c:pt idx="163">
                  <c:v>49800</c:v>
                </c:pt>
                <c:pt idx="164">
                  <c:v>49800</c:v>
                </c:pt>
                <c:pt idx="165">
                  <c:v>50300</c:v>
                </c:pt>
                <c:pt idx="166">
                  <c:v>50400</c:v>
                </c:pt>
                <c:pt idx="167">
                  <c:v>50700</c:v>
                </c:pt>
                <c:pt idx="168">
                  <c:v>50700</c:v>
                </c:pt>
                <c:pt idx="169">
                  <c:v>51100</c:v>
                </c:pt>
                <c:pt idx="170">
                  <c:v>51300</c:v>
                </c:pt>
                <c:pt idx="171">
                  <c:v>51400</c:v>
                </c:pt>
                <c:pt idx="172">
                  <c:v>51700</c:v>
                </c:pt>
                <c:pt idx="173">
                  <c:v>52100</c:v>
                </c:pt>
                <c:pt idx="174">
                  <c:v>52000</c:v>
                </c:pt>
                <c:pt idx="175">
                  <c:v>52200</c:v>
                </c:pt>
                <c:pt idx="176">
                  <c:v>51900</c:v>
                </c:pt>
                <c:pt idx="177">
                  <c:v>52400</c:v>
                </c:pt>
                <c:pt idx="178">
                  <c:v>52500</c:v>
                </c:pt>
                <c:pt idx="179">
                  <c:v>53000</c:v>
                </c:pt>
                <c:pt idx="180">
                  <c:v>52400</c:v>
                </c:pt>
                <c:pt idx="181">
                  <c:v>52900</c:v>
                </c:pt>
                <c:pt idx="182">
                  <c:v>52900</c:v>
                </c:pt>
                <c:pt idx="183">
                  <c:v>53600</c:v>
                </c:pt>
                <c:pt idx="184">
                  <c:v>53900</c:v>
                </c:pt>
                <c:pt idx="185">
                  <c:v>54200</c:v>
                </c:pt>
                <c:pt idx="186">
                  <c:v>54400</c:v>
                </c:pt>
                <c:pt idx="187">
                  <c:v>54600</c:v>
                </c:pt>
                <c:pt idx="188">
                  <c:v>54300</c:v>
                </c:pt>
                <c:pt idx="189">
                  <c:v>54900</c:v>
                </c:pt>
                <c:pt idx="190">
                  <c:v>55100</c:v>
                </c:pt>
                <c:pt idx="191">
                  <c:v>55500</c:v>
                </c:pt>
                <c:pt idx="192">
                  <c:v>55100</c:v>
                </c:pt>
                <c:pt idx="193">
                  <c:v>55500</c:v>
                </c:pt>
                <c:pt idx="194">
                  <c:v>55800</c:v>
                </c:pt>
                <c:pt idx="195">
                  <c:v>56100</c:v>
                </c:pt>
                <c:pt idx="196">
                  <c:v>56300</c:v>
                </c:pt>
                <c:pt idx="197">
                  <c:v>56900</c:v>
                </c:pt>
                <c:pt idx="198">
                  <c:v>57500</c:v>
                </c:pt>
                <c:pt idx="199">
                  <c:v>57900</c:v>
                </c:pt>
                <c:pt idx="200">
                  <c:v>57600</c:v>
                </c:pt>
                <c:pt idx="201">
                  <c:v>58000</c:v>
                </c:pt>
                <c:pt idx="202">
                  <c:v>58100</c:v>
                </c:pt>
                <c:pt idx="203">
                  <c:v>58700</c:v>
                </c:pt>
                <c:pt idx="204">
                  <c:v>58300</c:v>
                </c:pt>
                <c:pt idx="205">
                  <c:v>58700</c:v>
                </c:pt>
                <c:pt idx="206">
                  <c:v>59100</c:v>
                </c:pt>
                <c:pt idx="207">
                  <c:v>59500</c:v>
                </c:pt>
                <c:pt idx="208">
                  <c:v>59800</c:v>
                </c:pt>
                <c:pt idx="209">
                  <c:v>60500</c:v>
                </c:pt>
                <c:pt idx="210">
                  <c:v>60800</c:v>
                </c:pt>
                <c:pt idx="211">
                  <c:v>60900</c:v>
                </c:pt>
                <c:pt idx="212">
                  <c:v>60800</c:v>
                </c:pt>
                <c:pt idx="213">
                  <c:v>61200</c:v>
                </c:pt>
                <c:pt idx="214">
                  <c:v>61100</c:v>
                </c:pt>
                <c:pt idx="215">
                  <c:v>61800</c:v>
                </c:pt>
                <c:pt idx="216">
                  <c:v>61200</c:v>
                </c:pt>
                <c:pt idx="217">
                  <c:v>61700</c:v>
                </c:pt>
                <c:pt idx="218">
                  <c:v>61900</c:v>
                </c:pt>
                <c:pt idx="219">
                  <c:v>62000</c:v>
                </c:pt>
                <c:pt idx="220">
                  <c:v>62500</c:v>
                </c:pt>
                <c:pt idx="221">
                  <c:v>63200</c:v>
                </c:pt>
                <c:pt idx="222">
                  <c:v>63800</c:v>
                </c:pt>
                <c:pt idx="223">
                  <c:v>64200</c:v>
                </c:pt>
                <c:pt idx="224">
                  <c:v>63600</c:v>
                </c:pt>
                <c:pt idx="225">
                  <c:v>64100</c:v>
                </c:pt>
                <c:pt idx="226">
                  <c:v>64000</c:v>
                </c:pt>
                <c:pt idx="227">
                  <c:v>64000</c:v>
                </c:pt>
                <c:pt idx="228">
                  <c:v>63800</c:v>
                </c:pt>
                <c:pt idx="229">
                  <c:v>64200</c:v>
                </c:pt>
                <c:pt idx="230">
                  <c:v>64300</c:v>
                </c:pt>
                <c:pt idx="231">
                  <c:v>64900</c:v>
                </c:pt>
                <c:pt idx="232">
                  <c:v>65300</c:v>
                </c:pt>
                <c:pt idx="233">
                  <c:v>65800</c:v>
                </c:pt>
                <c:pt idx="234">
                  <c:v>66500</c:v>
                </c:pt>
                <c:pt idx="235">
                  <c:v>67000</c:v>
                </c:pt>
                <c:pt idx="236">
                  <c:v>66800</c:v>
                </c:pt>
                <c:pt idx="237">
                  <c:v>67500</c:v>
                </c:pt>
                <c:pt idx="238">
                  <c:v>67700</c:v>
                </c:pt>
                <c:pt idx="239">
                  <c:v>68100</c:v>
                </c:pt>
                <c:pt idx="240">
                  <c:v>68000</c:v>
                </c:pt>
                <c:pt idx="241">
                  <c:v>68500</c:v>
                </c:pt>
                <c:pt idx="242">
                  <c:v>68200</c:v>
                </c:pt>
                <c:pt idx="243">
                  <c:v>66000</c:v>
                </c:pt>
                <c:pt idx="244">
                  <c:v>66200</c:v>
                </c:pt>
                <c:pt idx="245">
                  <c:v>67000</c:v>
                </c:pt>
                <c:pt idx="246">
                  <c:v>67100</c:v>
                </c:pt>
                <c:pt idx="247">
                  <c:v>67400</c:v>
                </c:pt>
                <c:pt idx="248">
                  <c:v>67400</c:v>
                </c:pt>
                <c:pt idx="249">
                  <c:v>68700</c:v>
                </c:pt>
                <c:pt idx="250">
                  <c:v>68900</c:v>
                </c:pt>
                <c:pt idx="251">
                  <c:v>69500</c:v>
                </c:pt>
                <c:pt idx="252">
                  <c:v>69100</c:v>
                </c:pt>
                <c:pt idx="253">
                  <c:v>69300</c:v>
                </c:pt>
                <c:pt idx="254">
                  <c:v>70100</c:v>
                </c:pt>
                <c:pt idx="255">
                  <c:v>71200</c:v>
                </c:pt>
                <c:pt idx="256">
                  <c:v>71600</c:v>
                </c:pt>
                <c:pt idx="257">
                  <c:v>72400</c:v>
                </c:pt>
                <c:pt idx="258">
                  <c:v>74100</c:v>
                </c:pt>
                <c:pt idx="259">
                  <c:v>74700</c:v>
                </c:pt>
                <c:pt idx="260">
                  <c:v>74500</c:v>
                </c:pt>
                <c:pt idx="261">
                  <c:v>75500</c:v>
                </c:pt>
                <c:pt idx="262">
                  <c:v>75800</c:v>
                </c:pt>
                <c:pt idx="263">
                  <c:v>76400</c:v>
                </c:pt>
                <c:pt idx="264">
                  <c:v>75700</c:v>
                </c:pt>
                <c:pt idx="265">
                  <c:v>76400</c:v>
                </c:pt>
                <c:pt idx="266">
                  <c:v>77000</c:v>
                </c:pt>
                <c:pt idx="267">
                  <c:v>78600</c:v>
                </c:pt>
                <c:pt idx="268">
                  <c:v>79300</c:v>
                </c:pt>
                <c:pt idx="269">
                  <c:v>80000</c:v>
                </c:pt>
                <c:pt idx="270">
                  <c:v>80900</c:v>
                </c:pt>
                <c:pt idx="271">
                  <c:v>81200</c:v>
                </c:pt>
                <c:pt idx="272">
                  <c:v>80700</c:v>
                </c:pt>
                <c:pt idx="273">
                  <c:v>80600</c:v>
                </c:pt>
                <c:pt idx="274">
                  <c:v>80700</c:v>
                </c:pt>
                <c:pt idx="275">
                  <c:v>81200</c:v>
                </c:pt>
                <c:pt idx="276">
                  <c:v>80100</c:v>
                </c:pt>
                <c:pt idx="277">
                  <c:v>80800</c:v>
                </c:pt>
                <c:pt idx="278">
                  <c:v>81100</c:v>
                </c:pt>
                <c:pt idx="279">
                  <c:v>81700</c:v>
                </c:pt>
                <c:pt idx="280">
                  <c:v>82000</c:v>
                </c:pt>
                <c:pt idx="281">
                  <c:v>82900</c:v>
                </c:pt>
                <c:pt idx="282">
                  <c:v>83100</c:v>
                </c:pt>
                <c:pt idx="283">
                  <c:v>83500</c:v>
                </c:pt>
                <c:pt idx="284">
                  <c:v>83300</c:v>
                </c:pt>
                <c:pt idx="285">
                  <c:v>83900</c:v>
                </c:pt>
                <c:pt idx="286">
                  <c:v>84100</c:v>
                </c:pt>
                <c:pt idx="287">
                  <c:v>84600</c:v>
                </c:pt>
                <c:pt idx="288">
                  <c:v>85100</c:v>
                </c:pt>
                <c:pt idx="289">
                  <c:v>85300</c:v>
                </c:pt>
                <c:pt idx="290">
                  <c:v>85900</c:v>
                </c:pt>
                <c:pt idx="291">
                  <c:v>86300</c:v>
                </c:pt>
                <c:pt idx="292">
                  <c:v>86700</c:v>
                </c:pt>
                <c:pt idx="293">
                  <c:v>87500</c:v>
                </c:pt>
                <c:pt idx="294">
                  <c:v>88100</c:v>
                </c:pt>
                <c:pt idx="295">
                  <c:v>88000</c:v>
                </c:pt>
                <c:pt idx="296">
                  <c:v>87900</c:v>
                </c:pt>
                <c:pt idx="297">
                  <c:v>88800</c:v>
                </c:pt>
                <c:pt idx="298">
                  <c:v>89000</c:v>
                </c:pt>
                <c:pt idx="299">
                  <c:v>89100</c:v>
                </c:pt>
                <c:pt idx="300">
                  <c:v>87900</c:v>
                </c:pt>
                <c:pt idx="301">
                  <c:v>88300</c:v>
                </c:pt>
                <c:pt idx="302">
                  <c:v>88700</c:v>
                </c:pt>
                <c:pt idx="303">
                  <c:v>89900</c:v>
                </c:pt>
                <c:pt idx="304">
                  <c:v>90100</c:v>
                </c:pt>
                <c:pt idx="305">
                  <c:v>90900</c:v>
                </c:pt>
                <c:pt idx="306">
                  <c:v>91400</c:v>
                </c:pt>
                <c:pt idx="307">
                  <c:v>91500</c:v>
                </c:pt>
                <c:pt idx="308">
                  <c:v>91600</c:v>
                </c:pt>
                <c:pt idx="309">
                  <c:v>92200</c:v>
                </c:pt>
                <c:pt idx="310">
                  <c:v>92900</c:v>
                </c:pt>
                <c:pt idx="311">
                  <c:v>93100</c:v>
                </c:pt>
                <c:pt idx="312">
                  <c:v>91400</c:v>
                </c:pt>
                <c:pt idx="313">
                  <c:v>91100</c:v>
                </c:pt>
                <c:pt idx="314">
                  <c:v>91400</c:v>
                </c:pt>
                <c:pt idx="315">
                  <c:v>91500</c:v>
                </c:pt>
                <c:pt idx="316">
                  <c:v>92200</c:v>
                </c:pt>
                <c:pt idx="317">
                  <c:v>93100</c:v>
                </c:pt>
                <c:pt idx="318">
                  <c:v>93400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E23-4A4A-9CCE-E28134434AF8}"/>
            </c:ext>
          </c:extLst>
        </c:ser>
        <c:ser>
          <c:idx val="12"/>
          <c:order val="5"/>
          <c:tx>
            <c:strRef>
              <c:f>'Data NSA'!$N$8</c:f>
              <c:strCache>
                <c:ptCount val="1"/>
                <c:pt idx="0">
                  <c:v>Other services</c:v>
                </c:pt>
              </c:strCache>
            </c:strRef>
          </c:tx>
          <c:spPr>
            <a:ln w="41275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'Data NSA'!$A$111:$A$429</c:f>
              <c:strCache>
                <c:ptCount val="319"/>
                <c:pt idx="0">
                  <c:v>2000 Jan</c:v>
                </c:pt>
                <c:pt idx="1">
                  <c:v>2000 Feb</c:v>
                </c:pt>
                <c:pt idx="2">
                  <c:v>2000 Mar</c:v>
                </c:pt>
                <c:pt idx="3">
                  <c:v>2000 Apr</c:v>
                </c:pt>
                <c:pt idx="4">
                  <c:v>2000 May</c:v>
                </c:pt>
                <c:pt idx="5">
                  <c:v>2000 Jun</c:v>
                </c:pt>
                <c:pt idx="6">
                  <c:v>2000 Jul</c:v>
                </c:pt>
                <c:pt idx="7">
                  <c:v>2000 Aug</c:v>
                </c:pt>
                <c:pt idx="8">
                  <c:v>2000 Sep</c:v>
                </c:pt>
                <c:pt idx="9">
                  <c:v>2000 Oct</c:v>
                </c:pt>
                <c:pt idx="10">
                  <c:v>2000 Nov</c:v>
                </c:pt>
                <c:pt idx="11">
                  <c:v>2000 Dec</c:v>
                </c:pt>
                <c:pt idx="12">
                  <c:v>2001 Jan</c:v>
                </c:pt>
                <c:pt idx="13">
                  <c:v>2001 Feb</c:v>
                </c:pt>
                <c:pt idx="14">
                  <c:v>2001 Mar</c:v>
                </c:pt>
                <c:pt idx="15">
                  <c:v>2001 Apr</c:v>
                </c:pt>
                <c:pt idx="16">
                  <c:v>2001 May</c:v>
                </c:pt>
                <c:pt idx="17">
                  <c:v>2001 Jun</c:v>
                </c:pt>
                <c:pt idx="18">
                  <c:v>2001 Jul</c:v>
                </c:pt>
                <c:pt idx="19">
                  <c:v>2001 Aug</c:v>
                </c:pt>
                <c:pt idx="20">
                  <c:v>2001 Sep</c:v>
                </c:pt>
                <c:pt idx="21">
                  <c:v>2001 Oct</c:v>
                </c:pt>
                <c:pt idx="22">
                  <c:v>2001 Nov</c:v>
                </c:pt>
                <c:pt idx="23">
                  <c:v>2001 Dec</c:v>
                </c:pt>
                <c:pt idx="24">
                  <c:v>2002 Jan</c:v>
                </c:pt>
                <c:pt idx="25">
                  <c:v>2002 Feb</c:v>
                </c:pt>
                <c:pt idx="26">
                  <c:v>2002 Mar</c:v>
                </c:pt>
                <c:pt idx="27">
                  <c:v>2002 Apr</c:v>
                </c:pt>
                <c:pt idx="28">
                  <c:v>2002 May</c:v>
                </c:pt>
                <c:pt idx="29">
                  <c:v>2002 Jun</c:v>
                </c:pt>
                <c:pt idx="30">
                  <c:v>2002 Jul</c:v>
                </c:pt>
                <c:pt idx="31">
                  <c:v>2002 Aug</c:v>
                </c:pt>
                <c:pt idx="32">
                  <c:v>2002 Sep</c:v>
                </c:pt>
                <c:pt idx="33">
                  <c:v>2002 Oct</c:v>
                </c:pt>
                <c:pt idx="34">
                  <c:v>2002 Nov</c:v>
                </c:pt>
                <c:pt idx="35">
                  <c:v>2002 Dec</c:v>
                </c:pt>
                <c:pt idx="36">
                  <c:v>2003 Jan</c:v>
                </c:pt>
                <c:pt idx="37">
                  <c:v>2003 Feb</c:v>
                </c:pt>
                <c:pt idx="38">
                  <c:v>2003 Mar</c:v>
                </c:pt>
                <c:pt idx="39">
                  <c:v>2003 Apr</c:v>
                </c:pt>
                <c:pt idx="40">
                  <c:v>2003 May</c:v>
                </c:pt>
                <c:pt idx="41">
                  <c:v>2003 Jun</c:v>
                </c:pt>
                <c:pt idx="42">
                  <c:v>2003 Jul</c:v>
                </c:pt>
                <c:pt idx="43">
                  <c:v>2003 Aug</c:v>
                </c:pt>
                <c:pt idx="44">
                  <c:v>2003 Sep</c:v>
                </c:pt>
                <c:pt idx="45">
                  <c:v>2003 Oct</c:v>
                </c:pt>
                <c:pt idx="46">
                  <c:v>2003 Nov</c:v>
                </c:pt>
                <c:pt idx="47">
                  <c:v>2003 Dec</c:v>
                </c:pt>
                <c:pt idx="48">
                  <c:v>2004 Jan</c:v>
                </c:pt>
                <c:pt idx="49">
                  <c:v>2004 Feb</c:v>
                </c:pt>
                <c:pt idx="50">
                  <c:v>2004 Mar</c:v>
                </c:pt>
                <c:pt idx="51">
                  <c:v>2004 Apr</c:v>
                </c:pt>
                <c:pt idx="52">
                  <c:v>2004 May</c:v>
                </c:pt>
                <c:pt idx="53">
                  <c:v>2004 Jun</c:v>
                </c:pt>
                <c:pt idx="54">
                  <c:v>2004 Jul</c:v>
                </c:pt>
                <c:pt idx="55">
                  <c:v>2004 Aug</c:v>
                </c:pt>
                <c:pt idx="56">
                  <c:v>2004 Sep</c:v>
                </c:pt>
                <c:pt idx="57">
                  <c:v>2004 Oct</c:v>
                </c:pt>
                <c:pt idx="58">
                  <c:v>2004 Nov</c:v>
                </c:pt>
                <c:pt idx="59">
                  <c:v>2004 Dec</c:v>
                </c:pt>
                <c:pt idx="60">
                  <c:v>2005 Jan</c:v>
                </c:pt>
                <c:pt idx="61">
                  <c:v>2005 Feb</c:v>
                </c:pt>
                <c:pt idx="62">
                  <c:v>2005 Mar</c:v>
                </c:pt>
                <c:pt idx="63">
                  <c:v>2005 Apr</c:v>
                </c:pt>
                <c:pt idx="64">
                  <c:v>2005 May</c:v>
                </c:pt>
                <c:pt idx="65">
                  <c:v>2005 Jun</c:v>
                </c:pt>
                <c:pt idx="66">
                  <c:v>2005 Jul</c:v>
                </c:pt>
                <c:pt idx="67">
                  <c:v>2005 Aug</c:v>
                </c:pt>
                <c:pt idx="68">
                  <c:v>2005 Sep</c:v>
                </c:pt>
                <c:pt idx="69">
                  <c:v>2005 Oct</c:v>
                </c:pt>
                <c:pt idx="70">
                  <c:v>2005 Nov</c:v>
                </c:pt>
                <c:pt idx="71">
                  <c:v>2005 Dec</c:v>
                </c:pt>
                <c:pt idx="72">
                  <c:v>2006 Jan</c:v>
                </c:pt>
                <c:pt idx="73">
                  <c:v>2006 Feb</c:v>
                </c:pt>
                <c:pt idx="74">
                  <c:v>2006 Mar</c:v>
                </c:pt>
                <c:pt idx="75">
                  <c:v>2006 Apr</c:v>
                </c:pt>
                <c:pt idx="76">
                  <c:v>2006 May</c:v>
                </c:pt>
                <c:pt idx="77">
                  <c:v>2006 Jun</c:v>
                </c:pt>
                <c:pt idx="78">
                  <c:v>2006 Jul</c:v>
                </c:pt>
                <c:pt idx="79">
                  <c:v>2006 Aug</c:v>
                </c:pt>
                <c:pt idx="80">
                  <c:v>2006 Sep</c:v>
                </c:pt>
                <c:pt idx="81">
                  <c:v>2006 Oct</c:v>
                </c:pt>
                <c:pt idx="82">
                  <c:v>2006 Nov</c:v>
                </c:pt>
                <c:pt idx="83">
                  <c:v>2006 Dec</c:v>
                </c:pt>
                <c:pt idx="84">
                  <c:v>2007 Jan</c:v>
                </c:pt>
                <c:pt idx="85">
                  <c:v>2007 Feb</c:v>
                </c:pt>
                <c:pt idx="86">
                  <c:v>2007 Mar</c:v>
                </c:pt>
                <c:pt idx="87">
                  <c:v>2007 Apr</c:v>
                </c:pt>
                <c:pt idx="88">
                  <c:v>2007 May</c:v>
                </c:pt>
                <c:pt idx="89">
                  <c:v>2007 Jun</c:v>
                </c:pt>
                <c:pt idx="90">
                  <c:v>2007 Jul</c:v>
                </c:pt>
                <c:pt idx="91">
                  <c:v>2007 Aug</c:v>
                </c:pt>
                <c:pt idx="92">
                  <c:v>2007 Sep</c:v>
                </c:pt>
                <c:pt idx="93">
                  <c:v>2007 Oct</c:v>
                </c:pt>
                <c:pt idx="94">
                  <c:v>2007 Nov</c:v>
                </c:pt>
                <c:pt idx="95">
                  <c:v>2007 Dec</c:v>
                </c:pt>
                <c:pt idx="96">
                  <c:v>2008 Jan</c:v>
                </c:pt>
                <c:pt idx="97">
                  <c:v>2008 Feb</c:v>
                </c:pt>
                <c:pt idx="98">
                  <c:v>2008 Mar</c:v>
                </c:pt>
                <c:pt idx="99">
                  <c:v>2008 Apr</c:v>
                </c:pt>
                <c:pt idx="100">
                  <c:v>2008 May</c:v>
                </c:pt>
                <c:pt idx="101">
                  <c:v>2008 Jun</c:v>
                </c:pt>
                <c:pt idx="102">
                  <c:v>2008 Jul</c:v>
                </c:pt>
                <c:pt idx="103">
                  <c:v>2008 Aug</c:v>
                </c:pt>
                <c:pt idx="104">
                  <c:v>2008 Sep</c:v>
                </c:pt>
                <c:pt idx="105">
                  <c:v>2008 Oct</c:v>
                </c:pt>
                <c:pt idx="106">
                  <c:v>2008 Nov</c:v>
                </c:pt>
                <c:pt idx="107">
                  <c:v>2008 Dec</c:v>
                </c:pt>
                <c:pt idx="108">
                  <c:v>2009 Jan</c:v>
                </c:pt>
                <c:pt idx="109">
                  <c:v>2009 Feb</c:v>
                </c:pt>
                <c:pt idx="110">
                  <c:v>2009 Mar</c:v>
                </c:pt>
                <c:pt idx="111">
                  <c:v>2009 Apr</c:v>
                </c:pt>
                <c:pt idx="112">
                  <c:v>2009 May</c:v>
                </c:pt>
                <c:pt idx="113">
                  <c:v>2009 Jun</c:v>
                </c:pt>
                <c:pt idx="114">
                  <c:v>2009 Jul</c:v>
                </c:pt>
                <c:pt idx="115">
                  <c:v>2009 Aug</c:v>
                </c:pt>
                <c:pt idx="116">
                  <c:v>2009 Sep</c:v>
                </c:pt>
                <c:pt idx="117">
                  <c:v>2009 Oct</c:v>
                </c:pt>
                <c:pt idx="118">
                  <c:v>2009 Nov</c:v>
                </c:pt>
                <c:pt idx="119">
                  <c:v>2009 Dec</c:v>
                </c:pt>
                <c:pt idx="120">
                  <c:v>2010 Jan</c:v>
                </c:pt>
                <c:pt idx="121">
                  <c:v>2010 Feb</c:v>
                </c:pt>
                <c:pt idx="122">
                  <c:v>2010 Mar</c:v>
                </c:pt>
                <c:pt idx="123">
                  <c:v>2010 Apr</c:v>
                </c:pt>
                <c:pt idx="124">
                  <c:v>2010 May</c:v>
                </c:pt>
                <c:pt idx="125">
                  <c:v>2010 Jun</c:v>
                </c:pt>
                <c:pt idx="126">
                  <c:v>2010 Jul</c:v>
                </c:pt>
                <c:pt idx="127">
                  <c:v>2010 Aug</c:v>
                </c:pt>
                <c:pt idx="128">
                  <c:v>2010 Sep</c:v>
                </c:pt>
                <c:pt idx="129">
                  <c:v>2010 Oct</c:v>
                </c:pt>
                <c:pt idx="130">
                  <c:v>2010 Nov</c:v>
                </c:pt>
                <c:pt idx="131">
                  <c:v>2010 Dec</c:v>
                </c:pt>
                <c:pt idx="132">
                  <c:v>2011 Jan</c:v>
                </c:pt>
                <c:pt idx="133">
                  <c:v>2011 Feb</c:v>
                </c:pt>
                <c:pt idx="134">
                  <c:v>2011 Mar</c:v>
                </c:pt>
                <c:pt idx="135">
                  <c:v>2011 Apr</c:v>
                </c:pt>
                <c:pt idx="136">
                  <c:v>2011 May</c:v>
                </c:pt>
                <c:pt idx="137">
                  <c:v>2011 Jun</c:v>
                </c:pt>
                <c:pt idx="138">
                  <c:v>2011 Jul</c:v>
                </c:pt>
                <c:pt idx="139">
                  <c:v>2011 Aug</c:v>
                </c:pt>
                <c:pt idx="140">
                  <c:v>2011 Sep</c:v>
                </c:pt>
                <c:pt idx="141">
                  <c:v>2011 Oct</c:v>
                </c:pt>
                <c:pt idx="142">
                  <c:v>2011 Nov</c:v>
                </c:pt>
                <c:pt idx="143">
                  <c:v>2011 Dec</c:v>
                </c:pt>
                <c:pt idx="144">
                  <c:v>2012 Jan</c:v>
                </c:pt>
                <c:pt idx="145">
                  <c:v>2012 Feb</c:v>
                </c:pt>
                <c:pt idx="146">
                  <c:v>2012 Mar</c:v>
                </c:pt>
                <c:pt idx="147">
                  <c:v>2012 Apr</c:v>
                </c:pt>
                <c:pt idx="148">
                  <c:v>2012 May</c:v>
                </c:pt>
                <c:pt idx="149">
                  <c:v>2012 Jun</c:v>
                </c:pt>
                <c:pt idx="150">
                  <c:v>2012 Jul</c:v>
                </c:pt>
                <c:pt idx="151">
                  <c:v>2012 Aug</c:v>
                </c:pt>
                <c:pt idx="152">
                  <c:v>2012 Sep</c:v>
                </c:pt>
                <c:pt idx="153">
                  <c:v>2012 Oct</c:v>
                </c:pt>
                <c:pt idx="154">
                  <c:v>2012 Nov</c:v>
                </c:pt>
                <c:pt idx="155">
                  <c:v>2012 Dec</c:v>
                </c:pt>
                <c:pt idx="156">
                  <c:v>2013 Jan</c:v>
                </c:pt>
                <c:pt idx="157">
                  <c:v>2013 Feb</c:v>
                </c:pt>
                <c:pt idx="158">
                  <c:v>2013 Mar</c:v>
                </c:pt>
                <c:pt idx="159">
                  <c:v>2013 Apr</c:v>
                </c:pt>
                <c:pt idx="160">
                  <c:v>2013 May</c:v>
                </c:pt>
                <c:pt idx="161">
                  <c:v>2013 Jun</c:v>
                </c:pt>
                <c:pt idx="162">
                  <c:v>2013 Jul</c:v>
                </c:pt>
                <c:pt idx="163">
                  <c:v>2013 Aug</c:v>
                </c:pt>
                <c:pt idx="164">
                  <c:v>2013 Sep</c:v>
                </c:pt>
                <c:pt idx="165">
                  <c:v>2013 Oct</c:v>
                </c:pt>
                <c:pt idx="166">
                  <c:v>2013 Nov</c:v>
                </c:pt>
                <c:pt idx="167">
                  <c:v>2013 Dec</c:v>
                </c:pt>
                <c:pt idx="168">
                  <c:v>2014 Jan</c:v>
                </c:pt>
                <c:pt idx="169">
                  <c:v>2014 Feb</c:v>
                </c:pt>
                <c:pt idx="170">
                  <c:v>2014 Mar</c:v>
                </c:pt>
                <c:pt idx="171">
                  <c:v>2014 Apr</c:v>
                </c:pt>
                <c:pt idx="172">
                  <c:v>2014 May</c:v>
                </c:pt>
                <c:pt idx="173">
                  <c:v>2014 Jun</c:v>
                </c:pt>
                <c:pt idx="174">
                  <c:v>2014 Jul</c:v>
                </c:pt>
                <c:pt idx="175">
                  <c:v>2014 Aug</c:v>
                </c:pt>
                <c:pt idx="176">
                  <c:v>2014 Sep</c:v>
                </c:pt>
                <c:pt idx="177">
                  <c:v>2014 Oct</c:v>
                </c:pt>
                <c:pt idx="178">
                  <c:v>2014 Nov</c:v>
                </c:pt>
                <c:pt idx="179">
                  <c:v>2014 Dec</c:v>
                </c:pt>
                <c:pt idx="180">
                  <c:v>2015 Jan</c:v>
                </c:pt>
                <c:pt idx="181">
                  <c:v>2015 Feb</c:v>
                </c:pt>
                <c:pt idx="182">
                  <c:v>2015 Mar</c:v>
                </c:pt>
                <c:pt idx="183">
                  <c:v>2015 Apr</c:v>
                </c:pt>
                <c:pt idx="184">
                  <c:v>2015 May</c:v>
                </c:pt>
                <c:pt idx="185">
                  <c:v>2015 Jun</c:v>
                </c:pt>
                <c:pt idx="186">
                  <c:v>2015 Jul</c:v>
                </c:pt>
                <c:pt idx="187">
                  <c:v>2015 Aug</c:v>
                </c:pt>
                <c:pt idx="188">
                  <c:v>2015 Sep</c:v>
                </c:pt>
                <c:pt idx="189">
                  <c:v>2015 Oct</c:v>
                </c:pt>
                <c:pt idx="190">
                  <c:v>2015 Nov</c:v>
                </c:pt>
                <c:pt idx="191">
                  <c:v>2015 Dec</c:v>
                </c:pt>
                <c:pt idx="192">
                  <c:v>2016 Jan</c:v>
                </c:pt>
                <c:pt idx="193">
                  <c:v>2016 Feb</c:v>
                </c:pt>
                <c:pt idx="194">
                  <c:v>2016 Mar</c:v>
                </c:pt>
                <c:pt idx="195">
                  <c:v>2016 Apr</c:v>
                </c:pt>
                <c:pt idx="196">
                  <c:v>2016 May</c:v>
                </c:pt>
                <c:pt idx="197">
                  <c:v>2016 Jun</c:v>
                </c:pt>
                <c:pt idx="198">
                  <c:v>2016 Jul</c:v>
                </c:pt>
                <c:pt idx="199">
                  <c:v>2016 Aug</c:v>
                </c:pt>
                <c:pt idx="200">
                  <c:v>2016 Sep</c:v>
                </c:pt>
                <c:pt idx="201">
                  <c:v>2016 Oct</c:v>
                </c:pt>
                <c:pt idx="202">
                  <c:v>2016 Nov</c:v>
                </c:pt>
                <c:pt idx="203">
                  <c:v>2016 Dec</c:v>
                </c:pt>
                <c:pt idx="204">
                  <c:v>2017 Jan</c:v>
                </c:pt>
                <c:pt idx="205">
                  <c:v>2017 Feb</c:v>
                </c:pt>
                <c:pt idx="206">
                  <c:v>2017 Mar</c:v>
                </c:pt>
                <c:pt idx="207">
                  <c:v>2017 Apr</c:v>
                </c:pt>
                <c:pt idx="208">
                  <c:v>2017 May</c:v>
                </c:pt>
                <c:pt idx="209">
                  <c:v>2017 Jun</c:v>
                </c:pt>
                <c:pt idx="210">
                  <c:v>2017 Jul</c:v>
                </c:pt>
                <c:pt idx="211">
                  <c:v>2017 Aug</c:v>
                </c:pt>
                <c:pt idx="212">
                  <c:v>2017 Sep</c:v>
                </c:pt>
                <c:pt idx="213">
                  <c:v>2017 Oct</c:v>
                </c:pt>
                <c:pt idx="214">
                  <c:v>2017 Nov</c:v>
                </c:pt>
                <c:pt idx="215">
                  <c:v>2017 Dec</c:v>
                </c:pt>
                <c:pt idx="216">
                  <c:v>2018 Jan</c:v>
                </c:pt>
                <c:pt idx="217">
                  <c:v>2018 Feb</c:v>
                </c:pt>
                <c:pt idx="218">
                  <c:v>2018 Mar</c:v>
                </c:pt>
                <c:pt idx="219">
                  <c:v>2018 Apr</c:v>
                </c:pt>
                <c:pt idx="220">
                  <c:v>2018 May</c:v>
                </c:pt>
                <c:pt idx="221">
                  <c:v>2018 Jun</c:v>
                </c:pt>
                <c:pt idx="222">
                  <c:v>2018 Jul</c:v>
                </c:pt>
                <c:pt idx="223">
                  <c:v>2018 Aug</c:v>
                </c:pt>
                <c:pt idx="224">
                  <c:v>2018 Sep</c:v>
                </c:pt>
                <c:pt idx="225">
                  <c:v>2018 Oct</c:v>
                </c:pt>
                <c:pt idx="226">
                  <c:v>2018 Nov</c:v>
                </c:pt>
                <c:pt idx="227">
                  <c:v>2018 Dec</c:v>
                </c:pt>
                <c:pt idx="228">
                  <c:v>2019 Jan</c:v>
                </c:pt>
                <c:pt idx="229">
                  <c:v>2019 Feb</c:v>
                </c:pt>
                <c:pt idx="230">
                  <c:v>2019 Mar</c:v>
                </c:pt>
                <c:pt idx="231">
                  <c:v>2019 Apr</c:v>
                </c:pt>
                <c:pt idx="232">
                  <c:v>2019 May</c:v>
                </c:pt>
                <c:pt idx="233">
                  <c:v>2019 Jun</c:v>
                </c:pt>
                <c:pt idx="234">
                  <c:v>2019 Jul</c:v>
                </c:pt>
                <c:pt idx="235">
                  <c:v>2019 Aug</c:v>
                </c:pt>
                <c:pt idx="236">
                  <c:v>2019 Sep</c:v>
                </c:pt>
                <c:pt idx="237">
                  <c:v>2019 Oct</c:v>
                </c:pt>
                <c:pt idx="238">
                  <c:v>2019 Nov</c:v>
                </c:pt>
                <c:pt idx="239">
                  <c:v>2019 Dec</c:v>
                </c:pt>
                <c:pt idx="240">
                  <c:v>2020 Jan</c:v>
                </c:pt>
                <c:pt idx="241">
                  <c:v>2020 Feb</c:v>
                </c:pt>
                <c:pt idx="242">
                  <c:v>2020 Mar</c:v>
                </c:pt>
                <c:pt idx="243">
                  <c:v>2020 Apr</c:v>
                </c:pt>
                <c:pt idx="244">
                  <c:v>2020 May</c:v>
                </c:pt>
                <c:pt idx="245">
                  <c:v>2020 Jun</c:v>
                </c:pt>
                <c:pt idx="246">
                  <c:v>2020 Jul</c:v>
                </c:pt>
                <c:pt idx="247">
                  <c:v>2020 Aug</c:v>
                </c:pt>
                <c:pt idx="248">
                  <c:v>2020 Sep</c:v>
                </c:pt>
                <c:pt idx="249">
                  <c:v>2020 Oct</c:v>
                </c:pt>
                <c:pt idx="250">
                  <c:v>2020 Nov</c:v>
                </c:pt>
                <c:pt idx="251">
                  <c:v>2020 Dec</c:v>
                </c:pt>
                <c:pt idx="252">
                  <c:v>2021 Jan</c:v>
                </c:pt>
                <c:pt idx="253">
                  <c:v>2021 Feb</c:v>
                </c:pt>
                <c:pt idx="254">
                  <c:v>2021 Mar</c:v>
                </c:pt>
                <c:pt idx="255">
                  <c:v>2021 Apr</c:v>
                </c:pt>
                <c:pt idx="256">
                  <c:v>2021 May</c:v>
                </c:pt>
                <c:pt idx="257">
                  <c:v>2021 Jun</c:v>
                </c:pt>
                <c:pt idx="258">
                  <c:v>2021 Jul</c:v>
                </c:pt>
                <c:pt idx="259">
                  <c:v>2021 Aug</c:v>
                </c:pt>
                <c:pt idx="260">
                  <c:v>2021 Sep</c:v>
                </c:pt>
                <c:pt idx="261">
                  <c:v>2021 Oct</c:v>
                </c:pt>
                <c:pt idx="262">
                  <c:v>2021 Nov</c:v>
                </c:pt>
                <c:pt idx="263">
                  <c:v>2021 Dec</c:v>
                </c:pt>
                <c:pt idx="264">
                  <c:v>2022 Jan</c:v>
                </c:pt>
                <c:pt idx="265">
                  <c:v>2022 Feb</c:v>
                </c:pt>
                <c:pt idx="266">
                  <c:v>2022 Mar</c:v>
                </c:pt>
                <c:pt idx="267">
                  <c:v>2022 Apr</c:v>
                </c:pt>
                <c:pt idx="268">
                  <c:v>2022 May</c:v>
                </c:pt>
                <c:pt idx="269">
                  <c:v>2022 Jun</c:v>
                </c:pt>
                <c:pt idx="270">
                  <c:v>2022 Jul</c:v>
                </c:pt>
                <c:pt idx="271">
                  <c:v>2022 Aug</c:v>
                </c:pt>
                <c:pt idx="272">
                  <c:v>2022 Sep</c:v>
                </c:pt>
                <c:pt idx="273">
                  <c:v>2022 Oct</c:v>
                </c:pt>
                <c:pt idx="274">
                  <c:v>2022 Nov</c:v>
                </c:pt>
                <c:pt idx="275">
                  <c:v>2022 Dec</c:v>
                </c:pt>
                <c:pt idx="276">
                  <c:v>2023 Jan</c:v>
                </c:pt>
                <c:pt idx="277">
                  <c:v>2023 Feb</c:v>
                </c:pt>
                <c:pt idx="278">
                  <c:v>2023 Mar</c:v>
                </c:pt>
                <c:pt idx="279">
                  <c:v>2023 Apr</c:v>
                </c:pt>
                <c:pt idx="280">
                  <c:v>2023 May</c:v>
                </c:pt>
                <c:pt idx="281">
                  <c:v>2023 Jun</c:v>
                </c:pt>
                <c:pt idx="282">
                  <c:v>2023 Jul</c:v>
                </c:pt>
                <c:pt idx="283">
                  <c:v>2023 Aug</c:v>
                </c:pt>
                <c:pt idx="284">
                  <c:v>2023 Sep</c:v>
                </c:pt>
                <c:pt idx="285">
                  <c:v>2023 Oct</c:v>
                </c:pt>
                <c:pt idx="286">
                  <c:v>2023 Nov</c:v>
                </c:pt>
                <c:pt idx="287">
                  <c:v>2023 Dec</c:v>
                </c:pt>
                <c:pt idx="288">
                  <c:v>2024 Jan</c:v>
                </c:pt>
                <c:pt idx="289">
                  <c:v>2024 Feb</c:v>
                </c:pt>
                <c:pt idx="290">
                  <c:v>2024 Mar</c:v>
                </c:pt>
                <c:pt idx="291">
                  <c:v>2024 Apr</c:v>
                </c:pt>
                <c:pt idx="292">
                  <c:v>2024 May</c:v>
                </c:pt>
                <c:pt idx="293">
                  <c:v>2024 Jun</c:v>
                </c:pt>
                <c:pt idx="294">
                  <c:v>2024 Jul</c:v>
                </c:pt>
                <c:pt idx="295">
                  <c:v>2024 Aug</c:v>
                </c:pt>
                <c:pt idx="296">
                  <c:v>2024 Sep</c:v>
                </c:pt>
                <c:pt idx="297">
                  <c:v>2024 Oct</c:v>
                </c:pt>
                <c:pt idx="298">
                  <c:v>2024 Nov</c:v>
                </c:pt>
                <c:pt idx="299">
                  <c:v>2024 Dec</c:v>
                </c:pt>
                <c:pt idx="300">
                  <c:v>2025 Jan</c:v>
                </c:pt>
                <c:pt idx="301">
                  <c:v>2025 Feb</c:v>
                </c:pt>
                <c:pt idx="302">
                  <c:v>2025 Mar</c:v>
                </c:pt>
                <c:pt idx="303">
                  <c:v>2025 Apr</c:v>
                </c:pt>
                <c:pt idx="304">
                  <c:v>2025 May</c:v>
                </c:pt>
                <c:pt idx="305">
                  <c:v>2025 Jun</c:v>
                </c:pt>
                <c:pt idx="306">
                  <c:v>2025 Jul</c:v>
                </c:pt>
                <c:pt idx="307">
                  <c:v>2025 Aug</c:v>
                </c:pt>
                <c:pt idx="308">
                  <c:v>2025 Sep</c:v>
                </c:pt>
                <c:pt idx="309">
                  <c:v>2025 Oct</c:v>
                </c:pt>
                <c:pt idx="310">
                  <c:v>2025 Nov</c:v>
                </c:pt>
                <c:pt idx="311">
                  <c:v>2025 Dec</c:v>
                </c:pt>
                <c:pt idx="312">
                  <c:v>2026 Jan</c:v>
                </c:pt>
                <c:pt idx="313">
                  <c:v>2026 Feb</c:v>
                </c:pt>
                <c:pt idx="314">
                  <c:v>2026 Mar</c:v>
                </c:pt>
                <c:pt idx="315">
                  <c:v>2026 Apr</c:v>
                </c:pt>
                <c:pt idx="316">
                  <c:v>2026 May</c:v>
                </c:pt>
                <c:pt idx="317">
                  <c:v>2026 Jun</c:v>
                </c:pt>
                <c:pt idx="318">
                  <c:v>2026 Jul</c:v>
                </c:pt>
              </c:strCache>
            </c:strRef>
          </c:cat>
          <c:val>
            <c:numRef>
              <c:f>'Data NSA'!$N$111:$N$429</c:f>
              <c:numCache>
                <c:formatCode>_(* #,##0_);_(* \(#,##0\);_(* "-"??_);_(@_)</c:formatCode>
                <c:ptCount val="319"/>
                <c:pt idx="0">
                  <c:v>23000</c:v>
                </c:pt>
                <c:pt idx="1">
                  <c:v>23200</c:v>
                </c:pt>
                <c:pt idx="2">
                  <c:v>23700</c:v>
                </c:pt>
                <c:pt idx="3">
                  <c:v>23700</c:v>
                </c:pt>
                <c:pt idx="4">
                  <c:v>23900</c:v>
                </c:pt>
                <c:pt idx="5">
                  <c:v>24800</c:v>
                </c:pt>
                <c:pt idx="6">
                  <c:v>24800</c:v>
                </c:pt>
                <c:pt idx="7">
                  <c:v>24400</c:v>
                </c:pt>
                <c:pt idx="8">
                  <c:v>24000</c:v>
                </c:pt>
                <c:pt idx="9">
                  <c:v>24000</c:v>
                </c:pt>
                <c:pt idx="10">
                  <c:v>24000</c:v>
                </c:pt>
                <c:pt idx="11">
                  <c:v>24400</c:v>
                </c:pt>
                <c:pt idx="12">
                  <c:v>23900</c:v>
                </c:pt>
                <c:pt idx="13">
                  <c:v>24200</c:v>
                </c:pt>
                <c:pt idx="14">
                  <c:v>24700</c:v>
                </c:pt>
                <c:pt idx="15">
                  <c:v>25000</c:v>
                </c:pt>
                <c:pt idx="16">
                  <c:v>25200</c:v>
                </c:pt>
                <c:pt idx="17">
                  <c:v>26200</c:v>
                </c:pt>
                <c:pt idx="18">
                  <c:v>25900</c:v>
                </c:pt>
                <c:pt idx="19">
                  <c:v>25600</c:v>
                </c:pt>
                <c:pt idx="20">
                  <c:v>24800</c:v>
                </c:pt>
                <c:pt idx="21">
                  <c:v>24700</c:v>
                </c:pt>
                <c:pt idx="22">
                  <c:v>24700</c:v>
                </c:pt>
                <c:pt idx="23">
                  <c:v>24700</c:v>
                </c:pt>
                <c:pt idx="24">
                  <c:v>24300</c:v>
                </c:pt>
                <c:pt idx="25">
                  <c:v>24700</c:v>
                </c:pt>
                <c:pt idx="26">
                  <c:v>25200</c:v>
                </c:pt>
                <c:pt idx="27">
                  <c:v>25300</c:v>
                </c:pt>
                <c:pt idx="28">
                  <c:v>25800</c:v>
                </c:pt>
                <c:pt idx="29">
                  <c:v>26400</c:v>
                </c:pt>
                <c:pt idx="30">
                  <c:v>26600</c:v>
                </c:pt>
                <c:pt idx="31">
                  <c:v>26500</c:v>
                </c:pt>
                <c:pt idx="32">
                  <c:v>26400</c:v>
                </c:pt>
                <c:pt idx="33">
                  <c:v>25800</c:v>
                </c:pt>
                <c:pt idx="34">
                  <c:v>26000</c:v>
                </c:pt>
                <c:pt idx="35">
                  <c:v>25700</c:v>
                </c:pt>
                <c:pt idx="36">
                  <c:v>24900</c:v>
                </c:pt>
                <c:pt idx="37">
                  <c:v>25100</c:v>
                </c:pt>
                <c:pt idx="38">
                  <c:v>25700</c:v>
                </c:pt>
                <c:pt idx="39">
                  <c:v>25600</c:v>
                </c:pt>
                <c:pt idx="40">
                  <c:v>25800</c:v>
                </c:pt>
                <c:pt idx="41">
                  <c:v>27000</c:v>
                </c:pt>
                <c:pt idx="42">
                  <c:v>27000</c:v>
                </c:pt>
                <c:pt idx="43">
                  <c:v>27100</c:v>
                </c:pt>
                <c:pt idx="44">
                  <c:v>26500</c:v>
                </c:pt>
                <c:pt idx="45">
                  <c:v>27100</c:v>
                </c:pt>
                <c:pt idx="46">
                  <c:v>27300</c:v>
                </c:pt>
                <c:pt idx="47">
                  <c:v>27500</c:v>
                </c:pt>
                <c:pt idx="48">
                  <c:v>27100</c:v>
                </c:pt>
                <c:pt idx="49">
                  <c:v>27600</c:v>
                </c:pt>
                <c:pt idx="50">
                  <c:v>28300</c:v>
                </c:pt>
                <c:pt idx="51">
                  <c:v>27900</c:v>
                </c:pt>
                <c:pt idx="52">
                  <c:v>27900</c:v>
                </c:pt>
                <c:pt idx="53">
                  <c:v>28700</c:v>
                </c:pt>
                <c:pt idx="54">
                  <c:v>28700</c:v>
                </c:pt>
                <c:pt idx="55">
                  <c:v>28500</c:v>
                </c:pt>
                <c:pt idx="56">
                  <c:v>27700</c:v>
                </c:pt>
                <c:pt idx="57">
                  <c:v>27400</c:v>
                </c:pt>
                <c:pt idx="58">
                  <c:v>27600</c:v>
                </c:pt>
                <c:pt idx="59">
                  <c:v>28000</c:v>
                </c:pt>
                <c:pt idx="60">
                  <c:v>27400</c:v>
                </c:pt>
                <c:pt idx="61">
                  <c:v>27600</c:v>
                </c:pt>
                <c:pt idx="62">
                  <c:v>28200</c:v>
                </c:pt>
                <c:pt idx="63">
                  <c:v>28600</c:v>
                </c:pt>
                <c:pt idx="64">
                  <c:v>28400</c:v>
                </c:pt>
                <c:pt idx="65">
                  <c:v>29600</c:v>
                </c:pt>
                <c:pt idx="66">
                  <c:v>29400</c:v>
                </c:pt>
                <c:pt idx="67">
                  <c:v>29200</c:v>
                </c:pt>
                <c:pt idx="68">
                  <c:v>28800</c:v>
                </c:pt>
                <c:pt idx="69">
                  <c:v>28100</c:v>
                </c:pt>
                <c:pt idx="70">
                  <c:v>28300</c:v>
                </c:pt>
                <c:pt idx="71">
                  <c:v>28500</c:v>
                </c:pt>
                <c:pt idx="72">
                  <c:v>27600</c:v>
                </c:pt>
                <c:pt idx="73">
                  <c:v>28000</c:v>
                </c:pt>
                <c:pt idx="74">
                  <c:v>28700</c:v>
                </c:pt>
                <c:pt idx="75">
                  <c:v>29500</c:v>
                </c:pt>
                <c:pt idx="76">
                  <c:v>29700</c:v>
                </c:pt>
                <c:pt idx="77">
                  <c:v>30800</c:v>
                </c:pt>
                <c:pt idx="78">
                  <c:v>31100</c:v>
                </c:pt>
                <c:pt idx="79">
                  <c:v>30800</c:v>
                </c:pt>
                <c:pt idx="80">
                  <c:v>30500</c:v>
                </c:pt>
                <c:pt idx="81">
                  <c:v>30100</c:v>
                </c:pt>
                <c:pt idx="82">
                  <c:v>30300</c:v>
                </c:pt>
                <c:pt idx="83">
                  <c:v>30700</c:v>
                </c:pt>
                <c:pt idx="84">
                  <c:v>28700</c:v>
                </c:pt>
                <c:pt idx="85">
                  <c:v>29500</c:v>
                </c:pt>
                <c:pt idx="86">
                  <c:v>30200</c:v>
                </c:pt>
                <c:pt idx="87">
                  <c:v>30200</c:v>
                </c:pt>
                <c:pt idx="88">
                  <c:v>30500</c:v>
                </c:pt>
                <c:pt idx="89">
                  <c:v>31600</c:v>
                </c:pt>
                <c:pt idx="90">
                  <c:v>31300</c:v>
                </c:pt>
                <c:pt idx="91">
                  <c:v>30800</c:v>
                </c:pt>
                <c:pt idx="92">
                  <c:v>30300</c:v>
                </c:pt>
                <c:pt idx="93">
                  <c:v>30300</c:v>
                </c:pt>
                <c:pt idx="94">
                  <c:v>30700</c:v>
                </c:pt>
                <c:pt idx="95">
                  <c:v>30900</c:v>
                </c:pt>
                <c:pt idx="96">
                  <c:v>29900</c:v>
                </c:pt>
                <c:pt idx="97">
                  <c:v>30700</c:v>
                </c:pt>
                <c:pt idx="98">
                  <c:v>31100</c:v>
                </c:pt>
                <c:pt idx="99">
                  <c:v>31900</c:v>
                </c:pt>
                <c:pt idx="100">
                  <c:v>32400</c:v>
                </c:pt>
                <c:pt idx="101">
                  <c:v>33700</c:v>
                </c:pt>
                <c:pt idx="102">
                  <c:v>34600</c:v>
                </c:pt>
                <c:pt idx="103">
                  <c:v>34600</c:v>
                </c:pt>
                <c:pt idx="104">
                  <c:v>34400</c:v>
                </c:pt>
                <c:pt idx="105">
                  <c:v>34500</c:v>
                </c:pt>
                <c:pt idx="106">
                  <c:v>34800</c:v>
                </c:pt>
                <c:pt idx="107">
                  <c:v>35400</c:v>
                </c:pt>
                <c:pt idx="108">
                  <c:v>34600</c:v>
                </c:pt>
                <c:pt idx="109">
                  <c:v>35500</c:v>
                </c:pt>
                <c:pt idx="110">
                  <c:v>35900</c:v>
                </c:pt>
                <c:pt idx="111">
                  <c:v>35800</c:v>
                </c:pt>
                <c:pt idx="112">
                  <c:v>36100</c:v>
                </c:pt>
                <c:pt idx="113">
                  <c:v>37300</c:v>
                </c:pt>
                <c:pt idx="114">
                  <c:v>37200</c:v>
                </c:pt>
                <c:pt idx="115">
                  <c:v>36600</c:v>
                </c:pt>
                <c:pt idx="116">
                  <c:v>35600</c:v>
                </c:pt>
                <c:pt idx="117">
                  <c:v>35500</c:v>
                </c:pt>
                <c:pt idx="118">
                  <c:v>35400</c:v>
                </c:pt>
                <c:pt idx="119">
                  <c:v>35600</c:v>
                </c:pt>
                <c:pt idx="120">
                  <c:v>34700</c:v>
                </c:pt>
                <c:pt idx="121">
                  <c:v>35000</c:v>
                </c:pt>
                <c:pt idx="122">
                  <c:v>35700</c:v>
                </c:pt>
                <c:pt idx="123">
                  <c:v>35200</c:v>
                </c:pt>
                <c:pt idx="124">
                  <c:v>35300</c:v>
                </c:pt>
                <c:pt idx="125">
                  <c:v>36400</c:v>
                </c:pt>
                <c:pt idx="126">
                  <c:v>36800</c:v>
                </c:pt>
                <c:pt idx="127">
                  <c:v>36500</c:v>
                </c:pt>
                <c:pt idx="128">
                  <c:v>35600</c:v>
                </c:pt>
                <c:pt idx="129">
                  <c:v>35600</c:v>
                </c:pt>
                <c:pt idx="130">
                  <c:v>35500</c:v>
                </c:pt>
                <c:pt idx="131">
                  <c:v>35500</c:v>
                </c:pt>
                <c:pt idx="132">
                  <c:v>34600</c:v>
                </c:pt>
                <c:pt idx="133">
                  <c:v>35000</c:v>
                </c:pt>
                <c:pt idx="134">
                  <c:v>35700</c:v>
                </c:pt>
                <c:pt idx="135">
                  <c:v>35800</c:v>
                </c:pt>
                <c:pt idx="136">
                  <c:v>35900</c:v>
                </c:pt>
                <c:pt idx="137">
                  <c:v>37200</c:v>
                </c:pt>
                <c:pt idx="138">
                  <c:v>37500</c:v>
                </c:pt>
                <c:pt idx="139">
                  <c:v>37000</c:v>
                </c:pt>
                <c:pt idx="140">
                  <c:v>36100</c:v>
                </c:pt>
                <c:pt idx="141">
                  <c:v>36300</c:v>
                </c:pt>
                <c:pt idx="142">
                  <c:v>36200</c:v>
                </c:pt>
                <c:pt idx="143">
                  <c:v>36300</c:v>
                </c:pt>
                <c:pt idx="144">
                  <c:v>35900</c:v>
                </c:pt>
                <c:pt idx="145">
                  <c:v>36200</c:v>
                </c:pt>
                <c:pt idx="146">
                  <c:v>36700</c:v>
                </c:pt>
                <c:pt idx="147">
                  <c:v>37400</c:v>
                </c:pt>
                <c:pt idx="148">
                  <c:v>37800</c:v>
                </c:pt>
                <c:pt idx="149">
                  <c:v>39300</c:v>
                </c:pt>
                <c:pt idx="150">
                  <c:v>39800</c:v>
                </c:pt>
                <c:pt idx="151">
                  <c:v>39500</c:v>
                </c:pt>
                <c:pt idx="152">
                  <c:v>38800</c:v>
                </c:pt>
                <c:pt idx="153">
                  <c:v>39100</c:v>
                </c:pt>
                <c:pt idx="154">
                  <c:v>39300</c:v>
                </c:pt>
                <c:pt idx="155">
                  <c:v>39600</c:v>
                </c:pt>
                <c:pt idx="156">
                  <c:v>38600</c:v>
                </c:pt>
                <c:pt idx="157">
                  <c:v>39200</c:v>
                </c:pt>
                <c:pt idx="158">
                  <c:v>39800</c:v>
                </c:pt>
                <c:pt idx="159">
                  <c:v>40000</c:v>
                </c:pt>
                <c:pt idx="160">
                  <c:v>40400</c:v>
                </c:pt>
                <c:pt idx="161">
                  <c:v>41800</c:v>
                </c:pt>
                <c:pt idx="162">
                  <c:v>42100</c:v>
                </c:pt>
                <c:pt idx="163">
                  <c:v>41600</c:v>
                </c:pt>
                <c:pt idx="164">
                  <c:v>40600</c:v>
                </c:pt>
                <c:pt idx="165">
                  <c:v>40800</c:v>
                </c:pt>
                <c:pt idx="166">
                  <c:v>41200</c:v>
                </c:pt>
                <c:pt idx="167">
                  <c:v>41200</c:v>
                </c:pt>
                <c:pt idx="168">
                  <c:v>40200</c:v>
                </c:pt>
                <c:pt idx="169">
                  <c:v>40700</c:v>
                </c:pt>
                <c:pt idx="170">
                  <c:v>41500</c:v>
                </c:pt>
                <c:pt idx="171">
                  <c:v>41600</c:v>
                </c:pt>
                <c:pt idx="172">
                  <c:v>42100</c:v>
                </c:pt>
                <c:pt idx="173">
                  <c:v>43700</c:v>
                </c:pt>
                <c:pt idx="174">
                  <c:v>44100</c:v>
                </c:pt>
                <c:pt idx="175">
                  <c:v>43700</c:v>
                </c:pt>
                <c:pt idx="176">
                  <c:v>42500</c:v>
                </c:pt>
                <c:pt idx="177">
                  <c:v>42800</c:v>
                </c:pt>
                <c:pt idx="178">
                  <c:v>42600</c:v>
                </c:pt>
                <c:pt idx="179">
                  <c:v>42400</c:v>
                </c:pt>
                <c:pt idx="180">
                  <c:v>41500</c:v>
                </c:pt>
                <c:pt idx="181">
                  <c:v>41900</c:v>
                </c:pt>
                <c:pt idx="182">
                  <c:v>42400</c:v>
                </c:pt>
                <c:pt idx="183">
                  <c:v>41600</c:v>
                </c:pt>
                <c:pt idx="184">
                  <c:v>42100</c:v>
                </c:pt>
                <c:pt idx="185">
                  <c:v>43800</c:v>
                </c:pt>
                <c:pt idx="186">
                  <c:v>44100</c:v>
                </c:pt>
                <c:pt idx="187">
                  <c:v>43800</c:v>
                </c:pt>
                <c:pt idx="188">
                  <c:v>42600</c:v>
                </c:pt>
                <c:pt idx="189">
                  <c:v>42800</c:v>
                </c:pt>
                <c:pt idx="190">
                  <c:v>42700</c:v>
                </c:pt>
                <c:pt idx="191">
                  <c:v>42500</c:v>
                </c:pt>
                <c:pt idx="192">
                  <c:v>41500</c:v>
                </c:pt>
                <c:pt idx="193">
                  <c:v>42000</c:v>
                </c:pt>
                <c:pt idx="194">
                  <c:v>42500</c:v>
                </c:pt>
                <c:pt idx="195">
                  <c:v>43600</c:v>
                </c:pt>
                <c:pt idx="196">
                  <c:v>44200</c:v>
                </c:pt>
                <c:pt idx="197">
                  <c:v>45300</c:v>
                </c:pt>
                <c:pt idx="198">
                  <c:v>45000</c:v>
                </c:pt>
                <c:pt idx="199">
                  <c:v>44500</c:v>
                </c:pt>
                <c:pt idx="200">
                  <c:v>44100</c:v>
                </c:pt>
                <c:pt idx="201">
                  <c:v>44300</c:v>
                </c:pt>
                <c:pt idx="202">
                  <c:v>44200</c:v>
                </c:pt>
                <c:pt idx="203">
                  <c:v>43900</c:v>
                </c:pt>
                <c:pt idx="204">
                  <c:v>43200</c:v>
                </c:pt>
                <c:pt idx="205">
                  <c:v>43900</c:v>
                </c:pt>
                <c:pt idx="206">
                  <c:v>44300</c:v>
                </c:pt>
                <c:pt idx="207">
                  <c:v>44800</c:v>
                </c:pt>
                <c:pt idx="208">
                  <c:v>45100</c:v>
                </c:pt>
                <c:pt idx="209">
                  <c:v>46400</c:v>
                </c:pt>
                <c:pt idx="210">
                  <c:v>46000</c:v>
                </c:pt>
                <c:pt idx="211">
                  <c:v>45600</c:v>
                </c:pt>
                <c:pt idx="212">
                  <c:v>45100</c:v>
                </c:pt>
                <c:pt idx="213">
                  <c:v>45200</c:v>
                </c:pt>
                <c:pt idx="214">
                  <c:v>45500</c:v>
                </c:pt>
                <c:pt idx="215">
                  <c:v>45100</c:v>
                </c:pt>
                <c:pt idx="216">
                  <c:v>44200</c:v>
                </c:pt>
                <c:pt idx="217">
                  <c:v>44700</c:v>
                </c:pt>
                <c:pt idx="218">
                  <c:v>45300</c:v>
                </c:pt>
                <c:pt idx="219">
                  <c:v>45600</c:v>
                </c:pt>
                <c:pt idx="220">
                  <c:v>46300</c:v>
                </c:pt>
                <c:pt idx="221">
                  <c:v>47500</c:v>
                </c:pt>
                <c:pt idx="222">
                  <c:v>47300</c:v>
                </c:pt>
                <c:pt idx="223">
                  <c:v>47100</c:v>
                </c:pt>
                <c:pt idx="224">
                  <c:v>46500</c:v>
                </c:pt>
                <c:pt idx="225">
                  <c:v>47200</c:v>
                </c:pt>
                <c:pt idx="226">
                  <c:v>47200</c:v>
                </c:pt>
                <c:pt idx="227">
                  <c:v>46500</c:v>
                </c:pt>
                <c:pt idx="228">
                  <c:v>45800</c:v>
                </c:pt>
                <c:pt idx="229">
                  <c:v>46300</c:v>
                </c:pt>
                <c:pt idx="230">
                  <c:v>46500</c:v>
                </c:pt>
                <c:pt idx="231">
                  <c:v>46900</c:v>
                </c:pt>
                <c:pt idx="232">
                  <c:v>47200</c:v>
                </c:pt>
                <c:pt idx="233">
                  <c:v>48200</c:v>
                </c:pt>
                <c:pt idx="234">
                  <c:v>48300</c:v>
                </c:pt>
                <c:pt idx="235">
                  <c:v>48000</c:v>
                </c:pt>
                <c:pt idx="236">
                  <c:v>47300</c:v>
                </c:pt>
                <c:pt idx="237">
                  <c:v>47400</c:v>
                </c:pt>
                <c:pt idx="238">
                  <c:v>47600</c:v>
                </c:pt>
                <c:pt idx="239">
                  <c:v>47400</c:v>
                </c:pt>
                <c:pt idx="240">
                  <c:v>47000</c:v>
                </c:pt>
                <c:pt idx="241">
                  <c:v>47500</c:v>
                </c:pt>
                <c:pt idx="242">
                  <c:v>47000</c:v>
                </c:pt>
                <c:pt idx="243">
                  <c:v>33200</c:v>
                </c:pt>
                <c:pt idx="244">
                  <c:v>36700</c:v>
                </c:pt>
                <c:pt idx="245">
                  <c:v>41100</c:v>
                </c:pt>
                <c:pt idx="246">
                  <c:v>41300</c:v>
                </c:pt>
                <c:pt idx="247">
                  <c:v>41700</c:v>
                </c:pt>
                <c:pt idx="248">
                  <c:v>42100</c:v>
                </c:pt>
                <c:pt idx="249">
                  <c:v>43000</c:v>
                </c:pt>
                <c:pt idx="250">
                  <c:v>43000</c:v>
                </c:pt>
                <c:pt idx="251">
                  <c:v>42600</c:v>
                </c:pt>
                <c:pt idx="252">
                  <c:v>42100</c:v>
                </c:pt>
                <c:pt idx="253">
                  <c:v>42000</c:v>
                </c:pt>
                <c:pt idx="254">
                  <c:v>43000</c:v>
                </c:pt>
                <c:pt idx="255">
                  <c:v>43800</c:v>
                </c:pt>
                <c:pt idx="256">
                  <c:v>44500</c:v>
                </c:pt>
                <c:pt idx="257">
                  <c:v>45600</c:v>
                </c:pt>
                <c:pt idx="258">
                  <c:v>46500</c:v>
                </c:pt>
                <c:pt idx="259">
                  <c:v>46200</c:v>
                </c:pt>
                <c:pt idx="260">
                  <c:v>45600</c:v>
                </c:pt>
                <c:pt idx="261">
                  <c:v>46300</c:v>
                </c:pt>
                <c:pt idx="262">
                  <c:v>46500</c:v>
                </c:pt>
                <c:pt idx="263">
                  <c:v>46600</c:v>
                </c:pt>
                <c:pt idx="264">
                  <c:v>46000</c:v>
                </c:pt>
                <c:pt idx="265">
                  <c:v>46700</c:v>
                </c:pt>
                <c:pt idx="266">
                  <c:v>47000</c:v>
                </c:pt>
                <c:pt idx="267">
                  <c:v>47300</c:v>
                </c:pt>
                <c:pt idx="268">
                  <c:v>47900</c:v>
                </c:pt>
                <c:pt idx="269">
                  <c:v>49000</c:v>
                </c:pt>
                <c:pt idx="270">
                  <c:v>49600</c:v>
                </c:pt>
                <c:pt idx="271">
                  <c:v>49600</c:v>
                </c:pt>
                <c:pt idx="272">
                  <c:v>49100</c:v>
                </c:pt>
                <c:pt idx="273">
                  <c:v>50100</c:v>
                </c:pt>
                <c:pt idx="274">
                  <c:v>50400</c:v>
                </c:pt>
                <c:pt idx="275">
                  <c:v>49600</c:v>
                </c:pt>
                <c:pt idx="276">
                  <c:v>49200</c:v>
                </c:pt>
                <c:pt idx="277">
                  <c:v>49500</c:v>
                </c:pt>
                <c:pt idx="278">
                  <c:v>50100</c:v>
                </c:pt>
                <c:pt idx="279">
                  <c:v>50600</c:v>
                </c:pt>
                <c:pt idx="280">
                  <c:v>51200</c:v>
                </c:pt>
                <c:pt idx="281">
                  <c:v>52500</c:v>
                </c:pt>
                <c:pt idx="282">
                  <c:v>52600</c:v>
                </c:pt>
                <c:pt idx="283">
                  <c:v>52200</c:v>
                </c:pt>
                <c:pt idx="284">
                  <c:v>52000</c:v>
                </c:pt>
                <c:pt idx="285">
                  <c:v>52100</c:v>
                </c:pt>
                <c:pt idx="286">
                  <c:v>52400</c:v>
                </c:pt>
                <c:pt idx="287">
                  <c:v>52200</c:v>
                </c:pt>
                <c:pt idx="288">
                  <c:v>52600</c:v>
                </c:pt>
                <c:pt idx="289">
                  <c:v>53100</c:v>
                </c:pt>
                <c:pt idx="290">
                  <c:v>53800</c:v>
                </c:pt>
                <c:pt idx="291">
                  <c:v>54000</c:v>
                </c:pt>
                <c:pt idx="292">
                  <c:v>54700</c:v>
                </c:pt>
                <c:pt idx="293">
                  <c:v>56000</c:v>
                </c:pt>
                <c:pt idx="294">
                  <c:v>55700</c:v>
                </c:pt>
                <c:pt idx="295">
                  <c:v>54800</c:v>
                </c:pt>
                <c:pt idx="296">
                  <c:v>54600</c:v>
                </c:pt>
                <c:pt idx="297">
                  <c:v>54800</c:v>
                </c:pt>
                <c:pt idx="298">
                  <c:v>54600</c:v>
                </c:pt>
                <c:pt idx="299">
                  <c:v>54000</c:v>
                </c:pt>
                <c:pt idx="300">
                  <c:v>53400</c:v>
                </c:pt>
                <c:pt idx="301">
                  <c:v>53500</c:v>
                </c:pt>
                <c:pt idx="302">
                  <c:v>53700</c:v>
                </c:pt>
                <c:pt idx="303">
                  <c:v>54300</c:v>
                </c:pt>
                <c:pt idx="304">
                  <c:v>54900</c:v>
                </c:pt>
                <c:pt idx="305">
                  <c:v>55300</c:v>
                </c:pt>
                <c:pt idx="306">
                  <c:v>55200</c:v>
                </c:pt>
                <c:pt idx="307">
                  <c:v>54600</c:v>
                </c:pt>
                <c:pt idx="308">
                  <c:v>54300</c:v>
                </c:pt>
                <c:pt idx="309">
                  <c:v>54600</c:v>
                </c:pt>
                <c:pt idx="310">
                  <c:v>54900</c:v>
                </c:pt>
                <c:pt idx="311">
                  <c:v>54900</c:v>
                </c:pt>
                <c:pt idx="312">
                  <c:v>54500</c:v>
                </c:pt>
                <c:pt idx="313">
                  <c:v>54200</c:v>
                </c:pt>
                <c:pt idx="314">
                  <c:v>54200</c:v>
                </c:pt>
                <c:pt idx="315">
                  <c:v>54700</c:v>
                </c:pt>
                <c:pt idx="316">
                  <c:v>55300</c:v>
                </c:pt>
                <c:pt idx="317">
                  <c:v>56400</c:v>
                </c:pt>
                <c:pt idx="318">
                  <c:v>56700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E23-4A4A-9CCE-E28134434A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69499775"/>
        <c:axId val="1"/>
      </c:lineChart>
      <c:catAx>
        <c:axId val="1669499775"/>
        <c:scaling>
          <c:orientation val="minMax"/>
        </c:scaling>
        <c:delete val="0"/>
        <c:axPos val="b"/>
        <c:majorGridlines>
          <c:spPr>
            <a:ln>
              <a:prstDash val="sysDot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2"/>
        <c:tickMarkSkip val="12"/>
        <c:noMultiLvlLbl val="0"/>
      </c:catAx>
      <c:valAx>
        <c:axId val="1"/>
        <c:scaling>
          <c:orientation val="minMax"/>
          <c:max val="10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(* #,##0_);_(* \(#,##0\);_(* &quot;-&quot;??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1669499775"/>
        <c:crosses val="autoZero"/>
        <c:crossBetween val="between"/>
        <c:majorUnit val="1000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2.5082302579847371E-3"/>
          <c:y val="6.4349952306837543E-2"/>
          <c:w val="0.9935035379738486"/>
          <c:h val="7.4306906785659071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en-US"/>
              <a:t>Private Employment by Industry</a:t>
            </a:r>
          </a:p>
        </c:rich>
      </c:tx>
      <c:layout>
        <c:manualLayout>
          <c:xMode val="edge"/>
          <c:yMode val="edge"/>
          <c:x val="0.35072155462966281"/>
          <c:y val="1.9575789627739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873473917869034"/>
          <c:y val="0.17344630483385537"/>
          <c:w val="0.85016648168701447"/>
          <c:h val="0.66724053839976505"/>
        </c:manualLayout>
      </c:layout>
      <c:lineChart>
        <c:grouping val="standard"/>
        <c:varyColors val="0"/>
        <c:ser>
          <c:idx val="3"/>
          <c:order val="0"/>
          <c:tx>
            <c:strRef>
              <c:f>'Data NSA'!$E$8</c:f>
              <c:strCache>
                <c:ptCount val="1"/>
                <c:pt idx="0">
                  <c:v>Manufacturing</c:v>
                </c:pt>
              </c:strCache>
            </c:strRef>
          </c:tx>
          <c:spPr>
            <a:ln w="38100">
              <a:solidFill>
                <a:schemeClr val="accent3"/>
              </a:solidFill>
              <a:prstDash val="solid"/>
            </a:ln>
          </c:spPr>
          <c:marker>
            <c:symbol val="none"/>
          </c:marker>
          <c:cat>
            <c:strRef>
              <c:f>'Data NSA'!$A$111:$A$429</c:f>
              <c:strCache>
                <c:ptCount val="319"/>
                <c:pt idx="0">
                  <c:v>2000 Jan</c:v>
                </c:pt>
                <c:pt idx="1">
                  <c:v>2000 Feb</c:v>
                </c:pt>
                <c:pt idx="2">
                  <c:v>2000 Mar</c:v>
                </c:pt>
                <c:pt idx="3">
                  <c:v>2000 Apr</c:v>
                </c:pt>
                <c:pt idx="4">
                  <c:v>2000 May</c:v>
                </c:pt>
                <c:pt idx="5">
                  <c:v>2000 Jun</c:v>
                </c:pt>
                <c:pt idx="6">
                  <c:v>2000 Jul</c:v>
                </c:pt>
                <c:pt idx="7">
                  <c:v>2000 Aug</c:v>
                </c:pt>
                <c:pt idx="8">
                  <c:v>2000 Sep</c:v>
                </c:pt>
                <c:pt idx="9">
                  <c:v>2000 Oct</c:v>
                </c:pt>
                <c:pt idx="10">
                  <c:v>2000 Nov</c:v>
                </c:pt>
                <c:pt idx="11">
                  <c:v>2000 Dec</c:v>
                </c:pt>
                <c:pt idx="12">
                  <c:v>2001 Jan</c:v>
                </c:pt>
                <c:pt idx="13">
                  <c:v>2001 Feb</c:v>
                </c:pt>
                <c:pt idx="14">
                  <c:v>2001 Mar</c:v>
                </c:pt>
                <c:pt idx="15">
                  <c:v>2001 Apr</c:v>
                </c:pt>
                <c:pt idx="16">
                  <c:v>2001 May</c:v>
                </c:pt>
                <c:pt idx="17">
                  <c:v>2001 Jun</c:v>
                </c:pt>
                <c:pt idx="18">
                  <c:v>2001 Jul</c:v>
                </c:pt>
                <c:pt idx="19">
                  <c:v>2001 Aug</c:v>
                </c:pt>
                <c:pt idx="20">
                  <c:v>2001 Sep</c:v>
                </c:pt>
                <c:pt idx="21">
                  <c:v>2001 Oct</c:v>
                </c:pt>
                <c:pt idx="22">
                  <c:v>2001 Nov</c:v>
                </c:pt>
                <c:pt idx="23">
                  <c:v>2001 Dec</c:v>
                </c:pt>
                <c:pt idx="24">
                  <c:v>2002 Jan</c:v>
                </c:pt>
                <c:pt idx="25">
                  <c:v>2002 Feb</c:v>
                </c:pt>
                <c:pt idx="26">
                  <c:v>2002 Mar</c:v>
                </c:pt>
                <c:pt idx="27">
                  <c:v>2002 Apr</c:v>
                </c:pt>
                <c:pt idx="28">
                  <c:v>2002 May</c:v>
                </c:pt>
                <c:pt idx="29">
                  <c:v>2002 Jun</c:v>
                </c:pt>
                <c:pt idx="30">
                  <c:v>2002 Jul</c:v>
                </c:pt>
                <c:pt idx="31">
                  <c:v>2002 Aug</c:v>
                </c:pt>
                <c:pt idx="32">
                  <c:v>2002 Sep</c:v>
                </c:pt>
                <c:pt idx="33">
                  <c:v>2002 Oct</c:v>
                </c:pt>
                <c:pt idx="34">
                  <c:v>2002 Nov</c:v>
                </c:pt>
                <c:pt idx="35">
                  <c:v>2002 Dec</c:v>
                </c:pt>
                <c:pt idx="36">
                  <c:v>2003 Jan</c:v>
                </c:pt>
                <c:pt idx="37">
                  <c:v>2003 Feb</c:v>
                </c:pt>
                <c:pt idx="38">
                  <c:v>2003 Mar</c:v>
                </c:pt>
                <c:pt idx="39">
                  <c:v>2003 Apr</c:v>
                </c:pt>
                <c:pt idx="40">
                  <c:v>2003 May</c:v>
                </c:pt>
                <c:pt idx="41">
                  <c:v>2003 Jun</c:v>
                </c:pt>
                <c:pt idx="42">
                  <c:v>2003 Jul</c:v>
                </c:pt>
                <c:pt idx="43">
                  <c:v>2003 Aug</c:v>
                </c:pt>
                <c:pt idx="44">
                  <c:v>2003 Sep</c:v>
                </c:pt>
                <c:pt idx="45">
                  <c:v>2003 Oct</c:v>
                </c:pt>
                <c:pt idx="46">
                  <c:v>2003 Nov</c:v>
                </c:pt>
                <c:pt idx="47">
                  <c:v>2003 Dec</c:v>
                </c:pt>
                <c:pt idx="48">
                  <c:v>2004 Jan</c:v>
                </c:pt>
                <c:pt idx="49">
                  <c:v>2004 Feb</c:v>
                </c:pt>
                <c:pt idx="50">
                  <c:v>2004 Mar</c:v>
                </c:pt>
                <c:pt idx="51">
                  <c:v>2004 Apr</c:v>
                </c:pt>
                <c:pt idx="52">
                  <c:v>2004 May</c:v>
                </c:pt>
                <c:pt idx="53">
                  <c:v>2004 Jun</c:v>
                </c:pt>
                <c:pt idx="54">
                  <c:v>2004 Jul</c:v>
                </c:pt>
                <c:pt idx="55">
                  <c:v>2004 Aug</c:v>
                </c:pt>
                <c:pt idx="56">
                  <c:v>2004 Sep</c:v>
                </c:pt>
                <c:pt idx="57">
                  <c:v>2004 Oct</c:v>
                </c:pt>
                <c:pt idx="58">
                  <c:v>2004 Nov</c:v>
                </c:pt>
                <c:pt idx="59">
                  <c:v>2004 Dec</c:v>
                </c:pt>
                <c:pt idx="60">
                  <c:v>2005 Jan</c:v>
                </c:pt>
                <c:pt idx="61">
                  <c:v>2005 Feb</c:v>
                </c:pt>
                <c:pt idx="62">
                  <c:v>2005 Mar</c:v>
                </c:pt>
                <c:pt idx="63">
                  <c:v>2005 Apr</c:v>
                </c:pt>
                <c:pt idx="64">
                  <c:v>2005 May</c:v>
                </c:pt>
                <c:pt idx="65">
                  <c:v>2005 Jun</c:v>
                </c:pt>
                <c:pt idx="66">
                  <c:v>2005 Jul</c:v>
                </c:pt>
                <c:pt idx="67">
                  <c:v>2005 Aug</c:v>
                </c:pt>
                <c:pt idx="68">
                  <c:v>2005 Sep</c:v>
                </c:pt>
                <c:pt idx="69">
                  <c:v>2005 Oct</c:v>
                </c:pt>
                <c:pt idx="70">
                  <c:v>2005 Nov</c:v>
                </c:pt>
                <c:pt idx="71">
                  <c:v>2005 Dec</c:v>
                </c:pt>
                <c:pt idx="72">
                  <c:v>2006 Jan</c:v>
                </c:pt>
                <c:pt idx="73">
                  <c:v>2006 Feb</c:v>
                </c:pt>
                <c:pt idx="74">
                  <c:v>2006 Mar</c:v>
                </c:pt>
                <c:pt idx="75">
                  <c:v>2006 Apr</c:v>
                </c:pt>
                <c:pt idx="76">
                  <c:v>2006 May</c:v>
                </c:pt>
                <c:pt idx="77">
                  <c:v>2006 Jun</c:v>
                </c:pt>
                <c:pt idx="78">
                  <c:v>2006 Jul</c:v>
                </c:pt>
                <c:pt idx="79">
                  <c:v>2006 Aug</c:v>
                </c:pt>
                <c:pt idx="80">
                  <c:v>2006 Sep</c:v>
                </c:pt>
                <c:pt idx="81">
                  <c:v>2006 Oct</c:v>
                </c:pt>
                <c:pt idx="82">
                  <c:v>2006 Nov</c:v>
                </c:pt>
                <c:pt idx="83">
                  <c:v>2006 Dec</c:v>
                </c:pt>
                <c:pt idx="84">
                  <c:v>2007 Jan</c:v>
                </c:pt>
                <c:pt idx="85">
                  <c:v>2007 Feb</c:v>
                </c:pt>
                <c:pt idx="86">
                  <c:v>2007 Mar</c:v>
                </c:pt>
                <c:pt idx="87">
                  <c:v>2007 Apr</c:v>
                </c:pt>
                <c:pt idx="88">
                  <c:v>2007 May</c:v>
                </c:pt>
                <c:pt idx="89">
                  <c:v>2007 Jun</c:v>
                </c:pt>
                <c:pt idx="90">
                  <c:v>2007 Jul</c:v>
                </c:pt>
                <c:pt idx="91">
                  <c:v>2007 Aug</c:v>
                </c:pt>
                <c:pt idx="92">
                  <c:v>2007 Sep</c:v>
                </c:pt>
                <c:pt idx="93">
                  <c:v>2007 Oct</c:v>
                </c:pt>
                <c:pt idx="94">
                  <c:v>2007 Nov</c:v>
                </c:pt>
                <c:pt idx="95">
                  <c:v>2007 Dec</c:v>
                </c:pt>
                <c:pt idx="96">
                  <c:v>2008 Jan</c:v>
                </c:pt>
                <c:pt idx="97">
                  <c:v>2008 Feb</c:v>
                </c:pt>
                <c:pt idx="98">
                  <c:v>2008 Mar</c:v>
                </c:pt>
                <c:pt idx="99">
                  <c:v>2008 Apr</c:v>
                </c:pt>
                <c:pt idx="100">
                  <c:v>2008 May</c:v>
                </c:pt>
                <c:pt idx="101">
                  <c:v>2008 Jun</c:v>
                </c:pt>
                <c:pt idx="102">
                  <c:v>2008 Jul</c:v>
                </c:pt>
                <c:pt idx="103">
                  <c:v>2008 Aug</c:v>
                </c:pt>
                <c:pt idx="104">
                  <c:v>2008 Sep</c:v>
                </c:pt>
                <c:pt idx="105">
                  <c:v>2008 Oct</c:v>
                </c:pt>
                <c:pt idx="106">
                  <c:v>2008 Nov</c:v>
                </c:pt>
                <c:pt idx="107">
                  <c:v>2008 Dec</c:v>
                </c:pt>
                <c:pt idx="108">
                  <c:v>2009 Jan</c:v>
                </c:pt>
                <c:pt idx="109">
                  <c:v>2009 Feb</c:v>
                </c:pt>
                <c:pt idx="110">
                  <c:v>2009 Mar</c:v>
                </c:pt>
                <c:pt idx="111">
                  <c:v>2009 Apr</c:v>
                </c:pt>
                <c:pt idx="112">
                  <c:v>2009 May</c:v>
                </c:pt>
                <c:pt idx="113">
                  <c:v>2009 Jun</c:v>
                </c:pt>
                <c:pt idx="114">
                  <c:v>2009 Jul</c:v>
                </c:pt>
                <c:pt idx="115">
                  <c:v>2009 Aug</c:v>
                </c:pt>
                <c:pt idx="116">
                  <c:v>2009 Sep</c:v>
                </c:pt>
                <c:pt idx="117">
                  <c:v>2009 Oct</c:v>
                </c:pt>
                <c:pt idx="118">
                  <c:v>2009 Nov</c:v>
                </c:pt>
                <c:pt idx="119">
                  <c:v>2009 Dec</c:v>
                </c:pt>
                <c:pt idx="120">
                  <c:v>2010 Jan</c:v>
                </c:pt>
                <c:pt idx="121">
                  <c:v>2010 Feb</c:v>
                </c:pt>
                <c:pt idx="122">
                  <c:v>2010 Mar</c:v>
                </c:pt>
                <c:pt idx="123">
                  <c:v>2010 Apr</c:v>
                </c:pt>
                <c:pt idx="124">
                  <c:v>2010 May</c:v>
                </c:pt>
                <c:pt idx="125">
                  <c:v>2010 Jun</c:v>
                </c:pt>
                <c:pt idx="126">
                  <c:v>2010 Jul</c:v>
                </c:pt>
                <c:pt idx="127">
                  <c:v>2010 Aug</c:v>
                </c:pt>
                <c:pt idx="128">
                  <c:v>2010 Sep</c:v>
                </c:pt>
                <c:pt idx="129">
                  <c:v>2010 Oct</c:v>
                </c:pt>
                <c:pt idx="130">
                  <c:v>2010 Nov</c:v>
                </c:pt>
                <c:pt idx="131">
                  <c:v>2010 Dec</c:v>
                </c:pt>
                <c:pt idx="132">
                  <c:v>2011 Jan</c:v>
                </c:pt>
                <c:pt idx="133">
                  <c:v>2011 Feb</c:v>
                </c:pt>
                <c:pt idx="134">
                  <c:v>2011 Mar</c:v>
                </c:pt>
                <c:pt idx="135">
                  <c:v>2011 Apr</c:v>
                </c:pt>
                <c:pt idx="136">
                  <c:v>2011 May</c:v>
                </c:pt>
                <c:pt idx="137">
                  <c:v>2011 Jun</c:v>
                </c:pt>
                <c:pt idx="138">
                  <c:v>2011 Jul</c:v>
                </c:pt>
                <c:pt idx="139">
                  <c:v>2011 Aug</c:v>
                </c:pt>
                <c:pt idx="140">
                  <c:v>2011 Sep</c:v>
                </c:pt>
                <c:pt idx="141">
                  <c:v>2011 Oct</c:v>
                </c:pt>
                <c:pt idx="142">
                  <c:v>2011 Nov</c:v>
                </c:pt>
                <c:pt idx="143">
                  <c:v>2011 Dec</c:v>
                </c:pt>
                <c:pt idx="144">
                  <c:v>2012 Jan</c:v>
                </c:pt>
                <c:pt idx="145">
                  <c:v>2012 Feb</c:v>
                </c:pt>
                <c:pt idx="146">
                  <c:v>2012 Mar</c:v>
                </c:pt>
                <c:pt idx="147">
                  <c:v>2012 Apr</c:v>
                </c:pt>
                <c:pt idx="148">
                  <c:v>2012 May</c:v>
                </c:pt>
                <c:pt idx="149">
                  <c:v>2012 Jun</c:v>
                </c:pt>
                <c:pt idx="150">
                  <c:v>2012 Jul</c:v>
                </c:pt>
                <c:pt idx="151">
                  <c:v>2012 Aug</c:v>
                </c:pt>
                <c:pt idx="152">
                  <c:v>2012 Sep</c:v>
                </c:pt>
                <c:pt idx="153">
                  <c:v>2012 Oct</c:v>
                </c:pt>
                <c:pt idx="154">
                  <c:v>2012 Nov</c:v>
                </c:pt>
                <c:pt idx="155">
                  <c:v>2012 Dec</c:v>
                </c:pt>
                <c:pt idx="156">
                  <c:v>2013 Jan</c:v>
                </c:pt>
                <c:pt idx="157">
                  <c:v>2013 Feb</c:v>
                </c:pt>
                <c:pt idx="158">
                  <c:v>2013 Mar</c:v>
                </c:pt>
                <c:pt idx="159">
                  <c:v>2013 Apr</c:v>
                </c:pt>
                <c:pt idx="160">
                  <c:v>2013 May</c:v>
                </c:pt>
                <c:pt idx="161">
                  <c:v>2013 Jun</c:v>
                </c:pt>
                <c:pt idx="162">
                  <c:v>2013 Jul</c:v>
                </c:pt>
                <c:pt idx="163">
                  <c:v>2013 Aug</c:v>
                </c:pt>
                <c:pt idx="164">
                  <c:v>2013 Sep</c:v>
                </c:pt>
                <c:pt idx="165">
                  <c:v>2013 Oct</c:v>
                </c:pt>
                <c:pt idx="166">
                  <c:v>2013 Nov</c:v>
                </c:pt>
                <c:pt idx="167">
                  <c:v>2013 Dec</c:v>
                </c:pt>
                <c:pt idx="168">
                  <c:v>2014 Jan</c:v>
                </c:pt>
                <c:pt idx="169">
                  <c:v>2014 Feb</c:v>
                </c:pt>
                <c:pt idx="170">
                  <c:v>2014 Mar</c:v>
                </c:pt>
                <c:pt idx="171">
                  <c:v>2014 Apr</c:v>
                </c:pt>
                <c:pt idx="172">
                  <c:v>2014 May</c:v>
                </c:pt>
                <c:pt idx="173">
                  <c:v>2014 Jun</c:v>
                </c:pt>
                <c:pt idx="174">
                  <c:v>2014 Jul</c:v>
                </c:pt>
                <c:pt idx="175">
                  <c:v>2014 Aug</c:v>
                </c:pt>
                <c:pt idx="176">
                  <c:v>2014 Sep</c:v>
                </c:pt>
                <c:pt idx="177">
                  <c:v>2014 Oct</c:v>
                </c:pt>
                <c:pt idx="178">
                  <c:v>2014 Nov</c:v>
                </c:pt>
                <c:pt idx="179">
                  <c:v>2014 Dec</c:v>
                </c:pt>
                <c:pt idx="180">
                  <c:v>2015 Jan</c:v>
                </c:pt>
                <c:pt idx="181">
                  <c:v>2015 Feb</c:v>
                </c:pt>
                <c:pt idx="182">
                  <c:v>2015 Mar</c:v>
                </c:pt>
                <c:pt idx="183">
                  <c:v>2015 Apr</c:v>
                </c:pt>
                <c:pt idx="184">
                  <c:v>2015 May</c:v>
                </c:pt>
                <c:pt idx="185">
                  <c:v>2015 Jun</c:v>
                </c:pt>
                <c:pt idx="186">
                  <c:v>2015 Jul</c:v>
                </c:pt>
                <c:pt idx="187">
                  <c:v>2015 Aug</c:v>
                </c:pt>
                <c:pt idx="188">
                  <c:v>2015 Sep</c:v>
                </c:pt>
                <c:pt idx="189">
                  <c:v>2015 Oct</c:v>
                </c:pt>
                <c:pt idx="190">
                  <c:v>2015 Nov</c:v>
                </c:pt>
                <c:pt idx="191">
                  <c:v>2015 Dec</c:v>
                </c:pt>
                <c:pt idx="192">
                  <c:v>2016 Jan</c:v>
                </c:pt>
                <c:pt idx="193">
                  <c:v>2016 Feb</c:v>
                </c:pt>
                <c:pt idx="194">
                  <c:v>2016 Mar</c:v>
                </c:pt>
                <c:pt idx="195">
                  <c:v>2016 Apr</c:v>
                </c:pt>
                <c:pt idx="196">
                  <c:v>2016 May</c:v>
                </c:pt>
                <c:pt idx="197">
                  <c:v>2016 Jun</c:v>
                </c:pt>
                <c:pt idx="198">
                  <c:v>2016 Jul</c:v>
                </c:pt>
                <c:pt idx="199">
                  <c:v>2016 Aug</c:v>
                </c:pt>
                <c:pt idx="200">
                  <c:v>2016 Sep</c:v>
                </c:pt>
                <c:pt idx="201">
                  <c:v>2016 Oct</c:v>
                </c:pt>
                <c:pt idx="202">
                  <c:v>2016 Nov</c:v>
                </c:pt>
                <c:pt idx="203">
                  <c:v>2016 Dec</c:v>
                </c:pt>
                <c:pt idx="204">
                  <c:v>2017 Jan</c:v>
                </c:pt>
                <c:pt idx="205">
                  <c:v>2017 Feb</c:v>
                </c:pt>
                <c:pt idx="206">
                  <c:v>2017 Mar</c:v>
                </c:pt>
                <c:pt idx="207">
                  <c:v>2017 Apr</c:v>
                </c:pt>
                <c:pt idx="208">
                  <c:v>2017 May</c:v>
                </c:pt>
                <c:pt idx="209">
                  <c:v>2017 Jun</c:v>
                </c:pt>
                <c:pt idx="210">
                  <c:v>2017 Jul</c:v>
                </c:pt>
                <c:pt idx="211">
                  <c:v>2017 Aug</c:v>
                </c:pt>
                <c:pt idx="212">
                  <c:v>2017 Sep</c:v>
                </c:pt>
                <c:pt idx="213">
                  <c:v>2017 Oct</c:v>
                </c:pt>
                <c:pt idx="214">
                  <c:v>2017 Nov</c:v>
                </c:pt>
                <c:pt idx="215">
                  <c:v>2017 Dec</c:v>
                </c:pt>
                <c:pt idx="216">
                  <c:v>2018 Jan</c:v>
                </c:pt>
                <c:pt idx="217">
                  <c:v>2018 Feb</c:v>
                </c:pt>
                <c:pt idx="218">
                  <c:v>2018 Mar</c:v>
                </c:pt>
                <c:pt idx="219">
                  <c:v>2018 Apr</c:v>
                </c:pt>
                <c:pt idx="220">
                  <c:v>2018 May</c:v>
                </c:pt>
                <c:pt idx="221">
                  <c:v>2018 Jun</c:v>
                </c:pt>
                <c:pt idx="222">
                  <c:v>2018 Jul</c:v>
                </c:pt>
                <c:pt idx="223">
                  <c:v>2018 Aug</c:v>
                </c:pt>
                <c:pt idx="224">
                  <c:v>2018 Sep</c:v>
                </c:pt>
                <c:pt idx="225">
                  <c:v>2018 Oct</c:v>
                </c:pt>
                <c:pt idx="226">
                  <c:v>2018 Nov</c:v>
                </c:pt>
                <c:pt idx="227">
                  <c:v>2018 Dec</c:v>
                </c:pt>
                <c:pt idx="228">
                  <c:v>2019 Jan</c:v>
                </c:pt>
                <c:pt idx="229">
                  <c:v>2019 Feb</c:v>
                </c:pt>
                <c:pt idx="230">
                  <c:v>2019 Mar</c:v>
                </c:pt>
                <c:pt idx="231">
                  <c:v>2019 Apr</c:v>
                </c:pt>
                <c:pt idx="232">
                  <c:v>2019 May</c:v>
                </c:pt>
                <c:pt idx="233">
                  <c:v>2019 Jun</c:v>
                </c:pt>
                <c:pt idx="234">
                  <c:v>2019 Jul</c:v>
                </c:pt>
                <c:pt idx="235">
                  <c:v>2019 Aug</c:v>
                </c:pt>
                <c:pt idx="236">
                  <c:v>2019 Sep</c:v>
                </c:pt>
                <c:pt idx="237">
                  <c:v>2019 Oct</c:v>
                </c:pt>
                <c:pt idx="238">
                  <c:v>2019 Nov</c:v>
                </c:pt>
                <c:pt idx="239">
                  <c:v>2019 Dec</c:v>
                </c:pt>
                <c:pt idx="240">
                  <c:v>2020 Jan</c:v>
                </c:pt>
                <c:pt idx="241">
                  <c:v>2020 Feb</c:v>
                </c:pt>
                <c:pt idx="242">
                  <c:v>2020 Mar</c:v>
                </c:pt>
                <c:pt idx="243">
                  <c:v>2020 Apr</c:v>
                </c:pt>
                <c:pt idx="244">
                  <c:v>2020 May</c:v>
                </c:pt>
                <c:pt idx="245">
                  <c:v>2020 Jun</c:v>
                </c:pt>
                <c:pt idx="246">
                  <c:v>2020 Jul</c:v>
                </c:pt>
                <c:pt idx="247">
                  <c:v>2020 Aug</c:v>
                </c:pt>
                <c:pt idx="248">
                  <c:v>2020 Sep</c:v>
                </c:pt>
                <c:pt idx="249">
                  <c:v>2020 Oct</c:v>
                </c:pt>
                <c:pt idx="250">
                  <c:v>2020 Nov</c:v>
                </c:pt>
                <c:pt idx="251">
                  <c:v>2020 Dec</c:v>
                </c:pt>
                <c:pt idx="252">
                  <c:v>2021 Jan</c:v>
                </c:pt>
                <c:pt idx="253">
                  <c:v>2021 Feb</c:v>
                </c:pt>
                <c:pt idx="254">
                  <c:v>2021 Mar</c:v>
                </c:pt>
                <c:pt idx="255">
                  <c:v>2021 Apr</c:v>
                </c:pt>
                <c:pt idx="256">
                  <c:v>2021 May</c:v>
                </c:pt>
                <c:pt idx="257">
                  <c:v>2021 Jun</c:v>
                </c:pt>
                <c:pt idx="258">
                  <c:v>2021 Jul</c:v>
                </c:pt>
                <c:pt idx="259">
                  <c:v>2021 Aug</c:v>
                </c:pt>
                <c:pt idx="260">
                  <c:v>2021 Sep</c:v>
                </c:pt>
                <c:pt idx="261">
                  <c:v>2021 Oct</c:v>
                </c:pt>
                <c:pt idx="262">
                  <c:v>2021 Nov</c:v>
                </c:pt>
                <c:pt idx="263">
                  <c:v>2021 Dec</c:v>
                </c:pt>
                <c:pt idx="264">
                  <c:v>2022 Jan</c:v>
                </c:pt>
                <c:pt idx="265">
                  <c:v>2022 Feb</c:v>
                </c:pt>
                <c:pt idx="266">
                  <c:v>2022 Mar</c:v>
                </c:pt>
                <c:pt idx="267">
                  <c:v>2022 Apr</c:v>
                </c:pt>
                <c:pt idx="268">
                  <c:v>2022 May</c:v>
                </c:pt>
                <c:pt idx="269">
                  <c:v>2022 Jun</c:v>
                </c:pt>
                <c:pt idx="270">
                  <c:v>2022 Jul</c:v>
                </c:pt>
                <c:pt idx="271">
                  <c:v>2022 Aug</c:v>
                </c:pt>
                <c:pt idx="272">
                  <c:v>2022 Sep</c:v>
                </c:pt>
                <c:pt idx="273">
                  <c:v>2022 Oct</c:v>
                </c:pt>
                <c:pt idx="274">
                  <c:v>2022 Nov</c:v>
                </c:pt>
                <c:pt idx="275">
                  <c:v>2022 Dec</c:v>
                </c:pt>
                <c:pt idx="276">
                  <c:v>2023 Jan</c:v>
                </c:pt>
                <c:pt idx="277">
                  <c:v>2023 Feb</c:v>
                </c:pt>
                <c:pt idx="278">
                  <c:v>2023 Mar</c:v>
                </c:pt>
                <c:pt idx="279">
                  <c:v>2023 Apr</c:v>
                </c:pt>
                <c:pt idx="280">
                  <c:v>2023 May</c:v>
                </c:pt>
                <c:pt idx="281">
                  <c:v>2023 Jun</c:v>
                </c:pt>
                <c:pt idx="282">
                  <c:v>2023 Jul</c:v>
                </c:pt>
                <c:pt idx="283">
                  <c:v>2023 Aug</c:v>
                </c:pt>
                <c:pt idx="284">
                  <c:v>2023 Sep</c:v>
                </c:pt>
                <c:pt idx="285">
                  <c:v>2023 Oct</c:v>
                </c:pt>
                <c:pt idx="286">
                  <c:v>2023 Nov</c:v>
                </c:pt>
                <c:pt idx="287">
                  <c:v>2023 Dec</c:v>
                </c:pt>
                <c:pt idx="288">
                  <c:v>2024 Jan</c:v>
                </c:pt>
                <c:pt idx="289">
                  <c:v>2024 Feb</c:v>
                </c:pt>
                <c:pt idx="290">
                  <c:v>2024 Mar</c:v>
                </c:pt>
                <c:pt idx="291">
                  <c:v>2024 Apr</c:v>
                </c:pt>
                <c:pt idx="292">
                  <c:v>2024 May</c:v>
                </c:pt>
                <c:pt idx="293">
                  <c:v>2024 Jun</c:v>
                </c:pt>
                <c:pt idx="294">
                  <c:v>2024 Jul</c:v>
                </c:pt>
                <c:pt idx="295">
                  <c:v>2024 Aug</c:v>
                </c:pt>
                <c:pt idx="296">
                  <c:v>2024 Sep</c:v>
                </c:pt>
                <c:pt idx="297">
                  <c:v>2024 Oct</c:v>
                </c:pt>
                <c:pt idx="298">
                  <c:v>2024 Nov</c:v>
                </c:pt>
                <c:pt idx="299">
                  <c:v>2024 Dec</c:v>
                </c:pt>
                <c:pt idx="300">
                  <c:v>2025 Jan</c:v>
                </c:pt>
                <c:pt idx="301">
                  <c:v>2025 Feb</c:v>
                </c:pt>
                <c:pt idx="302">
                  <c:v>2025 Mar</c:v>
                </c:pt>
                <c:pt idx="303">
                  <c:v>2025 Apr</c:v>
                </c:pt>
                <c:pt idx="304">
                  <c:v>2025 May</c:v>
                </c:pt>
                <c:pt idx="305">
                  <c:v>2025 Jun</c:v>
                </c:pt>
                <c:pt idx="306">
                  <c:v>2025 Jul</c:v>
                </c:pt>
                <c:pt idx="307">
                  <c:v>2025 Aug</c:v>
                </c:pt>
                <c:pt idx="308">
                  <c:v>2025 Sep</c:v>
                </c:pt>
                <c:pt idx="309">
                  <c:v>2025 Oct</c:v>
                </c:pt>
                <c:pt idx="310">
                  <c:v>2025 Nov</c:v>
                </c:pt>
                <c:pt idx="311">
                  <c:v>2025 Dec</c:v>
                </c:pt>
                <c:pt idx="312">
                  <c:v>2026 Jan</c:v>
                </c:pt>
                <c:pt idx="313">
                  <c:v>2026 Feb</c:v>
                </c:pt>
                <c:pt idx="314">
                  <c:v>2026 Mar</c:v>
                </c:pt>
                <c:pt idx="315">
                  <c:v>2026 Apr</c:v>
                </c:pt>
                <c:pt idx="316">
                  <c:v>2026 May</c:v>
                </c:pt>
                <c:pt idx="317">
                  <c:v>2026 Jun</c:v>
                </c:pt>
                <c:pt idx="318">
                  <c:v>2026 Jul</c:v>
                </c:pt>
              </c:strCache>
            </c:strRef>
          </c:cat>
          <c:val>
            <c:numRef>
              <c:f>'Data NSA'!$E$111:$E$429</c:f>
              <c:numCache>
                <c:formatCode>_(* #,##0_);_(* \(#,##0\);_(* "-"??_);_(@_)</c:formatCode>
                <c:ptCount val="319"/>
                <c:pt idx="0">
                  <c:v>85000</c:v>
                </c:pt>
                <c:pt idx="1">
                  <c:v>85500</c:v>
                </c:pt>
                <c:pt idx="2">
                  <c:v>86600</c:v>
                </c:pt>
                <c:pt idx="3">
                  <c:v>86300</c:v>
                </c:pt>
                <c:pt idx="4">
                  <c:v>86800</c:v>
                </c:pt>
                <c:pt idx="5">
                  <c:v>88800</c:v>
                </c:pt>
                <c:pt idx="6">
                  <c:v>89200</c:v>
                </c:pt>
                <c:pt idx="7">
                  <c:v>89700</c:v>
                </c:pt>
                <c:pt idx="8">
                  <c:v>89300</c:v>
                </c:pt>
                <c:pt idx="9">
                  <c:v>89900</c:v>
                </c:pt>
                <c:pt idx="10">
                  <c:v>90600</c:v>
                </c:pt>
                <c:pt idx="11">
                  <c:v>90900</c:v>
                </c:pt>
                <c:pt idx="12">
                  <c:v>90000</c:v>
                </c:pt>
                <c:pt idx="13">
                  <c:v>88300</c:v>
                </c:pt>
                <c:pt idx="14">
                  <c:v>86500</c:v>
                </c:pt>
                <c:pt idx="15">
                  <c:v>83500</c:v>
                </c:pt>
                <c:pt idx="16">
                  <c:v>81900</c:v>
                </c:pt>
                <c:pt idx="17">
                  <c:v>81200</c:v>
                </c:pt>
                <c:pt idx="18">
                  <c:v>78900</c:v>
                </c:pt>
                <c:pt idx="19">
                  <c:v>78400</c:v>
                </c:pt>
                <c:pt idx="20">
                  <c:v>76300</c:v>
                </c:pt>
                <c:pt idx="21">
                  <c:v>75500</c:v>
                </c:pt>
                <c:pt idx="22">
                  <c:v>74500</c:v>
                </c:pt>
                <c:pt idx="23">
                  <c:v>74000</c:v>
                </c:pt>
                <c:pt idx="24">
                  <c:v>72400</c:v>
                </c:pt>
                <c:pt idx="25">
                  <c:v>71400</c:v>
                </c:pt>
                <c:pt idx="26">
                  <c:v>70700</c:v>
                </c:pt>
                <c:pt idx="27">
                  <c:v>69200</c:v>
                </c:pt>
                <c:pt idx="28">
                  <c:v>69000</c:v>
                </c:pt>
                <c:pt idx="29">
                  <c:v>69200</c:v>
                </c:pt>
                <c:pt idx="30">
                  <c:v>67900</c:v>
                </c:pt>
                <c:pt idx="31">
                  <c:v>67400</c:v>
                </c:pt>
                <c:pt idx="32">
                  <c:v>66600</c:v>
                </c:pt>
                <c:pt idx="33">
                  <c:v>66000</c:v>
                </c:pt>
                <c:pt idx="34">
                  <c:v>65600</c:v>
                </c:pt>
                <c:pt idx="35">
                  <c:v>65500</c:v>
                </c:pt>
                <c:pt idx="36">
                  <c:v>64600</c:v>
                </c:pt>
                <c:pt idx="37">
                  <c:v>63900</c:v>
                </c:pt>
                <c:pt idx="38">
                  <c:v>63800</c:v>
                </c:pt>
                <c:pt idx="39">
                  <c:v>63000</c:v>
                </c:pt>
                <c:pt idx="40">
                  <c:v>62700</c:v>
                </c:pt>
                <c:pt idx="41">
                  <c:v>62700</c:v>
                </c:pt>
                <c:pt idx="42">
                  <c:v>62400</c:v>
                </c:pt>
                <c:pt idx="43">
                  <c:v>62200</c:v>
                </c:pt>
                <c:pt idx="44">
                  <c:v>62000</c:v>
                </c:pt>
                <c:pt idx="45">
                  <c:v>62100</c:v>
                </c:pt>
                <c:pt idx="46">
                  <c:v>62200</c:v>
                </c:pt>
                <c:pt idx="47">
                  <c:v>62300</c:v>
                </c:pt>
                <c:pt idx="48">
                  <c:v>61700</c:v>
                </c:pt>
                <c:pt idx="49">
                  <c:v>61700</c:v>
                </c:pt>
                <c:pt idx="50">
                  <c:v>62000</c:v>
                </c:pt>
                <c:pt idx="51">
                  <c:v>62100</c:v>
                </c:pt>
                <c:pt idx="52">
                  <c:v>62400</c:v>
                </c:pt>
                <c:pt idx="53">
                  <c:v>63000</c:v>
                </c:pt>
                <c:pt idx="54">
                  <c:v>63200</c:v>
                </c:pt>
                <c:pt idx="55">
                  <c:v>63400</c:v>
                </c:pt>
                <c:pt idx="56">
                  <c:v>63200</c:v>
                </c:pt>
                <c:pt idx="57">
                  <c:v>63200</c:v>
                </c:pt>
                <c:pt idx="58">
                  <c:v>63400</c:v>
                </c:pt>
                <c:pt idx="59">
                  <c:v>63500</c:v>
                </c:pt>
                <c:pt idx="60">
                  <c:v>62900</c:v>
                </c:pt>
                <c:pt idx="61">
                  <c:v>62900</c:v>
                </c:pt>
                <c:pt idx="62">
                  <c:v>62900</c:v>
                </c:pt>
                <c:pt idx="63">
                  <c:v>62900</c:v>
                </c:pt>
                <c:pt idx="64">
                  <c:v>62700</c:v>
                </c:pt>
                <c:pt idx="65">
                  <c:v>63400</c:v>
                </c:pt>
                <c:pt idx="66">
                  <c:v>63500</c:v>
                </c:pt>
                <c:pt idx="67">
                  <c:v>63600</c:v>
                </c:pt>
                <c:pt idx="68">
                  <c:v>63100</c:v>
                </c:pt>
                <c:pt idx="69">
                  <c:v>62900</c:v>
                </c:pt>
                <c:pt idx="70">
                  <c:v>63200</c:v>
                </c:pt>
                <c:pt idx="71">
                  <c:v>63500</c:v>
                </c:pt>
                <c:pt idx="72">
                  <c:v>63200</c:v>
                </c:pt>
                <c:pt idx="73">
                  <c:v>63500</c:v>
                </c:pt>
                <c:pt idx="74">
                  <c:v>64000</c:v>
                </c:pt>
                <c:pt idx="75">
                  <c:v>63800</c:v>
                </c:pt>
                <c:pt idx="76">
                  <c:v>64200</c:v>
                </c:pt>
                <c:pt idx="77">
                  <c:v>65200</c:v>
                </c:pt>
                <c:pt idx="78">
                  <c:v>65500</c:v>
                </c:pt>
                <c:pt idx="79">
                  <c:v>65700</c:v>
                </c:pt>
                <c:pt idx="80">
                  <c:v>65300</c:v>
                </c:pt>
                <c:pt idx="81">
                  <c:v>65600</c:v>
                </c:pt>
                <c:pt idx="82">
                  <c:v>65700</c:v>
                </c:pt>
                <c:pt idx="83">
                  <c:v>66300</c:v>
                </c:pt>
                <c:pt idx="84">
                  <c:v>65300</c:v>
                </c:pt>
                <c:pt idx="85">
                  <c:v>65800</c:v>
                </c:pt>
                <c:pt idx="86">
                  <c:v>66000</c:v>
                </c:pt>
                <c:pt idx="87">
                  <c:v>66300</c:v>
                </c:pt>
                <c:pt idx="88">
                  <c:v>66400</c:v>
                </c:pt>
                <c:pt idx="89">
                  <c:v>67000</c:v>
                </c:pt>
                <c:pt idx="90">
                  <c:v>66800</c:v>
                </c:pt>
                <c:pt idx="91">
                  <c:v>66600</c:v>
                </c:pt>
                <c:pt idx="92">
                  <c:v>65800</c:v>
                </c:pt>
                <c:pt idx="93">
                  <c:v>65600</c:v>
                </c:pt>
                <c:pt idx="94">
                  <c:v>64700</c:v>
                </c:pt>
                <c:pt idx="95">
                  <c:v>65100</c:v>
                </c:pt>
                <c:pt idx="96">
                  <c:v>64800</c:v>
                </c:pt>
                <c:pt idx="97">
                  <c:v>64900</c:v>
                </c:pt>
                <c:pt idx="98">
                  <c:v>64600</c:v>
                </c:pt>
                <c:pt idx="99">
                  <c:v>64100</c:v>
                </c:pt>
                <c:pt idx="100">
                  <c:v>63900</c:v>
                </c:pt>
                <c:pt idx="101">
                  <c:v>63800</c:v>
                </c:pt>
                <c:pt idx="102">
                  <c:v>63400</c:v>
                </c:pt>
                <c:pt idx="103">
                  <c:v>62700</c:v>
                </c:pt>
                <c:pt idx="104">
                  <c:v>61800</c:v>
                </c:pt>
                <c:pt idx="105">
                  <c:v>60900</c:v>
                </c:pt>
                <c:pt idx="106">
                  <c:v>60200</c:v>
                </c:pt>
                <c:pt idx="107">
                  <c:v>59500</c:v>
                </c:pt>
                <c:pt idx="108">
                  <c:v>56200</c:v>
                </c:pt>
                <c:pt idx="109">
                  <c:v>54900</c:v>
                </c:pt>
                <c:pt idx="110">
                  <c:v>53400</c:v>
                </c:pt>
                <c:pt idx="111">
                  <c:v>54700</c:v>
                </c:pt>
                <c:pt idx="112">
                  <c:v>54200</c:v>
                </c:pt>
                <c:pt idx="113">
                  <c:v>53700</c:v>
                </c:pt>
                <c:pt idx="114">
                  <c:v>53400</c:v>
                </c:pt>
                <c:pt idx="115">
                  <c:v>53400</c:v>
                </c:pt>
                <c:pt idx="116">
                  <c:v>52900</c:v>
                </c:pt>
                <c:pt idx="117">
                  <c:v>52800</c:v>
                </c:pt>
                <c:pt idx="118">
                  <c:v>52100</c:v>
                </c:pt>
                <c:pt idx="119">
                  <c:v>52300</c:v>
                </c:pt>
                <c:pt idx="120">
                  <c:v>52100</c:v>
                </c:pt>
                <c:pt idx="121">
                  <c:v>52300</c:v>
                </c:pt>
                <c:pt idx="122">
                  <c:v>52300</c:v>
                </c:pt>
                <c:pt idx="123">
                  <c:v>52200</c:v>
                </c:pt>
                <c:pt idx="124">
                  <c:v>52300</c:v>
                </c:pt>
                <c:pt idx="125">
                  <c:v>52700</c:v>
                </c:pt>
                <c:pt idx="126">
                  <c:v>52700</c:v>
                </c:pt>
                <c:pt idx="127">
                  <c:v>53100</c:v>
                </c:pt>
                <c:pt idx="128">
                  <c:v>53200</c:v>
                </c:pt>
                <c:pt idx="129">
                  <c:v>53500</c:v>
                </c:pt>
                <c:pt idx="130">
                  <c:v>53700</c:v>
                </c:pt>
                <c:pt idx="131">
                  <c:v>53800</c:v>
                </c:pt>
                <c:pt idx="132">
                  <c:v>53500</c:v>
                </c:pt>
                <c:pt idx="133">
                  <c:v>53800</c:v>
                </c:pt>
                <c:pt idx="134">
                  <c:v>54200</c:v>
                </c:pt>
                <c:pt idx="135">
                  <c:v>54600</c:v>
                </c:pt>
                <c:pt idx="136">
                  <c:v>54900</c:v>
                </c:pt>
                <c:pt idx="137">
                  <c:v>55300</c:v>
                </c:pt>
                <c:pt idx="138">
                  <c:v>55700</c:v>
                </c:pt>
                <c:pt idx="139">
                  <c:v>55800</c:v>
                </c:pt>
                <c:pt idx="140">
                  <c:v>55500</c:v>
                </c:pt>
                <c:pt idx="141">
                  <c:v>55900</c:v>
                </c:pt>
                <c:pt idx="142">
                  <c:v>55900</c:v>
                </c:pt>
                <c:pt idx="143">
                  <c:v>55900</c:v>
                </c:pt>
                <c:pt idx="144">
                  <c:v>55300</c:v>
                </c:pt>
                <c:pt idx="145">
                  <c:v>55800</c:v>
                </c:pt>
                <c:pt idx="146">
                  <c:v>55900</c:v>
                </c:pt>
                <c:pt idx="147">
                  <c:v>55900</c:v>
                </c:pt>
                <c:pt idx="148">
                  <c:v>56200</c:v>
                </c:pt>
                <c:pt idx="149">
                  <c:v>56900</c:v>
                </c:pt>
                <c:pt idx="150">
                  <c:v>57200</c:v>
                </c:pt>
                <c:pt idx="151">
                  <c:v>57500</c:v>
                </c:pt>
                <c:pt idx="152">
                  <c:v>57200</c:v>
                </c:pt>
                <c:pt idx="153">
                  <c:v>57200</c:v>
                </c:pt>
                <c:pt idx="154">
                  <c:v>57000</c:v>
                </c:pt>
                <c:pt idx="155">
                  <c:v>56700</c:v>
                </c:pt>
                <c:pt idx="156">
                  <c:v>56300</c:v>
                </c:pt>
                <c:pt idx="157">
                  <c:v>56200</c:v>
                </c:pt>
                <c:pt idx="158">
                  <c:v>56200</c:v>
                </c:pt>
                <c:pt idx="159">
                  <c:v>56800</c:v>
                </c:pt>
                <c:pt idx="160">
                  <c:v>56900</c:v>
                </c:pt>
                <c:pt idx="161">
                  <c:v>57600</c:v>
                </c:pt>
                <c:pt idx="162">
                  <c:v>57700</c:v>
                </c:pt>
                <c:pt idx="163">
                  <c:v>57800</c:v>
                </c:pt>
                <c:pt idx="164">
                  <c:v>57500</c:v>
                </c:pt>
                <c:pt idx="165">
                  <c:v>57700</c:v>
                </c:pt>
                <c:pt idx="166">
                  <c:v>58100</c:v>
                </c:pt>
                <c:pt idx="167">
                  <c:v>58200</c:v>
                </c:pt>
                <c:pt idx="168">
                  <c:v>57600</c:v>
                </c:pt>
                <c:pt idx="169">
                  <c:v>57900</c:v>
                </c:pt>
                <c:pt idx="170">
                  <c:v>57900</c:v>
                </c:pt>
                <c:pt idx="171">
                  <c:v>57400</c:v>
                </c:pt>
                <c:pt idx="172">
                  <c:v>57400</c:v>
                </c:pt>
                <c:pt idx="173">
                  <c:v>57800</c:v>
                </c:pt>
                <c:pt idx="174">
                  <c:v>57600</c:v>
                </c:pt>
                <c:pt idx="175">
                  <c:v>57400</c:v>
                </c:pt>
                <c:pt idx="176">
                  <c:v>56700</c:v>
                </c:pt>
                <c:pt idx="177">
                  <c:v>56300</c:v>
                </c:pt>
                <c:pt idx="178">
                  <c:v>56200</c:v>
                </c:pt>
                <c:pt idx="179">
                  <c:v>56200</c:v>
                </c:pt>
                <c:pt idx="180">
                  <c:v>55800</c:v>
                </c:pt>
                <c:pt idx="181">
                  <c:v>55800</c:v>
                </c:pt>
                <c:pt idx="182">
                  <c:v>55800</c:v>
                </c:pt>
                <c:pt idx="183">
                  <c:v>55500</c:v>
                </c:pt>
                <c:pt idx="184">
                  <c:v>55400</c:v>
                </c:pt>
                <c:pt idx="185">
                  <c:v>56100</c:v>
                </c:pt>
                <c:pt idx="186">
                  <c:v>56200</c:v>
                </c:pt>
                <c:pt idx="187">
                  <c:v>56100</c:v>
                </c:pt>
                <c:pt idx="188">
                  <c:v>55300</c:v>
                </c:pt>
                <c:pt idx="189">
                  <c:v>55200</c:v>
                </c:pt>
                <c:pt idx="190">
                  <c:v>55100</c:v>
                </c:pt>
                <c:pt idx="191">
                  <c:v>54900</c:v>
                </c:pt>
                <c:pt idx="192">
                  <c:v>55100</c:v>
                </c:pt>
                <c:pt idx="193">
                  <c:v>55300</c:v>
                </c:pt>
                <c:pt idx="194">
                  <c:v>55200</c:v>
                </c:pt>
                <c:pt idx="195">
                  <c:v>55400</c:v>
                </c:pt>
                <c:pt idx="196">
                  <c:v>55600</c:v>
                </c:pt>
                <c:pt idx="197">
                  <c:v>56200</c:v>
                </c:pt>
                <c:pt idx="198">
                  <c:v>56600</c:v>
                </c:pt>
                <c:pt idx="199">
                  <c:v>56600</c:v>
                </c:pt>
                <c:pt idx="200">
                  <c:v>55900</c:v>
                </c:pt>
                <c:pt idx="201">
                  <c:v>56000</c:v>
                </c:pt>
                <c:pt idx="202">
                  <c:v>56000</c:v>
                </c:pt>
                <c:pt idx="203">
                  <c:v>56000</c:v>
                </c:pt>
                <c:pt idx="204">
                  <c:v>55700</c:v>
                </c:pt>
                <c:pt idx="205">
                  <c:v>56000</c:v>
                </c:pt>
                <c:pt idx="206">
                  <c:v>56200</c:v>
                </c:pt>
                <c:pt idx="207">
                  <c:v>56700</c:v>
                </c:pt>
                <c:pt idx="208">
                  <c:v>56900</c:v>
                </c:pt>
                <c:pt idx="209">
                  <c:v>57700</c:v>
                </c:pt>
                <c:pt idx="210">
                  <c:v>58000</c:v>
                </c:pt>
                <c:pt idx="211">
                  <c:v>58300</c:v>
                </c:pt>
                <c:pt idx="212">
                  <c:v>57900</c:v>
                </c:pt>
                <c:pt idx="213">
                  <c:v>58200</c:v>
                </c:pt>
                <c:pt idx="214">
                  <c:v>58600</c:v>
                </c:pt>
                <c:pt idx="215">
                  <c:v>58800</c:v>
                </c:pt>
                <c:pt idx="216">
                  <c:v>58900</c:v>
                </c:pt>
                <c:pt idx="217">
                  <c:v>59500</c:v>
                </c:pt>
                <c:pt idx="218">
                  <c:v>59700</c:v>
                </c:pt>
                <c:pt idx="219">
                  <c:v>59900</c:v>
                </c:pt>
                <c:pt idx="220">
                  <c:v>60300</c:v>
                </c:pt>
                <c:pt idx="221">
                  <c:v>61200</c:v>
                </c:pt>
                <c:pt idx="222">
                  <c:v>61700</c:v>
                </c:pt>
                <c:pt idx="223">
                  <c:v>61800</c:v>
                </c:pt>
                <c:pt idx="224">
                  <c:v>61300</c:v>
                </c:pt>
                <c:pt idx="225">
                  <c:v>61500</c:v>
                </c:pt>
                <c:pt idx="226">
                  <c:v>61600</c:v>
                </c:pt>
                <c:pt idx="227">
                  <c:v>61900</c:v>
                </c:pt>
                <c:pt idx="228">
                  <c:v>61800</c:v>
                </c:pt>
                <c:pt idx="229">
                  <c:v>62200</c:v>
                </c:pt>
                <c:pt idx="230">
                  <c:v>62300</c:v>
                </c:pt>
                <c:pt idx="231">
                  <c:v>62300</c:v>
                </c:pt>
                <c:pt idx="232">
                  <c:v>62500</c:v>
                </c:pt>
                <c:pt idx="233">
                  <c:v>63100</c:v>
                </c:pt>
                <c:pt idx="234">
                  <c:v>63400</c:v>
                </c:pt>
                <c:pt idx="235">
                  <c:v>63600</c:v>
                </c:pt>
                <c:pt idx="236">
                  <c:v>62900</c:v>
                </c:pt>
                <c:pt idx="237">
                  <c:v>62900</c:v>
                </c:pt>
                <c:pt idx="238">
                  <c:v>63300</c:v>
                </c:pt>
                <c:pt idx="239">
                  <c:v>63500</c:v>
                </c:pt>
                <c:pt idx="240">
                  <c:v>63500</c:v>
                </c:pt>
                <c:pt idx="241">
                  <c:v>64000</c:v>
                </c:pt>
                <c:pt idx="242">
                  <c:v>63900</c:v>
                </c:pt>
                <c:pt idx="243">
                  <c:v>61000</c:v>
                </c:pt>
                <c:pt idx="244">
                  <c:v>61400</c:v>
                </c:pt>
                <c:pt idx="245">
                  <c:v>62400</c:v>
                </c:pt>
                <c:pt idx="246">
                  <c:v>62500</c:v>
                </c:pt>
                <c:pt idx="247">
                  <c:v>62400</c:v>
                </c:pt>
                <c:pt idx="248">
                  <c:v>62500</c:v>
                </c:pt>
                <c:pt idx="249">
                  <c:v>62700</c:v>
                </c:pt>
                <c:pt idx="250">
                  <c:v>62800</c:v>
                </c:pt>
                <c:pt idx="251">
                  <c:v>63000</c:v>
                </c:pt>
                <c:pt idx="252">
                  <c:v>63000</c:v>
                </c:pt>
                <c:pt idx="253">
                  <c:v>63100</c:v>
                </c:pt>
                <c:pt idx="254">
                  <c:v>63600</c:v>
                </c:pt>
                <c:pt idx="255">
                  <c:v>64300</c:v>
                </c:pt>
                <c:pt idx="256">
                  <c:v>64700</c:v>
                </c:pt>
                <c:pt idx="257">
                  <c:v>65600</c:v>
                </c:pt>
                <c:pt idx="258">
                  <c:v>66500</c:v>
                </c:pt>
                <c:pt idx="259">
                  <c:v>66700</c:v>
                </c:pt>
                <c:pt idx="260">
                  <c:v>66800</c:v>
                </c:pt>
                <c:pt idx="261">
                  <c:v>67500</c:v>
                </c:pt>
                <c:pt idx="262">
                  <c:v>68000</c:v>
                </c:pt>
                <c:pt idx="263">
                  <c:v>69000</c:v>
                </c:pt>
                <c:pt idx="264">
                  <c:v>69200</c:v>
                </c:pt>
                <c:pt idx="265">
                  <c:v>70300</c:v>
                </c:pt>
                <c:pt idx="266">
                  <c:v>70900</c:v>
                </c:pt>
                <c:pt idx="267">
                  <c:v>71800</c:v>
                </c:pt>
                <c:pt idx="268">
                  <c:v>72500</c:v>
                </c:pt>
                <c:pt idx="269">
                  <c:v>73700</c:v>
                </c:pt>
                <c:pt idx="270">
                  <c:v>76000</c:v>
                </c:pt>
                <c:pt idx="271">
                  <c:v>77100</c:v>
                </c:pt>
                <c:pt idx="272">
                  <c:v>78000</c:v>
                </c:pt>
                <c:pt idx="273">
                  <c:v>79400</c:v>
                </c:pt>
                <c:pt idx="274">
                  <c:v>80800</c:v>
                </c:pt>
                <c:pt idx="275">
                  <c:v>82600</c:v>
                </c:pt>
                <c:pt idx="276">
                  <c:v>82900</c:v>
                </c:pt>
                <c:pt idx="277">
                  <c:v>84400</c:v>
                </c:pt>
                <c:pt idx="278">
                  <c:v>85800</c:v>
                </c:pt>
                <c:pt idx="279">
                  <c:v>85400</c:v>
                </c:pt>
                <c:pt idx="280">
                  <c:v>85700</c:v>
                </c:pt>
                <c:pt idx="281">
                  <c:v>87800</c:v>
                </c:pt>
                <c:pt idx="282">
                  <c:v>86600</c:v>
                </c:pt>
                <c:pt idx="283">
                  <c:v>86400</c:v>
                </c:pt>
                <c:pt idx="284">
                  <c:v>86200</c:v>
                </c:pt>
                <c:pt idx="285">
                  <c:v>87200</c:v>
                </c:pt>
                <c:pt idx="286">
                  <c:v>87300</c:v>
                </c:pt>
                <c:pt idx="287">
                  <c:v>87900</c:v>
                </c:pt>
                <c:pt idx="288">
                  <c:v>87600</c:v>
                </c:pt>
                <c:pt idx="289">
                  <c:v>88700</c:v>
                </c:pt>
                <c:pt idx="290">
                  <c:v>89400</c:v>
                </c:pt>
                <c:pt idx="291">
                  <c:v>89400</c:v>
                </c:pt>
                <c:pt idx="292">
                  <c:v>88900</c:v>
                </c:pt>
                <c:pt idx="293">
                  <c:v>87800</c:v>
                </c:pt>
                <c:pt idx="294">
                  <c:v>86900</c:v>
                </c:pt>
                <c:pt idx="295">
                  <c:v>86700</c:v>
                </c:pt>
                <c:pt idx="296">
                  <c:v>86400</c:v>
                </c:pt>
                <c:pt idx="297">
                  <c:v>86300</c:v>
                </c:pt>
                <c:pt idx="298">
                  <c:v>86600</c:v>
                </c:pt>
                <c:pt idx="299">
                  <c:v>86500</c:v>
                </c:pt>
                <c:pt idx="300">
                  <c:v>86200</c:v>
                </c:pt>
                <c:pt idx="301">
                  <c:v>86500</c:v>
                </c:pt>
                <c:pt idx="302">
                  <c:v>86200</c:v>
                </c:pt>
                <c:pt idx="303">
                  <c:v>86100</c:v>
                </c:pt>
                <c:pt idx="304">
                  <c:v>85900</c:v>
                </c:pt>
                <c:pt idx="305">
                  <c:v>86200</c:v>
                </c:pt>
                <c:pt idx="306">
                  <c:v>85600</c:v>
                </c:pt>
                <c:pt idx="307">
                  <c:v>85300</c:v>
                </c:pt>
                <c:pt idx="308">
                  <c:v>85100</c:v>
                </c:pt>
                <c:pt idx="309">
                  <c:v>84800</c:v>
                </c:pt>
                <c:pt idx="310">
                  <c:v>85300</c:v>
                </c:pt>
                <c:pt idx="311">
                  <c:v>85500</c:v>
                </c:pt>
                <c:pt idx="312">
                  <c:v>84800</c:v>
                </c:pt>
                <c:pt idx="313">
                  <c:v>85000</c:v>
                </c:pt>
                <c:pt idx="314">
                  <c:v>85500</c:v>
                </c:pt>
                <c:pt idx="315">
                  <c:v>85100</c:v>
                </c:pt>
                <c:pt idx="316">
                  <c:v>85300</c:v>
                </c:pt>
                <c:pt idx="317">
                  <c:v>86500</c:v>
                </c:pt>
                <c:pt idx="318">
                  <c:v>87000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A6-43D5-A7EA-1FEBAFBF74E5}"/>
            </c:ext>
          </c:extLst>
        </c:ser>
        <c:ser>
          <c:idx val="5"/>
          <c:order val="1"/>
          <c:tx>
            <c:strRef>
              <c:f>'Data NSA'!$G$8</c:f>
              <c:strCache>
                <c:ptCount val="1"/>
                <c:pt idx="0">
                  <c:v>Retail trade</c:v>
                </c:pt>
              </c:strCache>
            </c:strRef>
          </c:tx>
          <c:spPr>
            <a:ln w="38100">
              <a:solidFill>
                <a:srgbClr val="0070C0"/>
              </a:solidFill>
              <a:prstDash val="solid"/>
            </a:ln>
          </c:spPr>
          <c:marker>
            <c:symbol val="none"/>
          </c:marker>
          <c:cat>
            <c:strRef>
              <c:f>'Data NSA'!$A$111:$A$429</c:f>
              <c:strCache>
                <c:ptCount val="319"/>
                <c:pt idx="0">
                  <c:v>2000 Jan</c:v>
                </c:pt>
                <c:pt idx="1">
                  <c:v>2000 Feb</c:v>
                </c:pt>
                <c:pt idx="2">
                  <c:v>2000 Mar</c:v>
                </c:pt>
                <c:pt idx="3">
                  <c:v>2000 Apr</c:v>
                </c:pt>
                <c:pt idx="4">
                  <c:v>2000 May</c:v>
                </c:pt>
                <c:pt idx="5">
                  <c:v>2000 Jun</c:v>
                </c:pt>
                <c:pt idx="6">
                  <c:v>2000 Jul</c:v>
                </c:pt>
                <c:pt idx="7">
                  <c:v>2000 Aug</c:v>
                </c:pt>
                <c:pt idx="8">
                  <c:v>2000 Sep</c:v>
                </c:pt>
                <c:pt idx="9">
                  <c:v>2000 Oct</c:v>
                </c:pt>
                <c:pt idx="10">
                  <c:v>2000 Nov</c:v>
                </c:pt>
                <c:pt idx="11">
                  <c:v>2000 Dec</c:v>
                </c:pt>
                <c:pt idx="12">
                  <c:v>2001 Jan</c:v>
                </c:pt>
                <c:pt idx="13">
                  <c:v>2001 Feb</c:v>
                </c:pt>
                <c:pt idx="14">
                  <c:v>2001 Mar</c:v>
                </c:pt>
                <c:pt idx="15">
                  <c:v>2001 Apr</c:v>
                </c:pt>
                <c:pt idx="16">
                  <c:v>2001 May</c:v>
                </c:pt>
                <c:pt idx="17">
                  <c:v>2001 Jun</c:v>
                </c:pt>
                <c:pt idx="18">
                  <c:v>2001 Jul</c:v>
                </c:pt>
                <c:pt idx="19">
                  <c:v>2001 Aug</c:v>
                </c:pt>
                <c:pt idx="20">
                  <c:v>2001 Sep</c:v>
                </c:pt>
                <c:pt idx="21">
                  <c:v>2001 Oct</c:v>
                </c:pt>
                <c:pt idx="22">
                  <c:v>2001 Nov</c:v>
                </c:pt>
                <c:pt idx="23">
                  <c:v>2001 Dec</c:v>
                </c:pt>
                <c:pt idx="24">
                  <c:v>2002 Jan</c:v>
                </c:pt>
                <c:pt idx="25">
                  <c:v>2002 Feb</c:v>
                </c:pt>
                <c:pt idx="26">
                  <c:v>2002 Mar</c:v>
                </c:pt>
                <c:pt idx="27">
                  <c:v>2002 Apr</c:v>
                </c:pt>
                <c:pt idx="28">
                  <c:v>2002 May</c:v>
                </c:pt>
                <c:pt idx="29">
                  <c:v>2002 Jun</c:v>
                </c:pt>
                <c:pt idx="30">
                  <c:v>2002 Jul</c:v>
                </c:pt>
                <c:pt idx="31">
                  <c:v>2002 Aug</c:v>
                </c:pt>
                <c:pt idx="32">
                  <c:v>2002 Sep</c:v>
                </c:pt>
                <c:pt idx="33">
                  <c:v>2002 Oct</c:v>
                </c:pt>
                <c:pt idx="34">
                  <c:v>2002 Nov</c:v>
                </c:pt>
                <c:pt idx="35">
                  <c:v>2002 Dec</c:v>
                </c:pt>
                <c:pt idx="36">
                  <c:v>2003 Jan</c:v>
                </c:pt>
                <c:pt idx="37">
                  <c:v>2003 Feb</c:v>
                </c:pt>
                <c:pt idx="38">
                  <c:v>2003 Mar</c:v>
                </c:pt>
                <c:pt idx="39">
                  <c:v>2003 Apr</c:v>
                </c:pt>
                <c:pt idx="40">
                  <c:v>2003 May</c:v>
                </c:pt>
                <c:pt idx="41">
                  <c:v>2003 Jun</c:v>
                </c:pt>
                <c:pt idx="42">
                  <c:v>2003 Jul</c:v>
                </c:pt>
                <c:pt idx="43">
                  <c:v>2003 Aug</c:v>
                </c:pt>
                <c:pt idx="44">
                  <c:v>2003 Sep</c:v>
                </c:pt>
                <c:pt idx="45">
                  <c:v>2003 Oct</c:v>
                </c:pt>
                <c:pt idx="46">
                  <c:v>2003 Nov</c:v>
                </c:pt>
                <c:pt idx="47">
                  <c:v>2003 Dec</c:v>
                </c:pt>
                <c:pt idx="48">
                  <c:v>2004 Jan</c:v>
                </c:pt>
                <c:pt idx="49">
                  <c:v>2004 Feb</c:v>
                </c:pt>
                <c:pt idx="50">
                  <c:v>2004 Mar</c:v>
                </c:pt>
                <c:pt idx="51">
                  <c:v>2004 Apr</c:v>
                </c:pt>
                <c:pt idx="52">
                  <c:v>2004 May</c:v>
                </c:pt>
                <c:pt idx="53">
                  <c:v>2004 Jun</c:v>
                </c:pt>
                <c:pt idx="54">
                  <c:v>2004 Jul</c:v>
                </c:pt>
                <c:pt idx="55">
                  <c:v>2004 Aug</c:v>
                </c:pt>
                <c:pt idx="56">
                  <c:v>2004 Sep</c:v>
                </c:pt>
                <c:pt idx="57">
                  <c:v>2004 Oct</c:v>
                </c:pt>
                <c:pt idx="58">
                  <c:v>2004 Nov</c:v>
                </c:pt>
                <c:pt idx="59">
                  <c:v>2004 Dec</c:v>
                </c:pt>
                <c:pt idx="60">
                  <c:v>2005 Jan</c:v>
                </c:pt>
                <c:pt idx="61">
                  <c:v>2005 Feb</c:v>
                </c:pt>
                <c:pt idx="62">
                  <c:v>2005 Mar</c:v>
                </c:pt>
                <c:pt idx="63">
                  <c:v>2005 Apr</c:v>
                </c:pt>
                <c:pt idx="64">
                  <c:v>2005 May</c:v>
                </c:pt>
                <c:pt idx="65">
                  <c:v>2005 Jun</c:v>
                </c:pt>
                <c:pt idx="66">
                  <c:v>2005 Jul</c:v>
                </c:pt>
                <c:pt idx="67">
                  <c:v>2005 Aug</c:v>
                </c:pt>
                <c:pt idx="68">
                  <c:v>2005 Sep</c:v>
                </c:pt>
                <c:pt idx="69">
                  <c:v>2005 Oct</c:v>
                </c:pt>
                <c:pt idx="70">
                  <c:v>2005 Nov</c:v>
                </c:pt>
                <c:pt idx="71">
                  <c:v>2005 Dec</c:v>
                </c:pt>
                <c:pt idx="72">
                  <c:v>2006 Jan</c:v>
                </c:pt>
                <c:pt idx="73">
                  <c:v>2006 Feb</c:v>
                </c:pt>
                <c:pt idx="74">
                  <c:v>2006 Mar</c:v>
                </c:pt>
                <c:pt idx="75">
                  <c:v>2006 Apr</c:v>
                </c:pt>
                <c:pt idx="76">
                  <c:v>2006 May</c:v>
                </c:pt>
                <c:pt idx="77">
                  <c:v>2006 Jun</c:v>
                </c:pt>
                <c:pt idx="78">
                  <c:v>2006 Jul</c:v>
                </c:pt>
                <c:pt idx="79">
                  <c:v>2006 Aug</c:v>
                </c:pt>
                <c:pt idx="80">
                  <c:v>2006 Sep</c:v>
                </c:pt>
                <c:pt idx="81">
                  <c:v>2006 Oct</c:v>
                </c:pt>
                <c:pt idx="82">
                  <c:v>2006 Nov</c:v>
                </c:pt>
                <c:pt idx="83">
                  <c:v>2006 Dec</c:v>
                </c:pt>
                <c:pt idx="84">
                  <c:v>2007 Jan</c:v>
                </c:pt>
                <c:pt idx="85">
                  <c:v>2007 Feb</c:v>
                </c:pt>
                <c:pt idx="86">
                  <c:v>2007 Mar</c:v>
                </c:pt>
                <c:pt idx="87">
                  <c:v>2007 Apr</c:v>
                </c:pt>
                <c:pt idx="88">
                  <c:v>2007 May</c:v>
                </c:pt>
                <c:pt idx="89">
                  <c:v>2007 Jun</c:v>
                </c:pt>
                <c:pt idx="90">
                  <c:v>2007 Jul</c:v>
                </c:pt>
                <c:pt idx="91">
                  <c:v>2007 Aug</c:v>
                </c:pt>
                <c:pt idx="92">
                  <c:v>2007 Sep</c:v>
                </c:pt>
                <c:pt idx="93">
                  <c:v>2007 Oct</c:v>
                </c:pt>
                <c:pt idx="94">
                  <c:v>2007 Nov</c:v>
                </c:pt>
                <c:pt idx="95">
                  <c:v>2007 Dec</c:v>
                </c:pt>
                <c:pt idx="96">
                  <c:v>2008 Jan</c:v>
                </c:pt>
                <c:pt idx="97">
                  <c:v>2008 Feb</c:v>
                </c:pt>
                <c:pt idx="98">
                  <c:v>2008 Mar</c:v>
                </c:pt>
                <c:pt idx="99">
                  <c:v>2008 Apr</c:v>
                </c:pt>
                <c:pt idx="100">
                  <c:v>2008 May</c:v>
                </c:pt>
                <c:pt idx="101">
                  <c:v>2008 Jun</c:v>
                </c:pt>
                <c:pt idx="102">
                  <c:v>2008 Jul</c:v>
                </c:pt>
                <c:pt idx="103">
                  <c:v>2008 Aug</c:v>
                </c:pt>
                <c:pt idx="104">
                  <c:v>2008 Sep</c:v>
                </c:pt>
                <c:pt idx="105">
                  <c:v>2008 Oct</c:v>
                </c:pt>
                <c:pt idx="106">
                  <c:v>2008 Nov</c:v>
                </c:pt>
                <c:pt idx="107">
                  <c:v>2008 Dec</c:v>
                </c:pt>
                <c:pt idx="108">
                  <c:v>2009 Jan</c:v>
                </c:pt>
                <c:pt idx="109">
                  <c:v>2009 Feb</c:v>
                </c:pt>
                <c:pt idx="110">
                  <c:v>2009 Mar</c:v>
                </c:pt>
                <c:pt idx="111">
                  <c:v>2009 Apr</c:v>
                </c:pt>
                <c:pt idx="112">
                  <c:v>2009 May</c:v>
                </c:pt>
                <c:pt idx="113">
                  <c:v>2009 Jun</c:v>
                </c:pt>
                <c:pt idx="114">
                  <c:v>2009 Jul</c:v>
                </c:pt>
                <c:pt idx="115">
                  <c:v>2009 Aug</c:v>
                </c:pt>
                <c:pt idx="116">
                  <c:v>2009 Sep</c:v>
                </c:pt>
                <c:pt idx="117">
                  <c:v>2009 Oct</c:v>
                </c:pt>
                <c:pt idx="118">
                  <c:v>2009 Nov</c:v>
                </c:pt>
                <c:pt idx="119">
                  <c:v>2009 Dec</c:v>
                </c:pt>
                <c:pt idx="120">
                  <c:v>2010 Jan</c:v>
                </c:pt>
                <c:pt idx="121">
                  <c:v>2010 Feb</c:v>
                </c:pt>
                <c:pt idx="122">
                  <c:v>2010 Mar</c:v>
                </c:pt>
                <c:pt idx="123">
                  <c:v>2010 Apr</c:v>
                </c:pt>
                <c:pt idx="124">
                  <c:v>2010 May</c:v>
                </c:pt>
                <c:pt idx="125">
                  <c:v>2010 Jun</c:v>
                </c:pt>
                <c:pt idx="126">
                  <c:v>2010 Jul</c:v>
                </c:pt>
                <c:pt idx="127">
                  <c:v>2010 Aug</c:v>
                </c:pt>
                <c:pt idx="128">
                  <c:v>2010 Sep</c:v>
                </c:pt>
                <c:pt idx="129">
                  <c:v>2010 Oct</c:v>
                </c:pt>
                <c:pt idx="130">
                  <c:v>2010 Nov</c:v>
                </c:pt>
                <c:pt idx="131">
                  <c:v>2010 Dec</c:v>
                </c:pt>
                <c:pt idx="132">
                  <c:v>2011 Jan</c:v>
                </c:pt>
                <c:pt idx="133">
                  <c:v>2011 Feb</c:v>
                </c:pt>
                <c:pt idx="134">
                  <c:v>2011 Mar</c:v>
                </c:pt>
                <c:pt idx="135">
                  <c:v>2011 Apr</c:v>
                </c:pt>
                <c:pt idx="136">
                  <c:v>2011 May</c:v>
                </c:pt>
                <c:pt idx="137">
                  <c:v>2011 Jun</c:v>
                </c:pt>
                <c:pt idx="138">
                  <c:v>2011 Jul</c:v>
                </c:pt>
                <c:pt idx="139">
                  <c:v>2011 Aug</c:v>
                </c:pt>
                <c:pt idx="140">
                  <c:v>2011 Sep</c:v>
                </c:pt>
                <c:pt idx="141">
                  <c:v>2011 Oct</c:v>
                </c:pt>
                <c:pt idx="142">
                  <c:v>2011 Nov</c:v>
                </c:pt>
                <c:pt idx="143">
                  <c:v>2011 Dec</c:v>
                </c:pt>
                <c:pt idx="144">
                  <c:v>2012 Jan</c:v>
                </c:pt>
                <c:pt idx="145">
                  <c:v>2012 Feb</c:v>
                </c:pt>
                <c:pt idx="146">
                  <c:v>2012 Mar</c:v>
                </c:pt>
                <c:pt idx="147">
                  <c:v>2012 Apr</c:v>
                </c:pt>
                <c:pt idx="148">
                  <c:v>2012 May</c:v>
                </c:pt>
                <c:pt idx="149">
                  <c:v>2012 Jun</c:v>
                </c:pt>
                <c:pt idx="150">
                  <c:v>2012 Jul</c:v>
                </c:pt>
                <c:pt idx="151">
                  <c:v>2012 Aug</c:v>
                </c:pt>
                <c:pt idx="152">
                  <c:v>2012 Sep</c:v>
                </c:pt>
                <c:pt idx="153">
                  <c:v>2012 Oct</c:v>
                </c:pt>
                <c:pt idx="154">
                  <c:v>2012 Nov</c:v>
                </c:pt>
                <c:pt idx="155">
                  <c:v>2012 Dec</c:v>
                </c:pt>
                <c:pt idx="156">
                  <c:v>2013 Jan</c:v>
                </c:pt>
                <c:pt idx="157">
                  <c:v>2013 Feb</c:v>
                </c:pt>
                <c:pt idx="158">
                  <c:v>2013 Mar</c:v>
                </c:pt>
                <c:pt idx="159">
                  <c:v>2013 Apr</c:v>
                </c:pt>
                <c:pt idx="160">
                  <c:v>2013 May</c:v>
                </c:pt>
                <c:pt idx="161">
                  <c:v>2013 Jun</c:v>
                </c:pt>
                <c:pt idx="162">
                  <c:v>2013 Jul</c:v>
                </c:pt>
                <c:pt idx="163">
                  <c:v>2013 Aug</c:v>
                </c:pt>
                <c:pt idx="164">
                  <c:v>2013 Sep</c:v>
                </c:pt>
                <c:pt idx="165">
                  <c:v>2013 Oct</c:v>
                </c:pt>
                <c:pt idx="166">
                  <c:v>2013 Nov</c:v>
                </c:pt>
                <c:pt idx="167">
                  <c:v>2013 Dec</c:v>
                </c:pt>
                <c:pt idx="168">
                  <c:v>2014 Jan</c:v>
                </c:pt>
                <c:pt idx="169">
                  <c:v>2014 Feb</c:v>
                </c:pt>
                <c:pt idx="170">
                  <c:v>2014 Mar</c:v>
                </c:pt>
                <c:pt idx="171">
                  <c:v>2014 Apr</c:v>
                </c:pt>
                <c:pt idx="172">
                  <c:v>2014 May</c:v>
                </c:pt>
                <c:pt idx="173">
                  <c:v>2014 Jun</c:v>
                </c:pt>
                <c:pt idx="174">
                  <c:v>2014 Jul</c:v>
                </c:pt>
                <c:pt idx="175">
                  <c:v>2014 Aug</c:v>
                </c:pt>
                <c:pt idx="176">
                  <c:v>2014 Sep</c:v>
                </c:pt>
                <c:pt idx="177">
                  <c:v>2014 Oct</c:v>
                </c:pt>
                <c:pt idx="178">
                  <c:v>2014 Nov</c:v>
                </c:pt>
                <c:pt idx="179">
                  <c:v>2014 Dec</c:v>
                </c:pt>
                <c:pt idx="180">
                  <c:v>2015 Jan</c:v>
                </c:pt>
                <c:pt idx="181">
                  <c:v>2015 Feb</c:v>
                </c:pt>
                <c:pt idx="182">
                  <c:v>2015 Mar</c:v>
                </c:pt>
                <c:pt idx="183">
                  <c:v>2015 Apr</c:v>
                </c:pt>
                <c:pt idx="184">
                  <c:v>2015 May</c:v>
                </c:pt>
                <c:pt idx="185">
                  <c:v>2015 Jun</c:v>
                </c:pt>
                <c:pt idx="186">
                  <c:v>2015 Jul</c:v>
                </c:pt>
                <c:pt idx="187">
                  <c:v>2015 Aug</c:v>
                </c:pt>
                <c:pt idx="188">
                  <c:v>2015 Sep</c:v>
                </c:pt>
                <c:pt idx="189">
                  <c:v>2015 Oct</c:v>
                </c:pt>
                <c:pt idx="190">
                  <c:v>2015 Nov</c:v>
                </c:pt>
                <c:pt idx="191">
                  <c:v>2015 Dec</c:v>
                </c:pt>
                <c:pt idx="192">
                  <c:v>2016 Jan</c:v>
                </c:pt>
                <c:pt idx="193">
                  <c:v>2016 Feb</c:v>
                </c:pt>
                <c:pt idx="194">
                  <c:v>2016 Mar</c:v>
                </c:pt>
                <c:pt idx="195">
                  <c:v>2016 Apr</c:v>
                </c:pt>
                <c:pt idx="196">
                  <c:v>2016 May</c:v>
                </c:pt>
                <c:pt idx="197">
                  <c:v>2016 Jun</c:v>
                </c:pt>
                <c:pt idx="198">
                  <c:v>2016 Jul</c:v>
                </c:pt>
                <c:pt idx="199">
                  <c:v>2016 Aug</c:v>
                </c:pt>
                <c:pt idx="200">
                  <c:v>2016 Sep</c:v>
                </c:pt>
                <c:pt idx="201">
                  <c:v>2016 Oct</c:v>
                </c:pt>
                <c:pt idx="202">
                  <c:v>2016 Nov</c:v>
                </c:pt>
                <c:pt idx="203">
                  <c:v>2016 Dec</c:v>
                </c:pt>
                <c:pt idx="204">
                  <c:v>2017 Jan</c:v>
                </c:pt>
                <c:pt idx="205">
                  <c:v>2017 Feb</c:v>
                </c:pt>
                <c:pt idx="206">
                  <c:v>2017 Mar</c:v>
                </c:pt>
                <c:pt idx="207">
                  <c:v>2017 Apr</c:v>
                </c:pt>
                <c:pt idx="208">
                  <c:v>2017 May</c:v>
                </c:pt>
                <c:pt idx="209">
                  <c:v>2017 Jun</c:v>
                </c:pt>
                <c:pt idx="210">
                  <c:v>2017 Jul</c:v>
                </c:pt>
                <c:pt idx="211">
                  <c:v>2017 Aug</c:v>
                </c:pt>
                <c:pt idx="212">
                  <c:v>2017 Sep</c:v>
                </c:pt>
                <c:pt idx="213">
                  <c:v>2017 Oct</c:v>
                </c:pt>
                <c:pt idx="214">
                  <c:v>2017 Nov</c:v>
                </c:pt>
                <c:pt idx="215">
                  <c:v>2017 Dec</c:v>
                </c:pt>
                <c:pt idx="216">
                  <c:v>2018 Jan</c:v>
                </c:pt>
                <c:pt idx="217">
                  <c:v>2018 Feb</c:v>
                </c:pt>
                <c:pt idx="218">
                  <c:v>2018 Mar</c:v>
                </c:pt>
                <c:pt idx="219">
                  <c:v>2018 Apr</c:v>
                </c:pt>
                <c:pt idx="220">
                  <c:v>2018 May</c:v>
                </c:pt>
                <c:pt idx="221">
                  <c:v>2018 Jun</c:v>
                </c:pt>
                <c:pt idx="222">
                  <c:v>2018 Jul</c:v>
                </c:pt>
                <c:pt idx="223">
                  <c:v>2018 Aug</c:v>
                </c:pt>
                <c:pt idx="224">
                  <c:v>2018 Sep</c:v>
                </c:pt>
                <c:pt idx="225">
                  <c:v>2018 Oct</c:v>
                </c:pt>
                <c:pt idx="226">
                  <c:v>2018 Nov</c:v>
                </c:pt>
                <c:pt idx="227">
                  <c:v>2018 Dec</c:v>
                </c:pt>
                <c:pt idx="228">
                  <c:v>2019 Jan</c:v>
                </c:pt>
                <c:pt idx="229">
                  <c:v>2019 Feb</c:v>
                </c:pt>
                <c:pt idx="230">
                  <c:v>2019 Mar</c:v>
                </c:pt>
                <c:pt idx="231">
                  <c:v>2019 Apr</c:v>
                </c:pt>
                <c:pt idx="232">
                  <c:v>2019 May</c:v>
                </c:pt>
                <c:pt idx="233">
                  <c:v>2019 Jun</c:v>
                </c:pt>
                <c:pt idx="234">
                  <c:v>2019 Jul</c:v>
                </c:pt>
                <c:pt idx="235">
                  <c:v>2019 Aug</c:v>
                </c:pt>
                <c:pt idx="236">
                  <c:v>2019 Sep</c:v>
                </c:pt>
                <c:pt idx="237">
                  <c:v>2019 Oct</c:v>
                </c:pt>
                <c:pt idx="238">
                  <c:v>2019 Nov</c:v>
                </c:pt>
                <c:pt idx="239">
                  <c:v>2019 Dec</c:v>
                </c:pt>
                <c:pt idx="240">
                  <c:v>2020 Jan</c:v>
                </c:pt>
                <c:pt idx="241">
                  <c:v>2020 Feb</c:v>
                </c:pt>
                <c:pt idx="242">
                  <c:v>2020 Mar</c:v>
                </c:pt>
                <c:pt idx="243">
                  <c:v>2020 Apr</c:v>
                </c:pt>
                <c:pt idx="244">
                  <c:v>2020 May</c:v>
                </c:pt>
                <c:pt idx="245">
                  <c:v>2020 Jun</c:v>
                </c:pt>
                <c:pt idx="246">
                  <c:v>2020 Jul</c:v>
                </c:pt>
                <c:pt idx="247">
                  <c:v>2020 Aug</c:v>
                </c:pt>
                <c:pt idx="248">
                  <c:v>2020 Sep</c:v>
                </c:pt>
                <c:pt idx="249">
                  <c:v>2020 Oct</c:v>
                </c:pt>
                <c:pt idx="250">
                  <c:v>2020 Nov</c:v>
                </c:pt>
                <c:pt idx="251">
                  <c:v>2020 Dec</c:v>
                </c:pt>
                <c:pt idx="252">
                  <c:v>2021 Jan</c:v>
                </c:pt>
                <c:pt idx="253">
                  <c:v>2021 Feb</c:v>
                </c:pt>
                <c:pt idx="254">
                  <c:v>2021 Mar</c:v>
                </c:pt>
                <c:pt idx="255">
                  <c:v>2021 Apr</c:v>
                </c:pt>
                <c:pt idx="256">
                  <c:v>2021 May</c:v>
                </c:pt>
                <c:pt idx="257">
                  <c:v>2021 Jun</c:v>
                </c:pt>
                <c:pt idx="258">
                  <c:v>2021 Jul</c:v>
                </c:pt>
                <c:pt idx="259">
                  <c:v>2021 Aug</c:v>
                </c:pt>
                <c:pt idx="260">
                  <c:v>2021 Sep</c:v>
                </c:pt>
                <c:pt idx="261">
                  <c:v>2021 Oct</c:v>
                </c:pt>
                <c:pt idx="262">
                  <c:v>2021 Nov</c:v>
                </c:pt>
                <c:pt idx="263">
                  <c:v>2021 Dec</c:v>
                </c:pt>
                <c:pt idx="264">
                  <c:v>2022 Jan</c:v>
                </c:pt>
                <c:pt idx="265">
                  <c:v>2022 Feb</c:v>
                </c:pt>
                <c:pt idx="266">
                  <c:v>2022 Mar</c:v>
                </c:pt>
                <c:pt idx="267">
                  <c:v>2022 Apr</c:v>
                </c:pt>
                <c:pt idx="268">
                  <c:v>2022 May</c:v>
                </c:pt>
                <c:pt idx="269">
                  <c:v>2022 Jun</c:v>
                </c:pt>
                <c:pt idx="270">
                  <c:v>2022 Jul</c:v>
                </c:pt>
                <c:pt idx="271">
                  <c:v>2022 Aug</c:v>
                </c:pt>
                <c:pt idx="272">
                  <c:v>2022 Sep</c:v>
                </c:pt>
                <c:pt idx="273">
                  <c:v>2022 Oct</c:v>
                </c:pt>
                <c:pt idx="274">
                  <c:v>2022 Nov</c:v>
                </c:pt>
                <c:pt idx="275">
                  <c:v>2022 Dec</c:v>
                </c:pt>
                <c:pt idx="276">
                  <c:v>2023 Jan</c:v>
                </c:pt>
                <c:pt idx="277">
                  <c:v>2023 Feb</c:v>
                </c:pt>
                <c:pt idx="278">
                  <c:v>2023 Mar</c:v>
                </c:pt>
                <c:pt idx="279">
                  <c:v>2023 Apr</c:v>
                </c:pt>
                <c:pt idx="280">
                  <c:v>2023 May</c:v>
                </c:pt>
                <c:pt idx="281">
                  <c:v>2023 Jun</c:v>
                </c:pt>
                <c:pt idx="282">
                  <c:v>2023 Jul</c:v>
                </c:pt>
                <c:pt idx="283">
                  <c:v>2023 Aug</c:v>
                </c:pt>
                <c:pt idx="284">
                  <c:v>2023 Sep</c:v>
                </c:pt>
                <c:pt idx="285">
                  <c:v>2023 Oct</c:v>
                </c:pt>
                <c:pt idx="286">
                  <c:v>2023 Nov</c:v>
                </c:pt>
                <c:pt idx="287">
                  <c:v>2023 Dec</c:v>
                </c:pt>
                <c:pt idx="288">
                  <c:v>2024 Jan</c:v>
                </c:pt>
                <c:pt idx="289">
                  <c:v>2024 Feb</c:v>
                </c:pt>
                <c:pt idx="290">
                  <c:v>2024 Mar</c:v>
                </c:pt>
                <c:pt idx="291">
                  <c:v>2024 Apr</c:v>
                </c:pt>
                <c:pt idx="292">
                  <c:v>2024 May</c:v>
                </c:pt>
                <c:pt idx="293">
                  <c:v>2024 Jun</c:v>
                </c:pt>
                <c:pt idx="294">
                  <c:v>2024 Jul</c:v>
                </c:pt>
                <c:pt idx="295">
                  <c:v>2024 Aug</c:v>
                </c:pt>
                <c:pt idx="296">
                  <c:v>2024 Sep</c:v>
                </c:pt>
                <c:pt idx="297">
                  <c:v>2024 Oct</c:v>
                </c:pt>
                <c:pt idx="298">
                  <c:v>2024 Nov</c:v>
                </c:pt>
                <c:pt idx="299">
                  <c:v>2024 Dec</c:v>
                </c:pt>
                <c:pt idx="300">
                  <c:v>2025 Jan</c:v>
                </c:pt>
                <c:pt idx="301">
                  <c:v>2025 Feb</c:v>
                </c:pt>
                <c:pt idx="302">
                  <c:v>2025 Mar</c:v>
                </c:pt>
                <c:pt idx="303">
                  <c:v>2025 Apr</c:v>
                </c:pt>
                <c:pt idx="304">
                  <c:v>2025 May</c:v>
                </c:pt>
                <c:pt idx="305">
                  <c:v>2025 Jun</c:v>
                </c:pt>
                <c:pt idx="306">
                  <c:v>2025 Jul</c:v>
                </c:pt>
                <c:pt idx="307">
                  <c:v>2025 Aug</c:v>
                </c:pt>
                <c:pt idx="308">
                  <c:v>2025 Sep</c:v>
                </c:pt>
                <c:pt idx="309">
                  <c:v>2025 Oct</c:v>
                </c:pt>
                <c:pt idx="310">
                  <c:v>2025 Nov</c:v>
                </c:pt>
                <c:pt idx="311">
                  <c:v>2025 Dec</c:v>
                </c:pt>
                <c:pt idx="312">
                  <c:v>2026 Jan</c:v>
                </c:pt>
                <c:pt idx="313">
                  <c:v>2026 Feb</c:v>
                </c:pt>
                <c:pt idx="314">
                  <c:v>2026 Mar</c:v>
                </c:pt>
                <c:pt idx="315">
                  <c:v>2026 Apr</c:v>
                </c:pt>
                <c:pt idx="316">
                  <c:v>2026 May</c:v>
                </c:pt>
                <c:pt idx="317">
                  <c:v>2026 Jun</c:v>
                </c:pt>
                <c:pt idx="318">
                  <c:v>2026 Jul</c:v>
                </c:pt>
              </c:strCache>
            </c:strRef>
          </c:cat>
          <c:val>
            <c:numRef>
              <c:f>'Data NSA'!$G$111:$G$429</c:f>
              <c:numCache>
                <c:formatCode>_(* #,##0_);_(* \(#,##0\);_(* "-"??_);_(@_)</c:formatCode>
                <c:ptCount val="319"/>
                <c:pt idx="0">
                  <c:v>68100</c:v>
                </c:pt>
                <c:pt idx="1">
                  <c:v>67800</c:v>
                </c:pt>
                <c:pt idx="2">
                  <c:v>68100</c:v>
                </c:pt>
                <c:pt idx="3">
                  <c:v>68200</c:v>
                </c:pt>
                <c:pt idx="4">
                  <c:v>68700</c:v>
                </c:pt>
                <c:pt idx="5">
                  <c:v>69200</c:v>
                </c:pt>
                <c:pt idx="6">
                  <c:v>69600</c:v>
                </c:pt>
                <c:pt idx="7">
                  <c:v>70600</c:v>
                </c:pt>
                <c:pt idx="8">
                  <c:v>70000</c:v>
                </c:pt>
                <c:pt idx="9">
                  <c:v>71100</c:v>
                </c:pt>
                <c:pt idx="10">
                  <c:v>73500</c:v>
                </c:pt>
                <c:pt idx="11">
                  <c:v>75000</c:v>
                </c:pt>
                <c:pt idx="12">
                  <c:v>70900</c:v>
                </c:pt>
                <c:pt idx="13">
                  <c:v>69700</c:v>
                </c:pt>
                <c:pt idx="14">
                  <c:v>69700</c:v>
                </c:pt>
                <c:pt idx="15">
                  <c:v>69500</c:v>
                </c:pt>
                <c:pt idx="16">
                  <c:v>69700</c:v>
                </c:pt>
                <c:pt idx="17">
                  <c:v>70200</c:v>
                </c:pt>
                <c:pt idx="18">
                  <c:v>69400</c:v>
                </c:pt>
                <c:pt idx="19">
                  <c:v>69900</c:v>
                </c:pt>
                <c:pt idx="20">
                  <c:v>69900</c:v>
                </c:pt>
                <c:pt idx="21">
                  <c:v>70500</c:v>
                </c:pt>
                <c:pt idx="22">
                  <c:v>71800</c:v>
                </c:pt>
                <c:pt idx="23">
                  <c:v>73300</c:v>
                </c:pt>
                <c:pt idx="24">
                  <c:v>69300</c:v>
                </c:pt>
                <c:pt idx="25">
                  <c:v>68300</c:v>
                </c:pt>
                <c:pt idx="26">
                  <c:v>68200</c:v>
                </c:pt>
                <c:pt idx="27">
                  <c:v>68500</c:v>
                </c:pt>
                <c:pt idx="28">
                  <c:v>68600</c:v>
                </c:pt>
                <c:pt idx="29">
                  <c:v>68500</c:v>
                </c:pt>
                <c:pt idx="30">
                  <c:v>67900</c:v>
                </c:pt>
                <c:pt idx="31">
                  <c:v>68300</c:v>
                </c:pt>
                <c:pt idx="32">
                  <c:v>67800</c:v>
                </c:pt>
                <c:pt idx="33">
                  <c:v>68100</c:v>
                </c:pt>
                <c:pt idx="34">
                  <c:v>70500</c:v>
                </c:pt>
                <c:pt idx="35">
                  <c:v>72500</c:v>
                </c:pt>
                <c:pt idx="36">
                  <c:v>67600</c:v>
                </c:pt>
                <c:pt idx="37">
                  <c:v>66500</c:v>
                </c:pt>
                <c:pt idx="38">
                  <c:v>66500</c:v>
                </c:pt>
                <c:pt idx="39">
                  <c:v>66600</c:v>
                </c:pt>
                <c:pt idx="40">
                  <c:v>66600</c:v>
                </c:pt>
                <c:pt idx="41">
                  <c:v>66900</c:v>
                </c:pt>
                <c:pt idx="42">
                  <c:v>67800</c:v>
                </c:pt>
                <c:pt idx="43">
                  <c:v>68800</c:v>
                </c:pt>
                <c:pt idx="44">
                  <c:v>69000</c:v>
                </c:pt>
                <c:pt idx="45">
                  <c:v>69800</c:v>
                </c:pt>
                <c:pt idx="46">
                  <c:v>71800</c:v>
                </c:pt>
                <c:pt idx="47">
                  <c:v>73300</c:v>
                </c:pt>
                <c:pt idx="48">
                  <c:v>69200</c:v>
                </c:pt>
                <c:pt idx="49">
                  <c:v>68400</c:v>
                </c:pt>
                <c:pt idx="50">
                  <c:v>68700</c:v>
                </c:pt>
                <c:pt idx="51">
                  <c:v>68000</c:v>
                </c:pt>
                <c:pt idx="52">
                  <c:v>68300</c:v>
                </c:pt>
                <c:pt idx="53">
                  <c:v>68300</c:v>
                </c:pt>
                <c:pt idx="54">
                  <c:v>68900</c:v>
                </c:pt>
                <c:pt idx="55">
                  <c:v>69700</c:v>
                </c:pt>
                <c:pt idx="56">
                  <c:v>69400</c:v>
                </c:pt>
                <c:pt idx="57">
                  <c:v>70300</c:v>
                </c:pt>
                <c:pt idx="58">
                  <c:v>72600</c:v>
                </c:pt>
                <c:pt idx="59">
                  <c:v>74300</c:v>
                </c:pt>
                <c:pt idx="60">
                  <c:v>70500</c:v>
                </c:pt>
                <c:pt idx="61">
                  <c:v>70100</c:v>
                </c:pt>
                <c:pt idx="62">
                  <c:v>70800</c:v>
                </c:pt>
                <c:pt idx="63">
                  <c:v>71200</c:v>
                </c:pt>
                <c:pt idx="64">
                  <c:v>71900</c:v>
                </c:pt>
                <c:pt idx="65">
                  <c:v>72900</c:v>
                </c:pt>
                <c:pt idx="66">
                  <c:v>73500</c:v>
                </c:pt>
                <c:pt idx="67">
                  <c:v>74200</c:v>
                </c:pt>
                <c:pt idx="68">
                  <c:v>73800</c:v>
                </c:pt>
                <c:pt idx="69">
                  <c:v>74300</c:v>
                </c:pt>
                <c:pt idx="70">
                  <c:v>77400</c:v>
                </c:pt>
                <c:pt idx="71">
                  <c:v>79200</c:v>
                </c:pt>
                <c:pt idx="72">
                  <c:v>74800</c:v>
                </c:pt>
                <c:pt idx="73">
                  <c:v>74000</c:v>
                </c:pt>
                <c:pt idx="74">
                  <c:v>74400</c:v>
                </c:pt>
                <c:pt idx="75">
                  <c:v>75100</c:v>
                </c:pt>
                <c:pt idx="76">
                  <c:v>75500</c:v>
                </c:pt>
                <c:pt idx="77">
                  <c:v>76400</c:v>
                </c:pt>
                <c:pt idx="78">
                  <c:v>76900</c:v>
                </c:pt>
                <c:pt idx="79">
                  <c:v>77700</c:v>
                </c:pt>
                <c:pt idx="80">
                  <c:v>77100</c:v>
                </c:pt>
                <c:pt idx="81">
                  <c:v>78000</c:v>
                </c:pt>
                <c:pt idx="82">
                  <c:v>81000</c:v>
                </c:pt>
                <c:pt idx="83">
                  <c:v>82900</c:v>
                </c:pt>
                <c:pt idx="84">
                  <c:v>79200</c:v>
                </c:pt>
                <c:pt idx="85">
                  <c:v>79100</c:v>
                </c:pt>
                <c:pt idx="86">
                  <c:v>79700</c:v>
                </c:pt>
                <c:pt idx="87">
                  <c:v>80500</c:v>
                </c:pt>
                <c:pt idx="88">
                  <c:v>80500</c:v>
                </c:pt>
                <c:pt idx="89">
                  <c:v>81100</c:v>
                </c:pt>
                <c:pt idx="90">
                  <c:v>81800</c:v>
                </c:pt>
                <c:pt idx="91">
                  <c:v>82000</c:v>
                </c:pt>
                <c:pt idx="92">
                  <c:v>82100</c:v>
                </c:pt>
                <c:pt idx="93">
                  <c:v>83300</c:v>
                </c:pt>
                <c:pt idx="94">
                  <c:v>86500</c:v>
                </c:pt>
                <c:pt idx="95">
                  <c:v>88200</c:v>
                </c:pt>
                <c:pt idx="96">
                  <c:v>84300</c:v>
                </c:pt>
                <c:pt idx="97">
                  <c:v>83600</c:v>
                </c:pt>
                <c:pt idx="98">
                  <c:v>83400</c:v>
                </c:pt>
                <c:pt idx="99">
                  <c:v>84100</c:v>
                </c:pt>
                <c:pt idx="100">
                  <c:v>84000</c:v>
                </c:pt>
                <c:pt idx="101">
                  <c:v>84200</c:v>
                </c:pt>
                <c:pt idx="102">
                  <c:v>84600</c:v>
                </c:pt>
                <c:pt idx="103">
                  <c:v>85400</c:v>
                </c:pt>
                <c:pt idx="104">
                  <c:v>84600</c:v>
                </c:pt>
                <c:pt idx="105">
                  <c:v>85700</c:v>
                </c:pt>
                <c:pt idx="106">
                  <c:v>87300</c:v>
                </c:pt>
                <c:pt idx="107">
                  <c:v>88100</c:v>
                </c:pt>
                <c:pt idx="108">
                  <c:v>83400</c:v>
                </c:pt>
                <c:pt idx="109">
                  <c:v>82600</c:v>
                </c:pt>
                <c:pt idx="110">
                  <c:v>82800</c:v>
                </c:pt>
                <c:pt idx="111">
                  <c:v>81700</c:v>
                </c:pt>
                <c:pt idx="112">
                  <c:v>82000</c:v>
                </c:pt>
                <c:pt idx="113">
                  <c:v>82000</c:v>
                </c:pt>
                <c:pt idx="114">
                  <c:v>81800</c:v>
                </c:pt>
                <c:pt idx="115">
                  <c:v>82800</c:v>
                </c:pt>
                <c:pt idx="116">
                  <c:v>82000</c:v>
                </c:pt>
                <c:pt idx="117">
                  <c:v>82800</c:v>
                </c:pt>
                <c:pt idx="118">
                  <c:v>84800</c:v>
                </c:pt>
                <c:pt idx="119">
                  <c:v>85900</c:v>
                </c:pt>
                <c:pt idx="120">
                  <c:v>81900</c:v>
                </c:pt>
                <c:pt idx="121">
                  <c:v>80900</c:v>
                </c:pt>
                <c:pt idx="122">
                  <c:v>81200</c:v>
                </c:pt>
                <c:pt idx="123">
                  <c:v>81900</c:v>
                </c:pt>
                <c:pt idx="124">
                  <c:v>82200</c:v>
                </c:pt>
                <c:pt idx="125">
                  <c:v>82500</c:v>
                </c:pt>
                <c:pt idx="126">
                  <c:v>82800</c:v>
                </c:pt>
                <c:pt idx="127">
                  <c:v>83600</c:v>
                </c:pt>
                <c:pt idx="128">
                  <c:v>83100</c:v>
                </c:pt>
                <c:pt idx="129">
                  <c:v>84200</c:v>
                </c:pt>
                <c:pt idx="130">
                  <c:v>87100</c:v>
                </c:pt>
                <c:pt idx="131">
                  <c:v>88700</c:v>
                </c:pt>
                <c:pt idx="132">
                  <c:v>84300</c:v>
                </c:pt>
                <c:pt idx="133">
                  <c:v>83600</c:v>
                </c:pt>
                <c:pt idx="134">
                  <c:v>84300</c:v>
                </c:pt>
                <c:pt idx="135">
                  <c:v>84900</c:v>
                </c:pt>
                <c:pt idx="136">
                  <c:v>84900</c:v>
                </c:pt>
                <c:pt idx="137">
                  <c:v>85000</c:v>
                </c:pt>
                <c:pt idx="138">
                  <c:v>85600</c:v>
                </c:pt>
                <c:pt idx="139">
                  <c:v>86400</c:v>
                </c:pt>
                <c:pt idx="140">
                  <c:v>85600</c:v>
                </c:pt>
                <c:pt idx="141">
                  <c:v>86700</c:v>
                </c:pt>
                <c:pt idx="142">
                  <c:v>89500</c:v>
                </c:pt>
                <c:pt idx="143">
                  <c:v>91100</c:v>
                </c:pt>
                <c:pt idx="144">
                  <c:v>87300</c:v>
                </c:pt>
                <c:pt idx="145">
                  <c:v>86300</c:v>
                </c:pt>
                <c:pt idx="146">
                  <c:v>86600</c:v>
                </c:pt>
                <c:pt idx="147">
                  <c:v>87400</c:v>
                </c:pt>
                <c:pt idx="148">
                  <c:v>87800</c:v>
                </c:pt>
                <c:pt idx="149">
                  <c:v>88400</c:v>
                </c:pt>
                <c:pt idx="150">
                  <c:v>88700</c:v>
                </c:pt>
                <c:pt idx="151">
                  <c:v>89700</c:v>
                </c:pt>
                <c:pt idx="152">
                  <c:v>89100</c:v>
                </c:pt>
                <c:pt idx="153">
                  <c:v>90800</c:v>
                </c:pt>
                <c:pt idx="154">
                  <c:v>95100</c:v>
                </c:pt>
                <c:pt idx="155">
                  <c:v>95900</c:v>
                </c:pt>
                <c:pt idx="156">
                  <c:v>91300</c:v>
                </c:pt>
                <c:pt idx="157">
                  <c:v>91000</c:v>
                </c:pt>
                <c:pt idx="158">
                  <c:v>90800</c:v>
                </c:pt>
                <c:pt idx="159">
                  <c:v>91700</c:v>
                </c:pt>
                <c:pt idx="160">
                  <c:v>92300</c:v>
                </c:pt>
                <c:pt idx="161">
                  <c:v>93100</c:v>
                </c:pt>
                <c:pt idx="162">
                  <c:v>93700</c:v>
                </c:pt>
                <c:pt idx="163">
                  <c:v>94500</c:v>
                </c:pt>
                <c:pt idx="164">
                  <c:v>94200</c:v>
                </c:pt>
                <c:pt idx="165">
                  <c:v>95500</c:v>
                </c:pt>
                <c:pt idx="166">
                  <c:v>99300</c:v>
                </c:pt>
                <c:pt idx="167">
                  <c:v>100800</c:v>
                </c:pt>
                <c:pt idx="168">
                  <c:v>96500</c:v>
                </c:pt>
                <c:pt idx="169">
                  <c:v>96100</c:v>
                </c:pt>
                <c:pt idx="170">
                  <c:v>96100</c:v>
                </c:pt>
                <c:pt idx="171">
                  <c:v>96300</c:v>
                </c:pt>
                <c:pt idx="172">
                  <c:v>96400</c:v>
                </c:pt>
                <c:pt idx="173">
                  <c:v>97000</c:v>
                </c:pt>
                <c:pt idx="174">
                  <c:v>97300</c:v>
                </c:pt>
                <c:pt idx="175">
                  <c:v>97800</c:v>
                </c:pt>
                <c:pt idx="176">
                  <c:v>97100</c:v>
                </c:pt>
                <c:pt idx="177">
                  <c:v>98300</c:v>
                </c:pt>
                <c:pt idx="178">
                  <c:v>101700</c:v>
                </c:pt>
                <c:pt idx="179">
                  <c:v>102800</c:v>
                </c:pt>
                <c:pt idx="180">
                  <c:v>98000</c:v>
                </c:pt>
                <c:pt idx="181">
                  <c:v>97800</c:v>
                </c:pt>
                <c:pt idx="182">
                  <c:v>98100</c:v>
                </c:pt>
                <c:pt idx="183">
                  <c:v>98300</c:v>
                </c:pt>
                <c:pt idx="184">
                  <c:v>99000</c:v>
                </c:pt>
                <c:pt idx="185">
                  <c:v>100000</c:v>
                </c:pt>
                <c:pt idx="186">
                  <c:v>100400</c:v>
                </c:pt>
                <c:pt idx="187">
                  <c:v>100900</c:v>
                </c:pt>
                <c:pt idx="188">
                  <c:v>100900</c:v>
                </c:pt>
                <c:pt idx="189">
                  <c:v>101900</c:v>
                </c:pt>
                <c:pt idx="190">
                  <c:v>104900</c:v>
                </c:pt>
                <c:pt idx="191">
                  <c:v>106400</c:v>
                </c:pt>
                <c:pt idx="192">
                  <c:v>102200</c:v>
                </c:pt>
                <c:pt idx="193">
                  <c:v>102200</c:v>
                </c:pt>
                <c:pt idx="194">
                  <c:v>102500</c:v>
                </c:pt>
                <c:pt idx="195">
                  <c:v>102600</c:v>
                </c:pt>
                <c:pt idx="196">
                  <c:v>102600</c:v>
                </c:pt>
                <c:pt idx="197">
                  <c:v>103200</c:v>
                </c:pt>
                <c:pt idx="198">
                  <c:v>103600</c:v>
                </c:pt>
                <c:pt idx="199">
                  <c:v>104300</c:v>
                </c:pt>
                <c:pt idx="200">
                  <c:v>104000</c:v>
                </c:pt>
                <c:pt idx="201">
                  <c:v>105200</c:v>
                </c:pt>
                <c:pt idx="202">
                  <c:v>108600</c:v>
                </c:pt>
                <c:pt idx="203">
                  <c:v>109800</c:v>
                </c:pt>
                <c:pt idx="204">
                  <c:v>105300</c:v>
                </c:pt>
                <c:pt idx="205">
                  <c:v>104800</c:v>
                </c:pt>
                <c:pt idx="206">
                  <c:v>104700</c:v>
                </c:pt>
                <c:pt idx="207">
                  <c:v>104900</c:v>
                </c:pt>
                <c:pt idx="208">
                  <c:v>105200</c:v>
                </c:pt>
                <c:pt idx="209">
                  <c:v>105500</c:v>
                </c:pt>
                <c:pt idx="210">
                  <c:v>105500</c:v>
                </c:pt>
                <c:pt idx="211">
                  <c:v>105800</c:v>
                </c:pt>
                <c:pt idx="212">
                  <c:v>104900</c:v>
                </c:pt>
                <c:pt idx="213">
                  <c:v>106600</c:v>
                </c:pt>
                <c:pt idx="214">
                  <c:v>109700</c:v>
                </c:pt>
                <c:pt idx="215">
                  <c:v>111000</c:v>
                </c:pt>
                <c:pt idx="216">
                  <c:v>106900</c:v>
                </c:pt>
                <c:pt idx="217">
                  <c:v>106400</c:v>
                </c:pt>
                <c:pt idx="218">
                  <c:v>106200</c:v>
                </c:pt>
                <c:pt idx="219">
                  <c:v>106500</c:v>
                </c:pt>
                <c:pt idx="220">
                  <c:v>106900</c:v>
                </c:pt>
                <c:pt idx="221">
                  <c:v>107000</c:v>
                </c:pt>
                <c:pt idx="222">
                  <c:v>107300</c:v>
                </c:pt>
                <c:pt idx="223">
                  <c:v>107600</c:v>
                </c:pt>
                <c:pt idx="224">
                  <c:v>107400</c:v>
                </c:pt>
                <c:pt idx="225">
                  <c:v>108200</c:v>
                </c:pt>
                <c:pt idx="226">
                  <c:v>112100</c:v>
                </c:pt>
                <c:pt idx="227">
                  <c:v>112600</c:v>
                </c:pt>
                <c:pt idx="228">
                  <c:v>108800</c:v>
                </c:pt>
                <c:pt idx="229">
                  <c:v>108100</c:v>
                </c:pt>
                <c:pt idx="230">
                  <c:v>107400</c:v>
                </c:pt>
                <c:pt idx="231">
                  <c:v>107500</c:v>
                </c:pt>
                <c:pt idx="232">
                  <c:v>107800</c:v>
                </c:pt>
                <c:pt idx="233">
                  <c:v>108200</c:v>
                </c:pt>
                <c:pt idx="234">
                  <c:v>108600</c:v>
                </c:pt>
                <c:pt idx="235">
                  <c:v>109100</c:v>
                </c:pt>
                <c:pt idx="236">
                  <c:v>108700</c:v>
                </c:pt>
                <c:pt idx="237">
                  <c:v>110200</c:v>
                </c:pt>
                <c:pt idx="238">
                  <c:v>113700</c:v>
                </c:pt>
                <c:pt idx="239">
                  <c:v>114300</c:v>
                </c:pt>
                <c:pt idx="240">
                  <c:v>110200</c:v>
                </c:pt>
                <c:pt idx="241">
                  <c:v>109700</c:v>
                </c:pt>
                <c:pt idx="242">
                  <c:v>109300</c:v>
                </c:pt>
                <c:pt idx="243">
                  <c:v>94100</c:v>
                </c:pt>
                <c:pt idx="244">
                  <c:v>96400</c:v>
                </c:pt>
                <c:pt idx="245">
                  <c:v>102700</c:v>
                </c:pt>
                <c:pt idx="246">
                  <c:v>104200</c:v>
                </c:pt>
                <c:pt idx="247">
                  <c:v>106000</c:v>
                </c:pt>
                <c:pt idx="248">
                  <c:v>106600</c:v>
                </c:pt>
                <c:pt idx="249">
                  <c:v>109600</c:v>
                </c:pt>
                <c:pt idx="250">
                  <c:v>113100</c:v>
                </c:pt>
                <c:pt idx="251">
                  <c:v>113900</c:v>
                </c:pt>
                <c:pt idx="252">
                  <c:v>110300</c:v>
                </c:pt>
                <c:pt idx="253">
                  <c:v>109000</c:v>
                </c:pt>
                <c:pt idx="254">
                  <c:v>109700</c:v>
                </c:pt>
                <c:pt idx="255">
                  <c:v>109400</c:v>
                </c:pt>
                <c:pt idx="256">
                  <c:v>110500</c:v>
                </c:pt>
                <c:pt idx="257">
                  <c:v>111300</c:v>
                </c:pt>
                <c:pt idx="258">
                  <c:v>112200</c:v>
                </c:pt>
                <c:pt idx="259">
                  <c:v>111700</c:v>
                </c:pt>
                <c:pt idx="260">
                  <c:v>111000</c:v>
                </c:pt>
                <c:pt idx="261">
                  <c:v>113400</c:v>
                </c:pt>
                <c:pt idx="262">
                  <c:v>116600</c:v>
                </c:pt>
                <c:pt idx="263">
                  <c:v>117900</c:v>
                </c:pt>
                <c:pt idx="264">
                  <c:v>113600</c:v>
                </c:pt>
                <c:pt idx="265">
                  <c:v>114100</c:v>
                </c:pt>
                <c:pt idx="266">
                  <c:v>114000</c:v>
                </c:pt>
                <c:pt idx="267">
                  <c:v>114900</c:v>
                </c:pt>
                <c:pt idx="268">
                  <c:v>114600</c:v>
                </c:pt>
                <c:pt idx="269">
                  <c:v>114300</c:v>
                </c:pt>
                <c:pt idx="270">
                  <c:v>115600</c:v>
                </c:pt>
                <c:pt idx="271">
                  <c:v>115500</c:v>
                </c:pt>
                <c:pt idx="272">
                  <c:v>115300</c:v>
                </c:pt>
                <c:pt idx="273">
                  <c:v>116200</c:v>
                </c:pt>
                <c:pt idx="274">
                  <c:v>118000</c:v>
                </c:pt>
                <c:pt idx="275">
                  <c:v>120500</c:v>
                </c:pt>
                <c:pt idx="276">
                  <c:v>116400</c:v>
                </c:pt>
                <c:pt idx="277">
                  <c:v>115600</c:v>
                </c:pt>
                <c:pt idx="278">
                  <c:v>116200</c:v>
                </c:pt>
                <c:pt idx="279">
                  <c:v>117200</c:v>
                </c:pt>
                <c:pt idx="280">
                  <c:v>117700</c:v>
                </c:pt>
                <c:pt idx="281">
                  <c:v>118500</c:v>
                </c:pt>
                <c:pt idx="282">
                  <c:v>118800</c:v>
                </c:pt>
                <c:pt idx="283">
                  <c:v>118500</c:v>
                </c:pt>
                <c:pt idx="284">
                  <c:v>117900</c:v>
                </c:pt>
                <c:pt idx="285">
                  <c:v>118700</c:v>
                </c:pt>
                <c:pt idx="286">
                  <c:v>121200</c:v>
                </c:pt>
                <c:pt idx="287">
                  <c:v>121800</c:v>
                </c:pt>
                <c:pt idx="288">
                  <c:v>119400</c:v>
                </c:pt>
                <c:pt idx="289">
                  <c:v>117900</c:v>
                </c:pt>
                <c:pt idx="290">
                  <c:v>117100</c:v>
                </c:pt>
                <c:pt idx="291">
                  <c:v>118200</c:v>
                </c:pt>
                <c:pt idx="292">
                  <c:v>118500</c:v>
                </c:pt>
                <c:pt idx="293">
                  <c:v>119000</c:v>
                </c:pt>
                <c:pt idx="294">
                  <c:v>119100</c:v>
                </c:pt>
                <c:pt idx="295">
                  <c:v>119600</c:v>
                </c:pt>
                <c:pt idx="296">
                  <c:v>118800</c:v>
                </c:pt>
                <c:pt idx="297">
                  <c:v>119400</c:v>
                </c:pt>
                <c:pt idx="298">
                  <c:v>122800</c:v>
                </c:pt>
                <c:pt idx="299">
                  <c:v>125400</c:v>
                </c:pt>
                <c:pt idx="300">
                  <c:v>120600</c:v>
                </c:pt>
                <c:pt idx="301">
                  <c:v>119800</c:v>
                </c:pt>
                <c:pt idx="302">
                  <c:v>119700</c:v>
                </c:pt>
                <c:pt idx="303">
                  <c:v>120500</c:v>
                </c:pt>
                <c:pt idx="304">
                  <c:v>120600</c:v>
                </c:pt>
                <c:pt idx="305">
                  <c:v>120400</c:v>
                </c:pt>
                <c:pt idx="306">
                  <c:v>120500</c:v>
                </c:pt>
                <c:pt idx="307">
                  <c:v>120500</c:v>
                </c:pt>
                <c:pt idx="308">
                  <c:v>120000</c:v>
                </c:pt>
                <c:pt idx="309">
                  <c:v>120700</c:v>
                </c:pt>
                <c:pt idx="310">
                  <c:v>123100</c:v>
                </c:pt>
                <c:pt idx="311">
                  <c:v>126500</c:v>
                </c:pt>
                <c:pt idx="312">
                  <c:v>121300</c:v>
                </c:pt>
                <c:pt idx="313">
                  <c:v>121000</c:v>
                </c:pt>
                <c:pt idx="314">
                  <c:v>121000</c:v>
                </c:pt>
                <c:pt idx="315">
                  <c:v>121800</c:v>
                </c:pt>
                <c:pt idx="316">
                  <c:v>121900</c:v>
                </c:pt>
                <c:pt idx="317">
                  <c:v>122500</c:v>
                </c:pt>
                <c:pt idx="318">
                  <c:v>122800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A6-43D5-A7EA-1FEBAFBF74E5}"/>
            </c:ext>
          </c:extLst>
        </c:ser>
        <c:ser>
          <c:idx val="9"/>
          <c:order val="2"/>
          <c:tx>
            <c:strRef>
              <c:f>'Data NSA'!$K$8</c:f>
              <c:strCache>
                <c:ptCount val="1"/>
                <c:pt idx="0">
                  <c:v>Professional &amp; business services</c:v>
                </c:pt>
              </c:strCache>
            </c:strRef>
          </c:tx>
          <c:spPr>
            <a:ln w="3810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strRef>
              <c:f>'Data NSA'!$A$111:$A$429</c:f>
              <c:strCache>
                <c:ptCount val="319"/>
                <c:pt idx="0">
                  <c:v>2000 Jan</c:v>
                </c:pt>
                <c:pt idx="1">
                  <c:v>2000 Feb</c:v>
                </c:pt>
                <c:pt idx="2">
                  <c:v>2000 Mar</c:v>
                </c:pt>
                <c:pt idx="3">
                  <c:v>2000 Apr</c:v>
                </c:pt>
                <c:pt idx="4">
                  <c:v>2000 May</c:v>
                </c:pt>
                <c:pt idx="5">
                  <c:v>2000 Jun</c:v>
                </c:pt>
                <c:pt idx="6">
                  <c:v>2000 Jul</c:v>
                </c:pt>
                <c:pt idx="7">
                  <c:v>2000 Aug</c:v>
                </c:pt>
                <c:pt idx="8">
                  <c:v>2000 Sep</c:v>
                </c:pt>
                <c:pt idx="9">
                  <c:v>2000 Oct</c:v>
                </c:pt>
                <c:pt idx="10">
                  <c:v>2000 Nov</c:v>
                </c:pt>
                <c:pt idx="11">
                  <c:v>2000 Dec</c:v>
                </c:pt>
                <c:pt idx="12">
                  <c:v>2001 Jan</c:v>
                </c:pt>
                <c:pt idx="13">
                  <c:v>2001 Feb</c:v>
                </c:pt>
                <c:pt idx="14">
                  <c:v>2001 Mar</c:v>
                </c:pt>
                <c:pt idx="15">
                  <c:v>2001 Apr</c:v>
                </c:pt>
                <c:pt idx="16">
                  <c:v>2001 May</c:v>
                </c:pt>
                <c:pt idx="17">
                  <c:v>2001 Jun</c:v>
                </c:pt>
                <c:pt idx="18">
                  <c:v>2001 Jul</c:v>
                </c:pt>
                <c:pt idx="19">
                  <c:v>2001 Aug</c:v>
                </c:pt>
                <c:pt idx="20">
                  <c:v>2001 Sep</c:v>
                </c:pt>
                <c:pt idx="21">
                  <c:v>2001 Oct</c:v>
                </c:pt>
                <c:pt idx="22">
                  <c:v>2001 Nov</c:v>
                </c:pt>
                <c:pt idx="23">
                  <c:v>2001 Dec</c:v>
                </c:pt>
                <c:pt idx="24">
                  <c:v>2002 Jan</c:v>
                </c:pt>
                <c:pt idx="25">
                  <c:v>2002 Feb</c:v>
                </c:pt>
                <c:pt idx="26">
                  <c:v>2002 Mar</c:v>
                </c:pt>
                <c:pt idx="27">
                  <c:v>2002 Apr</c:v>
                </c:pt>
                <c:pt idx="28">
                  <c:v>2002 May</c:v>
                </c:pt>
                <c:pt idx="29">
                  <c:v>2002 Jun</c:v>
                </c:pt>
                <c:pt idx="30">
                  <c:v>2002 Jul</c:v>
                </c:pt>
                <c:pt idx="31">
                  <c:v>2002 Aug</c:v>
                </c:pt>
                <c:pt idx="32">
                  <c:v>2002 Sep</c:v>
                </c:pt>
                <c:pt idx="33">
                  <c:v>2002 Oct</c:v>
                </c:pt>
                <c:pt idx="34">
                  <c:v>2002 Nov</c:v>
                </c:pt>
                <c:pt idx="35">
                  <c:v>2002 Dec</c:v>
                </c:pt>
                <c:pt idx="36">
                  <c:v>2003 Jan</c:v>
                </c:pt>
                <c:pt idx="37">
                  <c:v>2003 Feb</c:v>
                </c:pt>
                <c:pt idx="38">
                  <c:v>2003 Mar</c:v>
                </c:pt>
                <c:pt idx="39">
                  <c:v>2003 Apr</c:v>
                </c:pt>
                <c:pt idx="40">
                  <c:v>2003 May</c:v>
                </c:pt>
                <c:pt idx="41">
                  <c:v>2003 Jun</c:v>
                </c:pt>
                <c:pt idx="42">
                  <c:v>2003 Jul</c:v>
                </c:pt>
                <c:pt idx="43">
                  <c:v>2003 Aug</c:v>
                </c:pt>
                <c:pt idx="44">
                  <c:v>2003 Sep</c:v>
                </c:pt>
                <c:pt idx="45">
                  <c:v>2003 Oct</c:v>
                </c:pt>
                <c:pt idx="46">
                  <c:v>2003 Nov</c:v>
                </c:pt>
                <c:pt idx="47">
                  <c:v>2003 Dec</c:v>
                </c:pt>
                <c:pt idx="48">
                  <c:v>2004 Jan</c:v>
                </c:pt>
                <c:pt idx="49">
                  <c:v>2004 Feb</c:v>
                </c:pt>
                <c:pt idx="50">
                  <c:v>2004 Mar</c:v>
                </c:pt>
                <c:pt idx="51">
                  <c:v>2004 Apr</c:v>
                </c:pt>
                <c:pt idx="52">
                  <c:v>2004 May</c:v>
                </c:pt>
                <c:pt idx="53">
                  <c:v>2004 Jun</c:v>
                </c:pt>
                <c:pt idx="54">
                  <c:v>2004 Jul</c:v>
                </c:pt>
                <c:pt idx="55">
                  <c:v>2004 Aug</c:v>
                </c:pt>
                <c:pt idx="56">
                  <c:v>2004 Sep</c:v>
                </c:pt>
                <c:pt idx="57">
                  <c:v>2004 Oct</c:v>
                </c:pt>
                <c:pt idx="58">
                  <c:v>2004 Nov</c:v>
                </c:pt>
                <c:pt idx="59">
                  <c:v>2004 Dec</c:v>
                </c:pt>
                <c:pt idx="60">
                  <c:v>2005 Jan</c:v>
                </c:pt>
                <c:pt idx="61">
                  <c:v>2005 Feb</c:v>
                </c:pt>
                <c:pt idx="62">
                  <c:v>2005 Mar</c:v>
                </c:pt>
                <c:pt idx="63">
                  <c:v>2005 Apr</c:v>
                </c:pt>
                <c:pt idx="64">
                  <c:v>2005 May</c:v>
                </c:pt>
                <c:pt idx="65">
                  <c:v>2005 Jun</c:v>
                </c:pt>
                <c:pt idx="66">
                  <c:v>2005 Jul</c:v>
                </c:pt>
                <c:pt idx="67">
                  <c:v>2005 Aug</c:v>
                </c:pt>
                <c:pt idx="68">
                  <c:v>2005 Sep</c:v>
                </c:pt>
                <c:pt idx="69">
                  <c:v>2005 Oct</c:v>
                </c:pt>
                <c:pt idx="70">
                  <c:v>2005 Nov</c:v>
                </c:pt>
                <c:pt idx="71">
                  <c:v>2005 Dec</c:v>
                </c:pt>
                <c:pt idx="72">
                  <c:v>2006 Jan</c:v>
                </c:pt>
                <c:pt idx="73">
                  <c:v>2006 Feb</c:v>
                </c:pt>
                <c:pt idx="74">
                  <c:v>2006 Mar</c:v>
                </c:pt>
                <c:pt idx="75">
                  <c:v>2006 Apr</c:v>
                </c:pt>
                <c:pt idx="76">
                  <c:v>2006 May</c:v>
                </c:pt>
                <c:pt idx="77">
                  <c:v>2006 Jun</c:v>
                </c:pt>
                <c:pt idx="78">
                  <c:v>2006 Jul</c:v>
                </c:pt>
                <c:pt idx="79">
                  <c:v>2006 Aug</c:v>
                </c:pt>
                <c:pt idx="80">
                  <c:v>2006 Sep</c:v>
                </c:pt>
                <c:pt idx="81">
                  <c:v>2006 Oct</c:v>
                </c:pt>
                <c:pt idx="82">
                  <c:v>2006 Nov</c:v>
                </c:pt>
                <c:pt idx="83">
                  <c:v>2006 Dec</c:v>
                </c:pt>
                <c:pt idx="84">
                  <c:v>2007 Jan</c:v>
                </c:pt>
                <c:pt idx="85">
                  <c:v>2007 Feb</c:v>
                </c:pt>
                <c:pt idx="86">
                  <c:v>2007 Mar</c:v>
                </c:pt>
                <c:pt idx="87">
                  <c:v>2007 Apr</c:v>
                </c:pt>
                <c:pt idx="88">
                  <c:v>2007 May</c:v>
                </c:pt>
                <c:pt idx="89">
                  <c:v>2007 Jun</c:v>
                </c:pt>
                <c:pt idx="90">
                  <c:v>2007 Jul</c:v>
                </c:pt>
                <c:pt idx="91">
                  <c:v>2007 Aug</c:v>
                </c:pt>
                <c:pt idx="92">
                  <c:v>2007 Sep</c:v>
                </c:pt>
                <c:pt idx="93">
                  <c:v>2007 Oct</c:v>
                </c:pt>
                <c:pt idx="94">
                  <c:v>2007 Nov</c:v>
                </c:pt>
                <c:pt idx="95">
                  <c:v>2007 Dec</c:v>
                </c:pt>
                <c:pt idx="96">
                  <c:v>2008 Jan</c:v>
                </c:pt>
                <c:pt idx="97">
                  <c:v>2008 Feb</c:v>
                </c:pt>
                <c:pt idx="98">
                  <c:v>2008 Mar</c:v>
                </c:pt>
                <c:pt idx="99">
                  <c:v>2008 Apr</c:v>
                </c:pt>
                <c:pt idx="100">
                  <c:v>2008 May</c:v>
                </c:pt>
                <c:pt idx="101">
                  <c:v>2008 Jun</c:v>
                </c:pt>
                <c:pt idx="102">
                  <c:v>2008 Jul</c:v>
                </c:pt>
                <c:pt idx="103">
                  <c:v>2008 Aug</c:v>
                </c:pt>
                <c:pt idx="104">
                  <c:v>2008 Sep</c:v>
                </c:pt>
                <c:pt idx="105">
                  <c:v>2008 Oct</c:v>
                </c:pt>
                <c:pt idx="106">
                  <c:v>2008 Nov</c:v>
                </c:pt>
                <c:pt idx="107">
                  <c:v>2008 Dec</c:v>
                </c:pt>
                <c:pt idx="108">
                  <c:v>2009 Jan</c:v>
                </c:pt>
                <c:pt idx="109">
                  <c:v>2009 Feb</c:v>
                </c:pt>
                <c:pt idx="110">
                  <c:v>2009 Mar</c:v>
                </c:pt>
                <c:pt idx="111">
                  <c:v>2009 Apr</c:v>
                </c:pt>
                <c:pt idx="112">
                  <c:v>2009 May</c:v>
                </c:pt>
                <c:pt idx="113">
                  <c:v>2009 Jun</c:v>
                </c:pt>
                <c:pt idx="114">
                  <c:v>2009 Jul</c:v>
                </c:pt>
                <c:pt idx="115">
                  <c:v>2009 Aug</c:v>
                </c:pt>
                <c:pt idx="116">
                  <c:v>2009 Sep</c:v>
                </c:pt>
                <c:pt idx="117">
                  <c:v>2009 Oct</c:v>
                </c:pt>
                <c:pt idx="118">
                  <c:v>2009 Nov</c:v>
                </c:pt>
                <c:pt idx="119">
                  <c:v>2009 Dec</c:v>
                </c:pt>
                <c:pt idx="120">
                  <c:v>2010 Jan</c:v>
                </c:pt>
                <c:pt idx="121">
                  <c:v>2010 Feb</c:v>
                </c:pt>
                <c:pt idx="122">
                  <c:v>2010 Mar</c:v>
                </c:pt>
                <c:pt idx="123">
                  <c:v>2010 Apr</c:v>
                </c:pt>
                <c:pt idx="124">
                  <c:v>2010 May</c:v>
                </c:pt>
                <c:pt idx="125">
                  <c:v>2010 Jun</c:v>
                </c:pt>
                <c:pt idx="126">
                  <c:v>2010 Jul</c:v>
                </c:pt>
                <c:pt idx="127">
                  <c:v>2010 Aug</c:v>
                </c:pt>
                <c:pt idx="128">
                  <c:v>2010 Sep</c:v>
                </c:pt>
                <c:pt idx="129">
                  <c:v>2010 Oct</c:v>
                </c:pt>
                <c:pt idx="130">
                  <c:v>2010 Nov</c:v>
                </c:pt>
                <c:pt idx="131">
                  <c:v>2010 Dec</c:v>
                </c:pt>
                <c:pt idx="132">
                  <c:v>2011 Jan</c:v>
                </c:pt>
                <c:pt idx="133">
                  <c:v>2011 Feb</c:v>
                </c:pt>
                <c:pt idx="134">
                  <c:v>2011 Mar</c:v>
                </c:pt>
                <c:pt idx="135">
                  <c:v>2011 Apr</c:v>
                </c:pt>
                <c:pt idx="136">
                  <c:v>2011 May</c:v>
                </c:pt>
                <c:pt idx="137">
                  <c:v>2011 Jun</c:v>
                </c:pt>
                <c:pt idx="138">
                  <c:v>2011 Jul</c:v>
                </c:pt>
                <c:pt idx="139">
                  <c:v>2011 Aug</c:v>
                </c:pt>
                <c:pt idx="140">
                  <c:v>2011 Sep</c:v>
                </c:pt>
                <c:pt idx="141">
                  <c:v>2011 Oct</c:v>
                </c:pt>
                <c:pt idx="142">
                  <c:v>2011 Nov</c:v>
                </c:pt>
                <c:pt idx="143">
                  <c:v>2011 Dec</c:v>
                </c:pt>
                <c:pt idx="144">
                  <c:v>2012 Jan</c:v>
                </c:pt>
                <c:pt idx="145">
                  <c:v>2012 Feb</c:v>
                </c:pt>
                <c:pt idx="146">
                  <c:v>2012 Mar</c:v>
                </c:pt>
                <c:pt idx="147">
                  <c:v>2012 Apr</c:v>
                </c:pt>
                <c:pt idx="148">
                  <c:v>2012 May</c:v>
                </c:pt>
                <c:pt idx="149">
                  <c:v>2012 Jun</c:v>
                </c:pt>
                <c:pt idx="150">
                  <c:v>2012 Jul</c:v>
                </c:pt>
                <c:pt idx="151">
                  <c:v>2012 Aug</c:v>
                </c:pt>
                <c:pt idx="152">
                  <c:v>2012 Sep</c:v>
                </c:pt>
                <c:pt idx="153">
                  <c:v>2012 Oct</c:v>
                </c:pt>
                <c:pt idx="154">
                  <c:v>2012 Nov</c:v>
                </c:pt>
                <c:pt idx="155">
                  <c:v>2012 Dec</c:v>
                </c:pt>
                <c:pt idx="156">
                  <c:v>2013 Jan</c:v>
                </c:pt>
                <c:pt idx="157">
                  <c:v>2013 Feb</c:v>
                </c:pt>
                <c:pt idx="158">
                  <c:v>2013 Mar</c:v>
                </c:pt>
                <c:pt idx="159">
                  <c:v>2013 Apr</c:v>
                </c:pt>
                <c:pt idx="160">
                  <c:v>2013 May</c:v>
                </c:pt>
                <c:pt idx="161">
                  <c:v>2013 Jun</c:v>
                </c:pt>
                <c:pt idx="162">
                  <c:v>2013 Jul</c:v>
                </c:pt>
                <c:pt idx="163">
                  <c:v>2013 Aug</c:v>
                </c:pt>
                <c:pt idx="164">
                  <c:v>2013 Sep</c:v>
                </c:pt>
                <c:pt idx="165">
                  <c:v>2013 Oct</c:v>
                </c:pt>
                <c:pt idx="166">
                  <c:v>2013 Nov</c:v>
                </c:pt>
                <c:pt idx="167">
                  <c:v>2013 Dec</c:v>
                </c:pt>
                <c:pt idx="168">
                  <c:v>2014 Jan</c:v>
                </c:pt>
                <c:pt idx="169">
                  <c:v>2014 Feb</c:v>
                </c:pt>
                <c:pt idx="170">
                  <c:v>2014 Mar</c:v>
                </c:pt>
                <c:pt idx="171">
                  <c:v>2014 Apr</c:v>
                </c:pt>
                <c:pt idx="172">
                  <c:v>2014 May</c:v>
                </c:pt>
                <c:pt idx="173">
                  <c:v>2014 Jun</c:v>
                </c:pt>
                <c:pt idx="174">
                  <c:v>2014 Jul</c:v>
                </c:pt>
                <c:pt idx="175">
                  <c:v>2014 Aug</c:v>
                </c:pt>
                <c:pt idx="176">
                  <c:v>2014 Sep</c:v>
                </c:pt>
                <c:pt idx="177">
                  <c:v>2014 Oct</c:v>
                </c:pt>
                <c:pt idx="178">
                  <c:v>2014 Nov</c:v>
                </c:pt>
                <c:pt idx="179">
                  <c:v>2014 Dec</c:v>
                </c:pt>
                <c:pt idx="180">
                  <c:v>2015 Jan</c:v>
                </c:pt>
                <c:pt idx="181">
                  <c:v>2015 Feb</c:v>
                </c:pt>
                <c:pt idx="182">
                  <c:v>2015 Mar</c:v>
                </c:pt>
                <c:pt idx="183">
                  <c:v>2015 Apr</c:v>
                </c:pt>
                <c:pt idx="184">
                  <c:v>2015 May</c:v>
                </c:pt>
                <c:pt idx="185">
                  <c:v>2015 Jun</c:v>
                </c:pt>
                <c:pt idx="186">
                  <c:v>2015 Jul</c:v>
                </c:pt>
                <c:pt idx="187">
                  <c:v>2015 Aug</c:v>
                </c:pt>
                <c:pt idx="188">
                  <c:v>2015 Sep</c:v>
                </c:pt>
                <c:pt idx="189">
                  <c:v>2015 Oct</c:v>
                </c:pt>
                <c:pt idx="190">
                  <c:v>2015 Nov</c:v>
                </c:pt>
                <c:pt idx="191">
                  <c:v>2015 Dec</c:v>
                </c:pt>
                <c:pt idx="192">
                  <c:v>2016 Jan</c:v>
                </c:pt>
                <c:pt idx="193">
                  <c:v>2016 Feb</c:v>
                </c:pt>
                <c:pt idx="194">
                  <c:v>2016 Mar</c:v>
                </c:pt>
                <c:pt idx="195">
                  <c:v>2016 Apr</c:v>
                </c:pt>
                <c:pt idx="196">
                  <c:v>2016 May</c:v>
                </c:pt>
                <c:pt idx="197">
                  <c:v>2016 Jun</c:v>
                </c:pt>
                <c:pt idx="198">
                  <c:v>2016 Jul</c:v>
                </c:pt>
                <c:pt idx="199">
                  <c:v>2016 Aug</c:v>
                </c:pt>
                <c:pt idx="200">
                  <c:v>2016 Sep</c:v>
                </c:pt>
                <c:pt idx="201">
                  <c:v>2016 Oct</c:v>
                </c:pt>
                <c:pt idx="202">
                  <c:v>2016 Nov</c:v>
                </c:pt>
                <c:pt idx="203">
                  <c:v>2016 Dec</c:v>
                </c:pt>
                <c:pt idx="204">
                  <c:v>2017 Jan</c:v>
                </c:pt>
                <c:pt idx="205">
                  <c:v>2017 Feb</c:v>
                </c:pt>
                <c:pt idx="206">
                  <c:v>2017 Mar</c:v>
                </c:pt>
                <c:pt idx="207">
                  <c:v>2017 Apr</c:v>
                </c:pt>
                <c:pt idx="208">
                  <c:v>2017 May</c:v>
                </c:pt>
                <c:pt idx="209">
                  <c:v>2017 Jun</c:v>
                </c:pt>
                <c:pt idx="210">
                  <c:v>2017 Jul</c:v>
                </c:pt>
                <c:pt idx="211">
                  <c:v>2017 Aug</c:v>
                </c:pt>
                <c:pt idx="212">
                  <c:v>2017 Sep</c:v>
                </c:pt>
                <c:pt idx="213">
                  <c:v>2017 Oct</c:v>
                </c:pt>
                <c:pt idx="214">
                  <c:v>2017 Nov</c:v>
                </c:pt>
                <c:pt idx="215">
                  <c:v>2017 Dec</c:v>
                </c:pt>
                <c:pt idx="216">
                  <c:v>2018 Jan</c:v>
                </c:pt>
                <c:pt idx="217">
                  <c:v>2018 Feb</c:v>
                </c:pt>
                <c:pt idx="218">
                  <c:v>2018 Mar</c:v>
                </c:pt>
                <c:pt idx="219">
                  <c:v>2018 Apr</c:v>
                </c:pt>
                <c:pt idx="220">
                  <c:v>2018 May</c:v>
                </c:pt>
                <c:pt idx="221">
                  <c:v>2018 Jun</c:v>
                </c:pt>
                <c:pt idx="222">
                  <c:v>2018 Jul</c:v>
                </c:pt>
                <c:pt idx="223">
                  <c:v>2018 Aug</c:v>
                </c:pt>
                <c:pt idx="224">
                  <c:v>2018 Sep</c:v>
                </c:pt>
                <c:pt idx="225">
                  <c:v>2018 Oct</c:v>
                </c:pt>
                <c:pt idx="226">
                  <c:v>2018 Nov</c:v>
                </c:pt>
                <c:pt idx="227">
                  <c:v>2018 Dec</c:v>
                </c:pt>
                <c:pt idx="228">
                  <c:v>2019 Jan</c:v>
                </c:pt>
                <c:pt idx="229">
                  <c:v>2019 Feb</c:v>
                </c:pt>
                <c:pt idx="230">
                  <c:v>2019 Mar</c:v>
                </c:pt>
                <c:pt idx="231">
                  <c:v>2019 Apr</c:v>
                </c:pt>
                <c:pt idx="232">
                  <c:v>2019 May</c:v>
                </c:pt>
                <c:pt idx="233">
                  <c:v>2019 Jun</c:v>
                </c:pt>
                <c:pt idx="234">
                  <c:v>2019 Jul</c:v>
                </c:pt>
                <c:pt idx="235">
                  <c:v>2019 Aug</c:v>
                </c:pt>
                <c:pt idx="236">
                  <c:v>2019 Sep</c:v>
                </c:pt>
                <c:pt idx="237">
                  <c:v>2019 Oct</c:v>
                </c:pt>
                <c:pt idx="238">
                  <c:v>2019 Nov</c:v>
                </c:pt>
                <c:pt idx="239">
                  <c:v>2019 Dec</c:v>
                </c:pt>
                <c:pt idx="240">
                  <c:v>2020 Jan</c:v>
                </c:pt>
                <c:pt idx="241">
                  <c:v>2020 Feb</c:v>
                </c:pt>
                <c:pt idx="242">
                  <c:v>2020 Mar</c:v>
                </c:pt>
                <c:pt idx="243">
                  <c:v>2020 Apr</c:v>
                </c:pt>
                <c:pt idx="244">
                  <c:v>2020 May</c:v>
                </c:pt>
                <c:pt idx="245">
                  <c:v>2020 Jun</c:v>
                </c:pt>
                <c:pt idx="246">
                  <c:v>2020 Jul</c:v>
                </c:pt>
                <c:pt idx="247">
                  <c:v>2020 Aug</c:v>
                </c:pt>
                <c:pt idx="248">
                  <c:v>2020 Sep</c:v>
                </c:pt>
                <c:pt idx="249">
                  <c:v>2020 Oct</c:v>
                </c:pt>
                <c:pt idx="250">
                  <c:v>2020 Nov</c:v>
                </c:pt>
                <c:pt idx="251">
                  <c:v>2020 Dec</c:v>
                </c:pt>
                <c:pt idx="252">
                  <c:v>2021 Jan</c:v>
                </c:pt>
                <c:pt idx="253">
                  <c:v>2021 Feb</c:v>
                </c:pt>
                <c:pt idx="254">
                  <c:v>2021 Mar</c:v>
                </c:pt>
                <c:pt idx="255">
                  <c:v>2021 Apr</c:v>
                </c:pt>
                <c:pt idx="256">
                  <c:v>2021 May</c:v>
                </c:pt>
                <c:pt idx="257">
                  <c:v>2021 Jun</c:v>
                </c:pt>
                <c:pt idx="258">
                  <c:v>2021 Jul</c:v>
                </c:pt>
                <c:pt idx="259">
                  <c:v>2021 Aug</c:v>
                </c:pt>
                <c:pt idx="260">
                  <c:v>2021 Sep</c:v>
                </c:pt>
                <c:pt idx="261">
                  <c:v>2021 Oct</c:v>
                </c:pt>
                <c:pt idx="262">
                  <c:v>2021 Nov</c:v>
                </c:pt>
                <c:pt idx="263">
                  <c:v>2021 Dec</c:v>
                </c:pt>
                <c:pt idx="264">
                  <c:v>2022 Jan</c:v>
                </c:pt>
                <c:pt idx="265">
                  <c:v>2022 Feb</c:v>
                </c:pt>
                <c:pt idx="266">
                  <c:v>2022 Mar</c:v>
                </c:pt>
                <c:pt idx="267">
                  <c:v>2022 Apr</c:v>
                </c:pt>
                <c:pt idx="268">
                  <c:v>2022 May</c:v>
                </c:pt>
                <c:pt idx="269">
                  <c:v>2022 Jun</c:v>
                </c:pt>
                <c:pt idx="270">
                  <c:v>2022 Jul</c:v>
                </c:pt>
                <c:pt idx="271">
                  <c:v>2022 Aug</c:v>
                </c:pt>
                <c:pt idx="272">
                  <c:v>2022 Sep</c:v>
                </c:pt>
                <c:pt idx="273">
                  <c:v>2022 Oct</c:v>
                </c:pt>
                <c:pt idx="274">
                  <c:v>2022 Nov</c:v>
                </c:pt>
                <c:pt idx="275">
                  <c:v>2022 Dec</c:v>
                </c:pt>
                <c:pt idx="276">
                  <c:v>2023 Jan</c:v>
                </c:pt>
                <c:pt idx="277">
                  <c:v>2023 Feb</c:v>
                </c:pt>
                <c:pt idx="278">
                  <c:v>2023 Mar</c:v>
                </c:pt>
                <c:pt idx="279">
                  <c:v>2023 Apr</c:v>
                </c:pt>
                <c:pt idx="280">
                  <c:v>2023 May</c:v>
                </c:pt>
                <c:pt idx="281">
                  <c:v>2023 Jun</c:v>
                </c:pt>
                <c:pt idx="282">
                  <c:v>2023 Jul</c:v>
                </c:pt>
                <c:pt idx="283">
                  <c:v>2023 Aug</c:v>
                </c:pt>
                <c:pt idx="284">
                  <c:v>2023 Sep</c:v>
                </c:pt>
                <c:pt idx="285">
                  <c:v>2023 Oct</c:v>
                </c:pt>
                <c:pt idx="286">
                  <c:v>2023 Nov</c:v>
                </c:pt>
                <c:pt idx="287">
                  <c:v>2023 Dec</c:v>
                </c:pt>
                <c:pt idx="288">
                  <c:v>2024 Jan</c:v>
                </c:pt>
                <c:pt idx="289">
                  <c:v>2024 Feb</c:v>
                </c:pt>
                <c:pt idx="290">
                  <c:v>2024 Mar</c:v>
                </c:pt>
                <c:pt idx="291">
                  <c:v>2024 Apr</c:v>
                </c:pt>
                <c:pt idx="292">
                  <c:v>2024 May</c:v>
                </c:pt>
                <c:pt idx="293">
                  <c:v>2024 Jun</c:v>
                </c:pt>
                <c:pt idx="294">
                  <c:v>2024 Jul</c:v>
                </c:pt>
                <c:pt idx="295">
                  <c:v>2024 Aug</c:v>
                </c:pt>
                <c:pt idx="296">
                  <c:v>2024 Sep</c:v>
                </c:pt>
                <c:pt idx="297">
                  <c:v>2024 Oct</c:v>
                </c:pt>
                <c:pt idx="298">
                  <c:v>2024 Nov</c:v>
                </c:pt>
                <c:pt idx="299">
                  <c:v>2024 Dec</c:v>
                </c:pt>
                <c:pt idx="300">
                  <c:v>2025 Jan</c:v>
                </c:pt>
                <c:pt idx="301">
                  <c:v>2025 Feb</c:v>
                </c:pt>
                <c:pt idx="302">
                  <c:v>2025 Mar</c:v>
                </c:pt>
                <c:pt idx="303">
                  <c:v>2025 Apr</c:v>
                </c:pt>
                <c:pt idx="304">
                  <c:v>2025 May</c:v>
                </c:pt>
                <c:pt idx="305">
                  <c:v>2025 Jun</c:v>
                </c:pt>
                <c:pt idx="306">
                  <c:v>2025 Jul</c:v>
                </c:pt>
                <c:pt idx="307">
                  <c:v>2025 Aug</c:v>
                </c:pt>
                <c:pt idx="308">
                  <c:v>2025 Sep</c:v>
                </c:pt>
                <c:pt idx="309">
                  <c:v>2025 Oct</c:v>
                </c:pt>
                <c:pt idx="310">
                  <c:v>2025 Nov</c:v>
                </c:pt>
                <c:pt idx="311">
                  <c:v>2025 Dec</c:v>
                </c:pt>
                <c:pt idx="312">
                  <c:v>2026 Jan</c:v>
                </c:pt>
                <c:pt idx="313">
                  <c:v>2026 Feb</c:v>
                </c:pt>
                <c:pt idx="314">
                  <c:v>2026 Mar</c:v>
                </c:pt>
                <c:pt idx="315">
                  <c:v>2026 Apr</c:v>
                </c:pt>
                <c:pt idx="316">
                  <c:v>2026 May</c:v>
                </c:pt>
                <c:pt idx="317">
                  <c:v>2026 Jun</c:v>
                </c:pt>
                <c:pt idx="318">
                  <c:v>2026 Jul</c:v>
                </c:pt>
              </c:strCache>
            </c:strRef>
          </c:cat>
          <c:val>
            <c:numRef>
              <c:f>'Data NSA'!$K$111:$K$429</c:f>
              <c:numCache>
                <c:formatCode>_(* #,##0_);_(* \(#,##0\);_(* "-"??_);_(@_)</c:formatCode>
                <c:ptCount val="319"/>
                <c:pt idx="0">
                  <c:v>90100</c:v>
                </c:pt>
                <c:pt idx="1">
                  <c:v>90600</c:v>
                </c:pt>
                <c:pt idx="2">
                  <c:v>92200</c:v>
                </c:pt>
                <c:pt idx="3">
                  <c:v>92700</c:v>
                </c:pt>
                <c:pt idx="4">
                  <c:v>94100</c:v>
                </c:pt>
                <c:pt idx="5">
                  <c:v>96700</c:v>
                </c:pt>
                <c:pt idx="6">
                  <c:v>97400</c:v>
                </c:pt>
                <c:pt idx="7">
                  <c:v>98100</c:v>
                </c:pt>
                <c:pt idx="8">
                  <c:v>98400</c:v>
                </c:pt>
                <c:pt idx="9">
                  <c:v>99100</c:v>
                </c:pt>
                <c:pt idx="10">
                  <c:v>99500</c:v>
                </c:pt>
                <c:pt idx="11">
                  <c:v>99900</c:v>
                </c:pt>
                <c:pt idx="12">
                  <c:v>96600</c:v>
                </c:pt>
                <c:pt idx="13">
                  <c:v>96900</c:v>
                </c:pt>
                <c:pt idx="14">
                  <c:v>97600</c:v>
                </c:pt>
                <c:pt idx="15">
                  <c:v>96300</c:v>
                </c:pt>
                <c:pt idx="16">
                  <c:v>95500</c:v>
                </c:pt>
                <c:pt idx="17">
                  <c:v>95100</c:v>
                </c:pt>
                <c:pt idx="18">
                  <c:v>95000</c:v>
                </c:pt>
                <c:pt idx="19">
                  <c:v>95100</c:v>
                </c:pt>
                <c:pt idx="20">
                  <c:v>93700</c:v>
                </c:pt>
                <c:pt idx="21">
                  <c:v>92900</c:v>
                </c:pt>
                <c:pt idx="22">
                  <c:v>92400</c:v>
                </c:pt>
                <c:pt idx="23">
                  <c:v>92100</c:v>
                </c:pt>
                <c:pt idx="24">
                  <c:v>89500</c:v>
                </c:pt>
                <c:pt idx="25">
                  <c:v>89600</c:v>
                </c:pt>
                <c:pt idx="26">
                  <c:v>89900</c:v>
                </c:pt>
                <c:pt idx="27">
                  <c:v>90500</c:v>
                </c:pt>
                <c:pt idx="28">
                  <c:v>90900</c:v>
                </c:pt>
                <c:pt idx="29">
                  <c:v>91500</c:v>
                </c:pt>
                <c:pt idx="30">
                  <c:v>91100</c:v>
                </c:pt>
                <c:pt idx="31">
                  <c:v>92400</c:v>
                </c:pt>
                <c:pt idx="32">
                  <c:v>91300</c:v>
                </c:pt>
                <c:pt idx="33">
                  <c:v>90600</c:v>
                </c:pt>
                <c:pt idx="34">
                  <c:v>90800</c:v>
                </c:pt>
                <c:pt idx="35">
                  <c:v>90300</c:v>
                </c:pt>
                <c:pt idx="36">
                  <c:v>88100</c:v>
                </c:pt>
                <c:pt idx="37">
                  <c:v>88100</c:v>
                </c:pt>
                <c:pt idx="38">
                  <c:v>88300</c:v>
                </c:pt>
                <c:pt idx="39">
                  <c:v>88900</c:v>
                </c:pt>
                <c:pt idx="40">
                  <c:v>89600</c:v>
                </c:pt>
                <c:pt idx="41">
                  <c:v>89700</c:v>
                </c:pt>
                <c:pt idx="42">
                  <c:v>89700</c:v>
                </c:pt>
                <c:pt idx="43">
                  <c:v>89600</c:v>
                </c:pt>
                <c:pt idx="44">
                  <c:v>89600</c:v>
                </c:pt>
                <c:pt idx="45">
                  <c:v>90000</c:v>
                </c:pt>
                <c:pt idx="46">
                  <c:v>89400</c:v>
                </c:pt>
                <c:pt idx="47">
                  <c:v>89800</c:v>
                </c:pt>
                <c:pt idx="48">
                  <c:v>88600</c:v>
                </c:pt>
                <c:pt idx="49">
                  <c:v>89900</c:v>
                </c:pt>
                <c:pt idx="50">
                  <c:v>90900</c:v>
                </c:pt>
                <c:pt idx="51">
                  <c:v>91800</c:v>
                </c:pt>
                <c:pt idx="52">
                  <c:v>92400</c:v>
                </c:pt>
                <c:pt idx="53">
                  <c:v>93400</c:v>
                </c:pt>
                <c:pt idx="54">
                  <c:v>94500</c:v>
                </c:pt>
                <c:pt idx="55">
                  <c:v>95400</c:v>
                </c:pt>
                <c:pt idx="56">
                  <c:v>95200</c:v>
                </c:pt>
                <c:pt idx="57">
                  <c:v>95400</c:v>
                </c:pt>
                <c:pt idx="58">
                  <c:v>95200</c:v>
                </c:pt>
                <c:pt idx="59">
                  <c:v>95900</c:v>
                </c:pt>
                <c:pt idx="60">
                  <c:v>94900</c:v>
                </c:pt>
                <c:pt idx="61">
                  <c:v>96000</c:v>
                </c:pt>
                <c:pt idx="62">
                  <c:v>96800</c:v>
                </c:pt>
                <c:pt idx="63">
                  <c:v>97800</c:v>
                </c:pt>
                <c:pt idx="64">
                  <c:v>98000</c:v>
                </c:pt>
                <c:pt idx="65">
                  <c:v>99300</c:v>
                </c:pt>
                <c:pt idx="66">
                  <c:v>100100</c:v>
                </c:pt>
                <c:pt idx="67">
                  <c:v>100800</c:v>
                </c:pt>
                <c:pt idx="68">
                  <c:v>100700</c:v>
                </c:pt>
                <c:pt idx="69">
                  <c:v>100500</c:v>
                </c:pt>
                <c:pt idx="70">
                  <c:v>101300</c:v>
                </c:pt>
                <c:pt idx="71">
                  <c:v>101800</c:v>
                </c:pt>
                <c:pt idx="72">
                  <c:v>99800</c:v>
                </c:pt>
                <c:pt idx="73">
                  <c:v>100700</c:v>
                </c:pt>
                <c:pt idx="74">
                  <c:v>102100</c:v>
                </c:pt>
                <c:pt idx="75">
                  <c:v>102700</c:v>
                </c:pt>
                <c:pt idx="76">
                  <c:v>103900</c:v>
                </c:pt>
                <c:pt idx="77">
                  <c:v>105100</c:v>
                </c:pt>
                <c:pt idx="78">
                  <c:v>105700</c:v>
                </c:pt>
                <c:pt idx="79">
                  <c:v>106700</c:v>
                </c:pt>
                <c:pt idx="80">
                  <c:v>107000</c:v>
                </c:pt>
                <c:pt idx="81">
                  <c:v>108000</c:v>
                </c:pt>
                <c:pt idx="82">
                  <c:v>109500</c:v>
                </c:pt>
                <c:pt idx="83">
                  <c:v>109700</c:v>
                </c:pt>
                <c:pt idx="84">
                  <c:v>106500</c:v>
                </c:pt>
                <c:pt idx="85">
                  <c:v>108700</c:v>
                </c:pt>
                <c:pt idx="86">
                  <c:v>110300</c:v>
                </c:pt>
                <c:pt idx="87">
                  <c:v>109800</c:v>
                </c:pt>
                <c:pt idx="88">
                  <c:v>110800</c:v>
                </c:pt>
                <c:pt idx="89">
                  <c:v>112700</c:v>
                </c:pt>
                <c:pt idx="90">
                  <c:v>113100</c:v>
                </c:pt>
                <c:pt idx="91">
                  <c:v>114400</c:v>
                </c:pt>
                <c:pt idx="92">
                  <c:v>114400</c:v>
                </c:pt>
                <c:pt idx="93">
                  <c:v>114900</c:v>
                </c:pt>
                <c:pt idx="94">
                  <c:v>115600</c:v>
                </c:pt>
                <c:pt idx="95">
                  <c:v>115600</c:v>
                </c:pt>
                <c:pt idx="96">
                  <c:v>115500</c:v>
                </c:pt>
                <c:pt idx="97">
                  <c:v>116400</c:v>
                </c:pt>
                <c:pt idx="98">
                  <c:v>115900</c:v>
                </c:pt>
                <c:pt idx="99">
                  <c:v>117900</c:v>
                </c:pt>
                <c:pt idx="100">
                  <c:v>119000</c:v>
                </c:pt>
                <c:pt idx="101">
                  <c:v>119300</c:v>
                </c:pt>
                <c:pt idx="102">
                  <c:v>118600</c:v>
                </c:pt>
                <c:pt idx="103">
                  <c:v>119700</c:v>
                </c:pt>
                <c:pt idx="104">
                  <c:v>119200</c:v>
                </c:pt>
                <c:pt idx="105">
                  <c:v>120000</c:v>
                </c:pt>
                <c:pt idx="106">
                  <c:v>119400</c:v>
                </c:pt>
                <c:pt idx="107">
                  <c:v>118600</c:v>
                </c:pt>
                <c:pt idx="108">
                  <c:v>115600</c:v>
                </c:pt>
                <c:pt idx="109">
                  <c:v>115200</c:v>
                </c:pt>
                <c:pt idx="110">
                  <c:v>115000</c:v>
                </c:pt>
                <c:pt idx="111">
                  <c:v>114800</c:v>
                </c:pt>
                <c:pt idx="112">
                  <c:v>114900</c:v>
                </c:pt>
                <c:pt idx="113">
                  <c:v>115100</c:v>
                </c:pt>
                <c:pt idx="114">
                  <c:v>113600</c:v>
                </c:pt>
                <c:pt idx="115">
                  <c:v>113900</c:v>
                </c:pt>
                <c:pt idx="116">
                  <c:v>112700</c:v>
                </c:pt>
                <c:pt idx="117">
                  <c:v>114300</c:v>
                </c:pt>
                <c:pt idx="118">
                  <c:v>114500</c:v>
                </c:pt>
                <c:pt idx="119">
                  <c:v>113900</c:v>
                </c:pt>
                <c:pt idx="120">
                  <c:v>112400</c:v>
                </c:pt>
                <c:pt idx="121">
                  <c:v>113600</c:v>
                </c:pt>
                <c:pt idx="122">
                  <c:v>115300</c:v>
                </c:pt>
                <c:pt idx="123">
                  <c:v>115600</c:v>
                </c:pt>
                <c:pt idx="124">
                  <c:v>116300</c:v>
                </c:pt>
                <c:pt idx="125">
                  <c:v>117500</c:v>
                </c:pt>
                <c:pt idx="126">
                  <c:v>117700</c:v>
                </c:pt>
                <c:pt idx="127">
                  <c:v>118200</c:v>
                </c:pt>
                <c:pt idx="128">
                  <c:v>118300</c:v>
                </c:pt>
                <c:pt idx="129">
                  <c:v>120900</c:v>
                </c:pt>
                <c:pt idx="130">
                  <c:v>121200</c:v>
                </c:pt>
                <c:pt idx="131">
                  <c:v>121700</c:v>
                </c:pt>
                <c:pt idx="132">
                  <c:v>120700</c:v>
                </c:pt>
                <c:pt idx="133">
                  <c:v>122300</c:v>
                </c:pt>
                <c:pt idx="134">
                  <c:v>123700</c:v>
                </c:pt>
                <c:pt idx="135">
                  <c:v>125200</c:v>
                </c:pt>
                <c:pt idx="136">
                  <c:v>125100</c:v>
                </c:pt>
                <c:pt idx="137">
                  <c:v>126300</c:v>
                </c:pt>
                <c:pt idx="138">
                  <c:v>126900</c:v>
                </c:pt>
                <c:pt idx="139">
                  <c:v>128300</c:v>
                </c:pt>
                <c:pt idx="140">
                  <c:v>129400</c:v>
                </c:pt>
                <c:pt idx="141">
                  <c:v>129900</c:v>
                </c:pt>
                <c:pt idx="142">
                  <c:v>130700</c:v>
                </c:pt>
                <c:pt idx="143">
                  <c:v>131500</c:v>
                </c:pt>
                <c:pt idx="144">
                  <c:v>129900</c:v>
                </c:pt>
                <c:pt idx="145">
                  <c:v>130900</c:v>
                </c:pt>
                <c:pt idx="146">
                  <c:v>132800</c:v>
                </c:pt>
                <c:pt idx="147">
                  <c:v>132900</c:v>
                </c:pt>
                <c:pt idx="148">
                  <c:v>133700</c:v>
                </c:pt>
                <c:pt idx="149">
                  <c:v>135100</c:v>
                </c:pt>
                <c:pt idx="150">
                  <c:v>136100</c:v>
                </c:pt>
                <c:pt idx="151">
                  <c:v>138200</c:v>
                </c:pt>
                <c:pt idx="152">
                  <c:v>138700</c:v>
                </c:pt>
                <c:pt idx="153">
                  <c:v>140200</c:v>
                </c:pt>
                <c:pt idx="154">
                  <c:v>141700</c:v>
                </c:pt>
                <c:pt idx="155">
                  <c:v>141200</c:v>
                </c:pt>
                <c:pt idx="156">
                  <c:v>138200</c:v>
                </c:pt>
                <c:pt idx="157">
                  <c:v>140300</c:v>
                </c:pt>
                <c:pt idx="158">
                  <c:v>141900</c:v>
                </c:pt>
                <c:pt idx="159">
                  <c:v>143900</c:v>
                </c:pt>
                <c:pt idx="160">
                  <c:v>144800</c:v>
                </c:pt>
                <c:pt idx="161">
                  <c:v>146000</c:v>
                </c:pt>
                <c:pt idx="162">
                  <c:v>147200</c:v>
                </c:pt>
                <c:pt idx="163">
                  <c:v>149400</c:v>
                </c:pt>
                <c:pt idx="164">
                  <c:v>150000</c:v>
                </c:pt>
                <c:pt idx="165">
                  <c:v>151300</c:v>
                </c:pt>
                <c:pt idx="166">
                  <c:v>152700</c:v>
                </c:pt>
                <c:pt idx="167">
                  <c:v>152200</c:v>
                </c:pt>
                <c:pt idx="168">
                  <c:v>150000</c:v>
                </c:pt>
                <c:pt idx="169">
                  <c:v>152700</c:v>
                </c:pt>
                <c:pt idx="170">
                  <c:v>155400</c:v>
                </c:pt>
                <c:pt idx="171">
                  <c:v>156700</c:v>
                </c:pt>
                <c:pt idx="172">
                  <c:v>157300</c:v>
                </c:pt>
                <c:pt idx="173">
                  <c:v>158200</c:v>
                </c:pt>
                <c:pt idx="174">
                  <c:v>159000</c:v>
                </c:pt>
                <c:pt idx="175">
                  <c:v>160500</c:v>
                </c:pt>
                <c:pt idx="176">
                  <c:v>160600</c:v>
                </c:pt>
                <c:pt idx="177">
                  <c:v>163000</c:v>
                </c:pt>
                <c:pt idx="178">
                  <c:v>163800</c:v>
                </c:pt>
                <c:pt idx="179">
                  <c:v>163700</c:v>
                </c:pt>
                <c:pt idx="180">
                  <c:v>162000</c:v>
                </c:pt>
                <c:pt idx="181">
                  <c:v>164200</c:v>
                </c:pt>
                <c:pt idx="182">
                  <c:v>166200</c:v>
                </c:pt>
                <c:pt idx="183">
                  <c:v>167200</c:v>
                </c:pt>
                <c:pt idx="184">
                  <c:v>168100</c:v>
                </c:pt>
                <c:pt idx="185">
                  <c:v>169800</c:v>
                </c:pt>
                <c:pt idx="186">
                  <c:v>171600</c:v>
                </c:pt>
                <c:pt idx="187">
                  <c:v>172700</c:v>
                </c:pt>
                <c:pt idx="188">
                  <c:v>172800</c:v>
                </c:pt>
                <c:pt idx="189">
                  <c:v>175400</c:v>
                </c:pt>
                <c:pt idx="190">
                  <c:v>176000</c:v>
                </c:pt>
                <c:pt idx="191">
                  <c:v>174800</c:v>
                </c:pt>
                <c:pt idx="192">
                  <c:v>173000</c:v>
                </c:pt>
                <c:pt idx="193">
                  <c:v>175500</c:v>
                </c:pt>
                <c:pt idx="194">
                  <c:v>175800</c:v>
                </c:pt>
                <c:pt idx="195">
                  <c:v>177900</c:v>
                </c:pt>
                <c:pt idx="196">
                  <c:v>177800</c:v>
                </c:pt>
                <c:pt idx="197">
                  <c:v>179000</c:v>
                </c:pt>
                <c:pt idx="198">
                  <c:v>180600</c:v>
                </c:pt>
                <c:pt idx="199">
                  <c:v>181200</c:v>
                </c:pt>
                <c:pt idx="200">
                  <c:v>180700</c:v>
                </c:pt>
                <c:pt idx="201">
                  <c:v>182000</c:v>
                </c:pt>
                <c:pt idx="202">
                  <c:v>182800</c:v>
                </c:pt>
                <c:pt idx="203">
                  <c:v>181400</c:v>
                </c:pt>
                <c:pt idx="204">
                  <c:v>179500</c:v>
                </c:pt>
                <c:pt idx="205">
                  <c:v>181800</c:v>
                </c:pt>
                <c:pt idx="206">
                  <c:v>183300</c:v>
                </c:pt>
                <c:pt idx="207">
                  <c:v>183600</c:v>
                </c:pt>
                <c:pt idx="208">
                  <c:v>184600</c:v>
                </c:pt>
                <c:pt idx="209">
                  <c:v>186600</c:v>
                </c:pt>
                <c:pt idx="210">
                  <c:v>186800</c:v>
                </c:pt>
                <c:pt idx="211">
                  <c:v>187800</c:v>
                </c:pt>
                <c:pt idx="212">
                  <c:v>188100</c:v>
                </c:pt>
                <c:pt idx="213">
                  <c:v>189400</c:v>
                </c:pt>
                <c:pt idx="214">
                  <c:v>189600</c:v>
                </c:pt>
                <c:pt idx="215">
                  <c:v>189000</c:v>
                </c:pt>
                <c:pt idx="216">
                  <c:v>187800</c:v>
                </c:pt>
                <c:pt idx="217">
                  <c:v>190900</c:v>
                </c:pt>
                <c:pt idx="218">
                  <c:v>191500</c:v>
                </c:pt>
                <c:pt idx="219">
                  <c:v>193100</c:v>
                </c:pt>
                <c:pt idx="220">
                  <c:v>194300</c:v>
                </c:pt>
                <c:pt idx="221">
                  <c:v>196800</c:v>
                </c:pt>
                <c:pt idx="222">
                  <c:v>197200</c:v>
                </c:pt>
                <c:pt idx="223">
                  <c:v>198600</c:v>
                </c:pt>
                <c:pt idx="224">
                  <c:v>198800</c:v>
                </c:pt>
                <c:pt idx="225">
                  <c:v>202700</c:v>
                </c:pt>
                <c:pt idx="226">
                  <c:v>204100</c:v>
                </c:pt>
                <c:pt idx="227">
                  <c:v>203400</c:v>
                </c:pt>
                <c:pt idx="228">
                  <c:v>201400</c:v>
                </c:pt>
                <c:pt idx="229">
                  <c:v>204500</c:v>
                </c:pt>
                <c:pt idx="230">
                  <c:v>204600</c:v>
                </c:pt>
                <c:pt idx="231">
                  <c:v>205900</c:v>
                </c:pt>
                <c:pt idx="232">
                  <c:v>205300</c:v>
                </c:pt>
                <c:pt idx="233">
                  <c:v>206200</c:v>
                </c:pt>
                <c:pt idx="234">
                  <c:v>208700</c:v>
                </c:pt>
                <c:pt idx="235">
                  <c:v>210300</c:v>
                </c:pt>
                <c:pt idx="236">
                  <c:v>208600</c:v>
                </c:pt>
                <c:pt idx="237">
                  <c:v>211200</c:v>
                </c:pt>
                <c:pt idx="238">
                  <c:v>212600</c:v>
                </c:pt>
                <c:pt idx="239">
                  <c:v>211900</c:v>
                </c:pt>
                <c:pt idx="240">
                  <c:v>210900</c:v>
                </c:pt>
                <c:pt idx="241">
                  <c:v>212400</c:v>
                </c:pt>
                <c:pt idx="242">
                  <c:v>210500</c:v>
                </c:pt>
                <c:pt idx="243">
                  <c:v>200000</c:v>
                </c:pt>
                <c:pt idx="244">
                  <c:v>202500</c:v>
                </c:pt>
                <c:pt idx="245">
                  <c:v>204900</c:v>
                </c:pt>
                <c:pt idx="246">
                  <c:v>208100</c:v>
                </c:pt>
                <c:pt idx="247">
                  <c:v>211400</c:v>
                </c:pt>
                <c:pt idx="248">
                  <c:v>211800</c:v>
                </c:pt>
                <c:pt idx="249">
                  <c:v>216400</c:v>
                </c:pt>
                <c:pt idx="250">
                  <c:v>217800</c:v>
                </c:pt>
                <c:pt idx="251">
                  <c:v>220100</c:v>
                </c:pt>
                <c:pt idx="252">
                  <c:v>218000</c:v>
                </c:pt>
                <c:pt idx="253">
                  <c:v>220800</c:v>
                </c:pt>
                <c:pt idx="254">
                  <c:v>225400</c:v>
                </c:pt>
                <c:pt idx="255">
                  <c:v>231400</c:v>
                </c:pt>
                <c:pt idx="256">
                  <c:v>234200</c:v>
                </c:pt>
                <c:pt idx="257">
                  <c:v>237700</c:v>
                </c:pt>
                <c:pt idx="258">
                  <c:v>242100</c:v>
                </c:pt>
                <c:pt idx="259">
                  <c:v>244600</c:v>
                </c:pt>
                <c:pt idx="260">
                  <c:v>247600</c:v>
                </c:pt>
                <c:pt idx="261">
                  <c:v>255000</c:v>
                </c:pt>
                <c:pt idx="262">
                  <c:v>258300</c:v>
                </c:pt>
                <c:pt idx="263">
                  <c:v>258300</c:v>
                </c:pt>
                <c:pt idx="264">
                  <c:v>255500</c:v>
                </c:pt>
                <c:pt idx="265">
                  <c:v>260500</c:v>
                </c:pt>
                <c:pt idx="266">
                  <c:v>262000</c:v>
                </c:pt>
                <c:pt idx="267">
                  <c:v>268300</c:v>
                </c:pt>
                <c:pt idx="268">
                  <c:v>267900</c:v>
                </c:pt>
                <c:pt idx="269">
                  <c:v>269900</c:v>
                </c:pt>
                <c:pt idx="270">
                  <c:v>278500</c:v>
                </c:pt>
                <c:pt idx="271">
                  <c:v>280700</c:v>
                </c:pt>
                <c:pt idx="272">
                  <c:v>281600</c:v>
                </c:pt>
                <c:pt idx="273">
                  <c:v>284200</c:v>
                </c:pt>
                <c:pt idx="274">
                  <c:v>285700</c:v>
                </c:pt>
                <c:pt idx="275">
                  <c:v>283900</c:v>
                </c:pt>
                <c:pt idx="276">
                  <c:v>281800</c:v>
                </c:pt>
                <c:pt idx="277">
                  <c:v>283800</c:v>
                </c:pt>
                <c:pt idx="278">
                  <c:v>284900</c:v>
                </c:pt>
                <c:pt idx="279">
                  <c:v>284400</c:v>
                </c:pt>
                <c:pt idx="280">
                  <c:v>283000</c:v>
                </c:pt>
                <c:pt idx="281">
                  <c:v>283400</c:v>
                </c:pt>
                <c:pt idx="282">
                  <c:v>280600</c:v>
                </c:pt>
                <c:pt idx="283">
                  <c:v>279000</c:v>
                </c:pt>
                <c:pt idx="284">
                  <c:v>277800</c:v>
                </c:pt>
                <c:pt idx="285">
                  <c:v>279700</c:v>
                </c:pt>
                <c:pt idx="286">
                  <c:v>280100</c:v>
                </c:pt>
                <c:pt idx="287">
                  <c:v>277500</c:v>
                </c:pt>
                <c:pt idx="288">
                  <c:v>274500</c:v>
                </c:pt>
                <c:pt idx="289">
                  <c:v>275500</c:v>
                </c:pt>
                <c:pt idx="290">
                  <c:v>275600</c:v>
                </c:pt>
                <c:pt idx="291">
                  <c:v>276500</c:v>
                </c:pt>
                <c:pt idx="292">
                  <c:v>276600</c:v>
                </c:pt>
                <c:pt idx="293">
                  <c:v>277900</c:v>
                </c:pt>
                <c:pt idx="294">
                  <c:v>277700</c:v>
                </c:pt>
                <c:pt idx="295">
                  <c:v>278300</c:v>
                </c:pt>
                <c:pt idx="296">
                  <c:v>277800</c:v>
                </c:pt>
                <c:pt idx="297">
                  <c:v>281200</c:v>
                </c:pt>
                <c:pt idx="298">
                  <c:v>281200</c:v>
                </c:pt>
                <c:pt idx="299">
                  <c:v>278700</c:v>
                </c:pt>
                <c:pt idx="300">
                  <c:v>279400</c:v>
                </c:pt>
                <c:pt idx="301">
                  <c:v>281000</c:v>
                </c:pt>
                <c:pt idx="302">
                  <c:v>281100</c:v>
                </c:pt>
                <c:pt idx="303">
                  <c:v>283400</c:v>
                </c:pt>
                <c:pt idx="304">
                  <c:v>283800</c:v>
                </c:pt>
                <c:pt idx="305">
                  <c:v>283900</c:v>
                </c:pt>
                <c:pt idx="306">
                  <c:v>285400</c:v>
                </c:pt>
                <c:pt idx="307">
                  <c:v>285900</c:v>
                </c:pt>
                <c:pt idx="308">
                  <c:v>283200</c:v>
                </c:pt>
                <c:pt idx="309">
                  <c:v>286100</c:v>
                </c:pt>
                <c:pt idx="310">
                  <c:v>285500</c:v>
                </c:pt>
                <c:pt idx="311">
                  <c:v>287700</c:v>
                </c:pt>
                <c:pt idx="312">
                  <c:v>283900</c:v>
                </c:pt>
                <c:pt idx="313">
                  <c:v>285900</c:v>
                </c:pt>
                <c:pt idx="314">
                  <c:v>285200</c:v>
                </c:pt>
                <c:pt idx="315">
                  <c:v>287100</c:v>
                </c:pt>
                <c:pt idx="316">
                  <c:v>287000</c:v>
                </c:pt>
                <c:pt idx="317">
                  <c:v>291900</c:v>
                </c:pt>
                <c:pt idx="318">
                  <c:v>294600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A6-43D5-A7EA-1FEBAFBF74E5}"/>
            </c:ext>
          </c:extLst>
        </c:ser>
        <c:ser>
          <c:idx val="10"/>
          <c:order val="3"/>
          <c:tx>
            <c:strRef>
              <c:f>'Data NSA'!$L$8</c:f>
              <c:strCache>
                <c:ptCount val="1"/>
                <c:pt idx="0">
                  <c:v>Education &amp; health services</c:v>
                </c:pt>
              </c:strCache>
            </c:strRef>
          </c:tx>
          <c:spPr>
            <a:ln w="38100">
              <a:solidFill>
                <a:srgbClr val="7030A0"/>
              </a:solidFill>
              <a:prstDash val="solid"/>
            </a:ln>
          </c:spPr>
          <c:marker>
            <c:symbol val="none"/>
          </c:marker>
          <c:cat>
            <c:strRef>
              <c:f>'Data NSA'!$A$111:$A$429</c:f>
              <c:strCache>
                <c:ptCount val="319"/>
                <c:pt idx="0">
                  <c:v>2000 Jan</c:v>
                </c:pt>
                <c:pt idx="1">
                  <c:v>2000 Feb</c:v>
                </c:pt>
                <c:pt idx="2">
                  <c:v>2000 Mar</c:v>
                </c:pt>
                <c:pt idx="3">
                  <c:v>2000 Apr</c:v>
                </c:pt>
                <c:pt idx="4">
                  <c:v>2000 May</c:v>
                </c:pt>
                <c:pt idx="5">
                  <c:v>2000 Jun</c:v>
                </c:pt>
                <c:pt idx="6">
                  <c:v>2000 Jul</c:v>
                </c:pt>
                <c:pt idx="7">
                  <c:v>2000 Aug</c:v>
                </c:pt>
                <c:pt idx="8">
                  <c:v>2000 Sep</c:v>
                </c:pt>
                <c:pt idx="9">
                  <c:v>2000 Oct</c:v>
                </c:pt>
                <c:pt idx="10">
                  <c:v>2000 Nov</c:v>
                </c:pt>
                <c:pt idx="11">
                  <c:v>2000 Dec</c:v>
                </c:pt>
                <c:pt idx="12">
                  <c:v>2001 Jan</c:v>
                </c:pt>
                <c:pt idx="13">
                  <c:v>2001 Feb</c:v>
                </c:pt>
                <c:pt idx="14">
                  <c:v>2001 Mar</c:v>
                </c:pt>
                <c:pt idx="15">
                  <c:v>2001 Apr</c:v>
                </c:pt>
                <c:pt idx="16">
                  <c:v>2001 May</c:v>
                </c:pt>
                <c:pt idx="17">
                  <c:v>2001 Jun</c:v>
                </c:pt>
                <c:pt idx="18">
                  <c:v>2001 Jul</c:v>
                </c:pt>
                <c:pt idx="19">
                  <c:v>2001 Aug</c:v>
                </c:pt>
                <c:pt idx="20">
                  <c:v>2001 Sep</c:v>
                </c:pt>
                <c:pt idx="21">
                  <c:v>2001 Oct</c:v>
                </c:pt>
                <c:pt idx="22">
                  <c:v>2001 Nov</c:v>
                </c:pt>
                <c:pt idx="23">
                  <c:v>2001 Dec</c:v>
                </c:pt>
                <c:pt idx="24">
                  <c:v>2002 Jan</c:v>
                </c:pt>
                <c:pt idx="25">
                  <c:v>2002 Feb</c:v>
                </c:pt>
                <c:pt idx="26">
                  <c:v>2002 Mar</c:v>
                </c:pt>
                <c:pt idx="27">
                  <c:v>2002 Apr</c:v>
                </c:pt>
                <c:pt idx="28">
                  <c:v>2002 May</c:v>
                </c:pt>
                <c:pt idx="29">
                  <c:v>2002 Jun</c:v>
                </c:pt>
                <c:pt idx="30">
                  <c:v>2002 Jul</c:v>
                </c:pt>
                <c:pt idx="31">
                  <c:v>2002 Aug</c:v>
                </c:pt>
                <c:pt idx="32">
                  <c:v>2002 Sep</c:v>
                </c:pt>
                <c:pt idx="33">
                  <c:v>2002 Oct</c:v>
                </c:pt>
                <c:pt idx="34">
                  <c:v>2002 Nov</c:v>
                </c:pt>
                <c:pt idx="35">
                  <c:v>2002 Dec</c:v>
                </c:pt>
                <c:pt idx="36">
                  <c:v>2003 Jan</c:v>
                </c:pt>
                <c:pt idx="37">
                  <c:v>2003 Feb</c:v>
                </c:pt>
                <c:pt idx="38">
                  <c:v>2003 Mar</c:v>
                </c:pt>
                <c:pt idx="39">
                  <c:v>2003 Apr</c:v>
                </c:pt>
                <c:pt idx="40">
                  <c:v>2003 May</c:v>
                </c:pt>
                <c:pt idx="41">
                  <c:v>2003 Jun</c:v>
                </c:pt>
                <c:pt idx="42">
                  <c:v>2003 Jul</c:v>
                </c:pt>
                <c:pt idx="43">
                  <c:v>2003 Aug</c:v>
                </c:pt>
                <c:pt idx="44">
                  <c:v>2003 Sep</c:v>
                </c:pt>
                <c:pt idx="45">
                  <c:v>2003 Oct</c:v>
                </c:pt>
                <c:pt idx="46">
                  <c:v>2003 Nov</c:v>
                </c:pt>
                <c:pt idx="47">
                  <c:v>2003 Dec</c:v>
                </c:pt>
                <c:pt idx="48">
                  <c:v>2004 Jan</c:v>
                </c:pt>
                <c:pt idx="49">
                  <c:v>2004 Feb</c:v>
                </c:pt>
                <c:pt idx="50">
                  <c:v>2004 Mar</c:v>
                </c:pt>
                <c:pt idx="51">
                  <c:v>2004 Apr</c:v>
                </c:pt>
                <c:pt idx="52">
                  <c:v>2004 May</c:v>
                </c:pt>
                <c:pt idx="53">
                  <c:v>2004 Jun</c:v>
                </c:pt>
                <c:pt idx="54">
                  <c:v>2004 Jul</c:v>
                </c:pt>
                <c:pt idx="55">
                  <c:v>2004 Aug</c:v>
                </c:pt>
                <c:pt idx="56">
                  <c:v>2004 Sep</c:v>
                </c:pt>
                <c:pt idx="57">
                  <c:v>2004 Oct</c:v>
                </c:pt>
                <c:pt idx="58">
                  <c:v>2004 Nov</c:v>
                </c:pt>
                <c:pt idx="59">
                  <c:v>2004 Dec</c:v>
                </c:pt>
                <c:pt idx="60">
                  <c:v>2005 Jan</c:v>
                </c:pt>
                <c:pt idx="61">
                  <c:v>2005 Feb</c:v>
                </c:pt>
                <c:pt idx="62">
                  <c:v>2005 Mar</c:v>
                </c:pt>
                <c:pt idx="63">
                  <c:v>2005 Apr</c:v>
                </c:pt>
                <c:pt idx="64">
                  <c:v>2005 May</c:v>
                </c:pt>
                <c:pt idx="65">
                  <c:v>2005 Jun</c:v>
                </c:pt>
                <c:pt idx="66">
                  <c:v>2005 Jul</c:v>
                </c:pt>
                <c:pt idx="67">
                  <c:v>2005 Aug</c:v>
                </c:pt>
                <c:pt idx="68">
                  <c:v>2005 Sep</c:v>
                </c:pt>
                <c:pt idx="69">
                  <c:v>2005 Oct</c:v>
                </c:pt>
                <c:pt idx="70">
                  <c:v>2005 Nov</c:v>
                </c:pt>
                <c:pt idx="71">
                  <c:v>2005 Dec</c:v>
                </c:pt>
                <c:pt idx="72">
                  <c:v>2006 Jan</c:v>
                </c:pt>
                <c:pt idx="73">
                  <c:v>2006 Feb</c:v>
                </c:pt>
                <c:pt idx="74">
                  <c:v>2006 Mar</c:v>
                </c:pt>
                <c:pt idx="75">
                  <c:v>2006 Apr</c:v>
                </c:pt>
                <c:pt idx="76">
                  <c:v>2006 May</c:v>
                </c:pt>
                <c:pt idx="77">
                  <c:v>2006 Jun</c:v>
                </c:pt>
                <c:pt idx="78">
                  <c:v>2006 Jul</c:v>
                </c:pt>
                <c:pt idx="79">
                  <c:v>2006 Aug</c:v>
                </c:pt>
                <c:pt idx="80">
                  <c:v>2006 Sep</c:v>
                </c:pt>
                <c:pt idx="81">
                  <c:v>2006 Oct</c:v>
                </c:pt>
                <c:pt idx="82">
                  <c:v>2006 Nov</c:v>
                </c:pt>
                <c:pt idx="83">
                  <c:v>2006 Dec</c:v>
                </c:pt>
                <c:pt idx="84">
                  <c:v>2007 Jan</c:v>
                </c:pt>
                <c:pt idx="85">
                  <c:v>2007 Feb</c:v>
                </c:pt>
                <c:pt idx="86">
                  <c:v>2007 Mar</c:v>
                </c:pt>
                <c:pt idx="87">
                  <c:v>2007 Apr</c:v>
                </c:pt>
                <c:pt idx="88">
                  <c:v>2007 May</c:v>
                </c:pt>
                <c:pt idx="89">
                  <c:v>2007 Jun</c:v>
                </c:pt>
                <c:pt idx="90">
                  <c:v>2007 Jul</c:v>
                </c:pt>
                <c:pt idx="91">
                  <c:v>2007 Aug</c:v>
                </c:pt>
                <c:pt idx="92">
                  <c:v>2007 Sep</c:v>
                </c:pt>
                <c:pt idx="93">
                  <c:v>2007 Oct</c:v>
                </c:pt>
                <c:pt idx="94">
                  <c:v>2007 Nov</c:v>
                </c:pt>
                <c:pt idx="95">
                  <c:v>2007 Dec</c:v>
                </c:pt>
                <c:pt idx="96">
                  <c:v>2008 Jan</c:v>
                </c:pt>
                <c:pt idx="97">
                  <c:v>2008 Feb</c:v>
                </c:pt>
                <c:pt idx="98">
                  <c:v>2008 Mar</c:v>
                </c:pt>
                <c:pt idx="99">
                  <c:v>2008 Apr</c:v>
                </c:pt>
                <c:pt idx="100">
                  <c:v>2008 May</c:v>
                </c:pt>
                <c:pt idx="101">
                  <c:v>2008 Jun</c:v>
                </c:pt>
                <c:pt idx="102">
                  <c:v>2008 Jul</c:v>
                </c:pt>
                <c:pt idx="103">
                  <c:v>2008 Aug</c:v>
                </c:pt>
                <c:pt idx="104">
                  <c:v>2008 Sep</c:v>
                </c:pt>
                <c:pt idx="105">
                  <c:v>2008 Oct</c:v>
                </c:pt>
                <c:pt idx="106">
                  <c:v>2008 Nov</c:v>
                </c:pt>
                <c:pt idx="107">
                  <c:v>2008 Dec</c:v>
                </c:pt>
                <c:pt idx="108">
                  <c:v>2009 Jan</c:v>
                </c:pt>
                <c:pt idx="109">
                  <c:v>2009 Feb</c:v>
                </c:pt>
                <c:pt idx="110">
                  <c:v>2009 Mar</c:v>
                </c:pt>
                <c:pt idx="111">
                  <c:v>2009 Apr</c:v>
                </c:pt>
                <c:pt idx="112">
                  <c:v>2009 May</c:v>
                </c:pt>
                <c:pt idx="113">
                  <c:v>2009 Jun</c:v>
                </c:pt>
                <c:pt idx="114">
                  <c:v>2009 Jul</c:v>
                </c:pt>
                <c:pt idx="115">
                  <c:v>2009 Aug</c:v>
                </c:pt>
                <c:pt idx="116">
                  <c:v>2009 Sep</c:v>
                </c:pt>
                <c:pt idx="117">
                  <c:v>2009 Oct</c:v>
                </c:pt>
                <c:pt idx="118">
                  <c:v>2009 Nov</c:v>
                </c:pt>
                <c:pt idx="119">
                  <c:v>2009 Dec</c:v>
                </c:pt>
                <c:pt idx="120">
                  <c:v>2010 Jan</c:v>
                </c:pt>
                <c:pt idx="121">
                  <c:v>2010 Feb</c:v>
                </c:pt>
                <c:pt idx="122">
                  <c:v>2010 Mar</c:v>
                </c:pt>
                <c:pt idx="123">
                  <c:v>2010 Apr</c:v>
                </c:pt>
                <c:pt idx="124">
                  <c:v>2010 May</c:v>
                </c:pt>
                <c:pt idx="125">
                  <c:v>2010 Jun</c:v>
                </c:pt>
                <c:pt idx="126">
                  <c:v>2010 Jul</c:v>
                </c:pt>
                <c:pt idx="127">
                  <c:v>2010 Aug</c:v>
                </c:pt>
                <c:pt idx="128">
                  <c:v>2010 Sep</c:v>
                </c:pt>
                <c:pt idx="129">
                  <c:v>2010 Oct</c:v>
                </c:pt>
                <c:pt idx="130">
                  <c:v>2010 Nov</c:v>
                </c:pt>
                <c:pt idx="131">
                  <c:v>2010 Dec</c:v>
                </c:pt>
                <c:pt idx="132">
                  <c:v>2011 Jan</c:v>
                </c:pt>
                <c:pt idx="133">
                  <c:v>2011 Feb</c:v>
                </c:pt>
                <c:pt idx="134">
                  <c:v>2011 Mar</c:v>
                </c:pt>
                <c:pt idx="135">
                  <c:v>2011 Apr</c:v>
                </c:pt>
                <c:pt idx="136">
                  <c:v>2011 May</c:v>
                </c:pt>
                <c:pt idx="137">
                  <c:v>2011 Jun</c:v>
                </c:pt>
                <c:pt idx="138">
                  <c:v>2011 Jul</c:v>
                </c:pt>
                <c:pt idx="139">
                  <c:v>2011 Aug</c:v>
                </c:pt>
                <c:pt idx="140">
                  <c:v>2011 Sep</c:v>
                </c:pt>
                <c:pt idx="141">
                  <c:v>2011 Oct</c:v>
                </c:pt>
                <c:pt idx="142">
                  <c:v>2011 Nov</c:v>
                </c:pt>
                <c:pt idx="143">
                  <c:v>2011 Dec</c:v>
                </c:pt>
                <c:pt idx="144">
                  <c:v>2012 Jan</c:v>
                </c:pt>
                <c:pt idx="145">
                  <c:v>2012 Feb</c:v>
                </c:pt>
                <c:pt idx="146">
                  <c:v>2012 Mar</c:v>
                </c:pt>
                <c:pt idx="147">
                  <c:v>2012 Apr</c:v>
                </c:pt>
                <c:pt idx="148">
                  <c:v>2012 May</c:v>
                </c:pt>
                <c:pt idx="149">
                  <c:v>2012 Jun</c:v>
                </c:pt>
                <c:pt idx="150">
                  <c:v>2012 Jul</c:v>
                </c:pt>
                <c:pt idx="151">
                  <c:v>2012 Aug</c:v>
                </c:pt>
                <c:pt idx="152">
                  <c:v>2012 Sep</c:v>
                </c:pt>
                <c:pt idx="153">
                  <c:v>2012 Oct</c:v>
                </c:pt>
                <c:pt idx="154">
                  <c:v>2012 Nov</c:v>
                </c:pt>
                <c:pt idx="155">
                  <c:v>2012 Dec</c:v>
                </c:pt>
                <c:pt idx="156">
                  <c:v>2013 Jan</c:v>
                </c:pt>
                <c:pt idx="157">
                  <c:v>2013 Feb</c:v>
                </c:pt>
                <c:pt idx="158">
                  <c:v>2013 Mar</c:v>
                </c:pt>
                <c:pt idx="159">
                  <c:v>2013 Apr</c:v>
                </c:pt>
                <c:pt idx="160">
                  <c:v>2013 May</c:v>
                </c:pt>
                <c:pt idx="161">
                  <c:v>2013 Jun</c:v>
                </c:pt>
                <c:pt idx="162">
                  <c:v>2013 Jul</c:v>
                </c:pt>
                <c:pt idx="163">
                  <c:v>2013 Aug</c:v>
                </c:pt>
                <c:pt idx="164">
                  <c:v>2013 Sep</c:v>
                </c:pt>
                <c:pt idx="165">
                  <c:v>2013 Oct</c:v>
                </c:pt>
                <c:pt idx="166">
                  <c:v>2013 Nov</c:v>
                </c:pt>
                <c:pt idx="167">
                  <c:v>2013 Dec</c:v>
                </c:pt>
                <c:pt idx="168">
                  <c:v>2014 Jan</c:v>
                </c:pt>
                <c:pt idx="169">
                  <c:v>2014 Feb</c:v>
                </c:pt>
                <c:pt idx="170">
                  <c:v>2014 Mar</c:v>
                </c:pt>
                <c:pt idx="171">
                  <c:v>2014 Apr</c:v>
                </c:pt>
                <c:pt idx="172">
                  <c:v>2014 May</c:v>
                </c:pt>
                <c:pt idx="173">
                  <c:v>2014 Jun</c:v>
                </c:pt>
                <c:pt idx="174">
                  <c:v>2014 Jul</c:v>
                </c:pt>
                <c:pt idx="175">
                  <c:v>2014 Aug</c:v>
                </c:pt>
                <c:pt idx="176">
                  <c:v>2014 Sep</c:v>
                </c:pt>
                <c:pt idx="177">
                  <c:v>2014 Oct</c:v>
                </c:pt>
                <c:pt idx="178">
                  <c:v>2014 Nov</c:v>
                </c:pt>
                <c:pt idx="179">
                  <c:v>2014 Dec</c:v>
                </c:pt>
                <c:pt idx="180">
                  <c:v>2015 Jan</c:v>
                </c:pt>
                <c:pt idx="181">
                  <c:v>2015 Feb</c:v>
                </c:pt>
                <c:pt idx="182">
                  <c:v>2015 Mar</c:v>
                </c:pt>
                <c:pt idx="183">
                  <c:v>2015 Apr</c:v>
                </c:pt>
                <c:pt idx="184">
                  <c:v>2015 May</c:v>
                </c:pt>
                <c:pt idx="185">
                  <c:v>2015 Jun</c:v>
                </c:pt>
                <c:pt idx="186">
                  <c:v>2015 Jul</c:v>
                </c:pt>
                <c:pt idx="187">
                  <c:v>2015 Aug</c:v>
                </c:pt>
                <c:pt idx="188">
                  <c:v>2015 Sep</c:v>
                </c:pt>
                <c:pt idx="189">
                  <c:v>2015 Oct</c:v>
                </c:pt>
                <c:pt idx="190">
                  <c:v>2015 Nov</c:v>
                </c:pt>
                <c:pt idx="191">
                  <c:v>2015 Dec</c:v>
                </c:pt>
                <c:pt idx="192">
                  <c:v>2016 Jan</c:v>
                </c:pt>
                <c:pt idx="193">
                  <c:v>2016 Feb</c:v>
                </c:pt>
                <c:pt idx="194">
                  <c:v>2016 Mar</c:v>
                </c:pt>
                <c:pt idx="195">
                  <c:v>2016 Apr</c:v>
                </c:pt>
                <c:pt idx="196">
                  <c:v>2016 May</c:v>
                </c:pt>
                <c:pt idx="197">
                  <c:v>2016 Jun</c:v>
                </c:pt>
                <c:pt idx="198">
                  <c:v>2016 Jul</c:v>
                </c:pt>
                <c:pt idx="199">
                  <c:v>2016 Aug</c:v>
                </c:pt>
                <c:pt idx="200">
                  <c:v>2016 Sep</c:v>
                </c:pt>
                <c:pt idx="201">
                  <c:v>2016 Oct</c:v>
                </c:pt>
                <c:pt idx="202">
                  <c:v>2016 Nov</c:v>
                </c:pt>
                <c:pt idx="203">
                  <c:v>2016 Dec</c:v>
                </c:pt>
                <c:pt idx="204">
                  <c:v>2017 Jan</c:v>
                </c:pt>
                <c:pt idx="205">
                  <c:v>2017 Feb</c:v>
                </c:pt>
                <c:pt idx="206">
                  <c:v>2017 Mar</c:v>
                </c:pt>
                <c:pt idx="207">
                  <c:v>2017 Apr</c:v>
                </c:pt>
                <c:pt idx="208">
                  <c:v>2017 May</c:v>
                </c:pt>
                <c:pt idx="209">
                  <c:v>2017 Jun</c:v>
                </c:pt>
                <c:pt idx="210">
                  <c:v>2017 Jul</c:v>
                </c:pt>
                <c:pt idx="211">
                  <c:v>2017 Aug</c:v>
                </c:pt>
                <c:pt idx="212">
                  <c:v>2017 Sep</c:v>
                </c:pt>
                <c:pt idx="213">
                  <c:v>2017 Oct</c:v>
                </c:pt>
                <c:pt idx="214">
                  <c:v>2017 Nov</c:v>
                </c:pt>
                <c:pt idx="215">
                  <c:v>2017 Dec</c:v>
                </c:pt>
                <c:pt idx="216">
                  <c:v>2018 Jan</c:v>
                </c:pt>
                <c:pt idx="217">
                  <c:v>2018 Feb</c:v>
                </c:pt>
                <c:pt idx="218">
                  <c:v>2018 Mar</c:v>
                </c:pt>
                <c:pt idx="219">
                  <c:v>2018 Apr</c:v>
                </c:pt>
                <c:pt idx="220">
                  <c:v>2018 May</c:v>
                </c:pt>
                <c:pt idx="221">
                  <c:v>2018 Jun</c:v>
                </c:pt>
                <c:pt idx="222">
                  <c:v>2018 Jul</c:v>
                </c:pt>
                <c:pt idx="223">
                  <c:v>2018 Aug</c:v>
                </c:pt>
                <c:pt idx="224">
                  <c:v>2018 Sep</c:v>
                </c:pt>
                <c:pt idx="225">
                  <c:v>2018 Oct</c:v>
                </c:pt>
                <c:pt idx="226">
                  <c:v>2018 Nov</c:v>
                </c:pt>
                <c:pt idx="227">
                  <c:v>2018 Dec</c:v>
                </c:pt>
                <c:pt idx="228">
                  <c:v>2019 Jan</c:v>
                </c:pt>
                <c:pt idx="229">
                  <c:v>2019 Feb</c:v>
                </c:pt>
                <c:pt idx="230">
                  <c:v>2019 Mar</c:v>
                </c:pt>
                <c:pt idx="231">
                  <c:v>2019 Apr</c:v>
                </c:pt>
                <c:pt idx="232">
                  <c:v>2019 May</c:v>
                </c:pt>
                <c:pt idx="233">
                  <c:v>2019 Jun</c:v>
                </c:pt>
                <c:pt idx="234">
                  <c:v>2019 Jul</c:v>
                </c:pt>
                <c:pt idx="235">
                  <c:v>2019 Aug</c:v>
                </c:pt>
                <c:pt idx="236">
                  <c:v>2019 Sep</c:v>
                </c:pt>
                <c:pt idx="237">
                  <c:v>2019 Oct</c:v>
                </c:pt>
                <c:pt idx="238">
                  <c:v>2019 Nov</c:v>
                </c:pt>
                <c:pt idx="239">
                  <c:v>2019 Dec</c:v>
                </c:pt>
                <c:pt idx="240">
                  <c:v>2020 Jan</c:v>
                </c:pt>
                <c:pt idx="241">
                  <c:v>2020 Feb</c:v>
                </c:pt>
                <c:pt idx="242">
                  <c:v>2020 Mar</c:v>
                </c:pt>
                <c:pt idx="243">
                  <c:v>2020 Apr</c:v>
                </c:pt>
                <c:pt idx="244">
                  <c:v>2020 May</c:v>
                </c:pt>
                <c:pt idx="245">
                  <c:v>2020 Jun</c:v>
                </c:pt>
                <c:pt idx="246">
                  <c:v>2020 Jul</c:v>
                </c:pt>
                <c:pt idx="247">
                  <c:v>2020 Aug</c:v>
                </c:pt>
                <c:pt idx="248">
                  <c:v>2020 Sep</c:v>
                </c:pt>
                <c:pt idx="249">
                  <c:v>2020 Oct</c:v>
                </c:pt>
                <c:pt idx="250">
                  <c:v>2020 Nov</c:v>
                </c:pt>
                <c:pt idx="251">
                  <c:v>2020 Dec</c:v>
                </c:pt>
                <c:pt idx="252">
                  <c:v>2021 Jan</c:v>
                </c:pt>
                <c:pt idx="253">
                  <c:v>2021 Feb</c:v>
                </c:pt>
                <c:pt idx="254">
                  <c:v>2021 Mar</c:v>
                </c:pt>
                <c:pt idx="255">
                  <c:v>2021 Apr</c:v>
                </c:pt>
                <c:pt idx="256">
                  <c:v>2021 May</c:v>
                </c:pt>
                <c:pt idx="257">
                  <c:v>2021 Jun</c:v>
                </c:pt>
                <c:pt idx="258">
                  <c:v>2021 Jul</c:v>
                </c:pt>
                <c:pt idx="259">
                  <c:v>2021 Aug</c:v>
                </c:pt>
                <c:pt idx="260">
                  <c:v>2021 Sep</c:v>
                </c:pt>
                <c:pt idx="261">
                  <c:v>2021 Oct</c:v>
                </c:pt>
                <c:pt idx="262">
                  <c:v>2021 Nov</c:v>
                </c:pt>
                <c:pt idx="263">
                  <c:v>2021 Dec</c:v>
                </c:pt>
                <c:pt idx="264">
                  <c:v>2022 Jan</c:v>
                </c:pt>
                <c:pt idx="265">
                  <c:v>2022 Feb</c:v>
                </c:pt>
                <c:pt idx="266">
                  <c:v>2022 Mar</c:v>
                </c:pt>
                <c:pt idx="267">
                  <c:v>2022 Apr</c:v>
                </c:pt>
                <c:pt idx="268">
                  <c:v>2022 May</c:v>
                </c:pt>
                <c:pt idx="269">
                  <c:v>2022 Jun</c:v>
                </c:pt>
                <c:pt idx="270">
                  <c:v>2022 Jul</c:v>
                </c:pt>
                <c:pt idx="271">
                  <c:v>2022 Aug</c:v>
                </c:pt>
                <c:pt idx="272">
                  <c:v>2022 Sep</c:v>
                </c:pt>
                <c:pt idx="273">
                  <c:v>2022 Oct</c:v>
                </c:pt>
                <c:pt idx="274">
                  <c:v>2022 Nov</c:v>
                </c:pt>
                <c:pt idx="275">
                  <c:v>2022 Dec</c:v>
                </c:pt>
                <c:pt idx="276">
                  <c:v>2023 Jan</c:v>
                </c:pt>
                <c:pt idx="277">
                  <c:v>2023 Feb</c:v>
                </c:pt>
                <c:pt idx="278">
                  <c:v>2023 Mar</c:v>
                </c:pt>
                <c:pt idx="279">
                  <c:v>2023 Apr</c:v>
                </c:pt>
                <c:pt idx="280">
                  <c:v>2023 May</c:v>
                </c:pt>
                <c:pt idx="281">
                  <c:v>2023 Jun</c:v>
                </c:pt>
                <c:pt idx="282">
                  <c:v>2023 Jul</c:v>
                </c:pt>
                <c:pt idx="283">
                  <c:v>2023 Aug</c:v>
                </c:pt>
                <c:pt idx="284">
                  <c:v>2023 Sep</c:v>
                </c:pt>
                <c:pt idx="285">
                  <c:v>2023 Oct</c:v>
                </c:pt>
                <c:pt idx="286">
                  <c:v>2023 Nov</c:v>
                </c:pt>
                <c:pt idx="287">
                  <c:v>2023 Dec</c:v>
                </c:pt>
                <c:pt idx="288">
                  <c:v>2024 Jan</c:v>
                </c:pt>
                <c:pt idx="289">
                  <c:v>2024 Feb</c:v>
                </c:pt>
                <c:pt idx="290">
                  <c:v>2024 Mar</c:v>
                </c:pt>
                <c:pt idx="291">
                  <c:v>2024 Apr</c:v>
                </c:pt>
                <c:pt idx="292">
                  <c:v>2024 May</c:v>
                </c:pt>
                <c:pt idx="293">
                  <c:v>2024 Jun</c:v>
                </c:pt>
                <c:pt idx="294">
                  <c:v>2024 Jul</c:v>
                </c:pt>
                <c:pt idx="295">
                  <c:v>2024 Aug</c:v>
                </c:pt>
                <c:pt idx="296">
                  <c:v>2024 Sep</c:v>
                </c:pt>
                <c:pt idx="297">
                  <c:v>2024 Oct</c:v>
                </c:pt>
                <c:pt idx="298">
                  <c:v>2024 Nov</c:v>
                </c:pt>
                <c:pt idx="299">
                  <c:v>2024 Dec</c:v>
                </c:pt>
                <c:pt idx="300">
                  <c:v>2025 Jan</c:v>
                </c:pt>
                <c:pt idx="301">
                  <c:v>2025 Feb</c:v>
                </c:pt>
                <c:pt idx="302">
                  <c:v>2025 Mar</c:v>
                </c:pt>
                <c:pt idx="303">
                  <c:v>2025 Apr</c:v>
                </c:pt>
                <c:pt idx="304">
                  <c:v>2025 May</c:v>
                </c:pt>
                <c:pt idx="305">
                  <c:v>2025 Jun</c:v>
                </c:pt>
                <c:pt idx="306">
                  <c:v>2025 Jul</c:v>
                </c:pt>
                <c:pt idx="307">
                  <c:v>2025 Aug</c:v>
                </c:pt>
                <c:pt idx="308">
                  <c:v>2025 Sep</c:v>
                </c:pt>
                <c:pt idx="309">
                  <c:v>2025 Oct</c:v>
                </c:pt>
                <c:pt idx="310">
                  <c:v>2025 Nov</c:v>
                </c:pt>
                <c:pt idx="311">
                  <c:v>2025 Dec</c:v>
                </c:pt>
                <c:pt idx="312">
                  <c:v>2026 Jan</c:v>
                </c:pt>
                <c:pt idx="313">
                  <c:v>2026 Feb</c:v>
                </c:pt>
                <c:pt idx="314">
                  <c:v>2026 Mar</c:v>
                </c:pt>
                <c:pt idx="315">
                  <c:v>2026 Apr</c:v>
                </c:pt>
                <c:pt idx="316">
                  <c:v>2026 May</c:v>
                </c:pt>
                <c:pt idx="317">
                  <c:v>2026 Jun</c:v>
                </c:pt>
                <c:pt idx="318">
                  <c:v>2026 Jul</c:v>
                </c:pt>
              </c:strCache>
            </c:strRef>
          </c:cat>
          <c:val>
            <c:numRef>
              <c:f>'Data NSA'!$L$111:$L$429</c:f>
              <c:numCache>
                <c:formatCode>_(* #,##0_);_(* \(#,##0\);_(* "-"??_);_(@_)</c:formatCode>
                <c:ptCount val="319"/>
                <c:pt idx="0">
                  <c:v>60400</c:v>
                </c:pt>
                <c:pt idx="1">
                  <c:v>61300</c:v>
                </c:pt>
                <c:pt idx="2">
                  <c:v>61600</c:v>
                </c:pt>
                <c:pt idx="3">
                  <c:v>61900</c:v>
                </c:pt>
                <c:pt idx="4">
                  <c:v>62700</c:v>
                </c:pt>
                <c:pt idx="5">
                  <c:v>62700</c:v>
                </c:pt>
                <c:pt idx="6">
                  <c:v>61500</c:v>
                </c:pt>
                <c:pt idx="7">
                  <c:v>62400</c:v>
                </c:pt>
                <c:pt idx="8">
                  <c:v>63600</c:v>
                </c:pt>
                <c:pt idx="9">
                  <c:v>63700</c:v>
                </c:pt>
                <c:pt idx="10">
                  <c:v>63600</c:v>
                </c:pt>
                <c:pt idx="11">
                  <c:v>63600</c:v>
                </c:pt>
                <c:pt idx="12">
                  <c:v>61600</c:v>
                </c:pt>
                <c:pt idx="13">
                  <c:v>62800</c:v>
                </c:pt>
                <c:pt idx="14">
                  <c:v>63400</c:v>
                </c:pt>
                <c:pt idx="15">
                  <c:v>63600</c:v>
                </c:pt>
                <c:pt idx="16">
                  <c:v>63400</c:v>
                </c:pt>
                <c:pt idx="17">
                  <c:v>64600</c:v>
                </c:pt>
                <c:pt idx="18">
                  <c:v>62600</c:v>
                </c:pt>
                <c:pt idx="19">
                  <c:v>62900</c:v>
                </c:pt>
                <c:pt idx="20">
                  <c:v>63800</c:v>
                </c:pt>
                <c:pt idx="21">
                  <c:v>63900</c:v>
                </c:pt>
                <c:pt idx="22">
                  <c:v>63900</c:v>
                </c:pt>
                <c:pt idx="23">
                  <c:v>63800</c:v>
                </c:pt>
                <c:pt idx="24">
                  <c:v>62800</c:v>
                </c:pt>
                <c:pt idx="25">
                  <c:v>64000</c:v>
                </c:pt>
                <c:pt idx="26">
                  <c:v>64100</c:v>
                </c:pt>
                <c:pt idx="27">
                  <c:v>64800</c:v>
                </c:pt>
                <c:pt idx="28">
                  <c:v>65000</c:v>
                </c:pt>
                <c:pt idx="29">
                  <c:v>64200</c:v>
                </c:pt>
                <c:pt idx="30">
                  <c:v>64100</c:v>
                </c:pt>
                <c:pt idx="31">
                  <c:v>64800</c:v>
                </c:pt>
                <c:pt idx="32">
                  <c:v>65800</c:v>
                </c:pt>
                <c:pt idx="33">
                  <c:v>65800</c:v>
                </c:pt>
                <c:pt idx="34">
                  <c:v>66200</c:v>
                </c:pt>
                <c:pt idx="35">
                  <c:v>65900</c:v>
                </c:pt>
                <c:pt idx="36">
                  <c:v>64700</c:v>
                </c:pt>
                <c:pt idx="37">
                  <c:v>65500</c:v>
                </c:pt>
                <c:pt idx="38">
                  <c:v>65200</c:v>
                </c:pt>
                <c:pt idx="39">
                  <c:v>66000</c:v>
                </c:pt>
                <c:pt idx="40">
                  <c:v>66000</c:v>
                </c:pt>
                <c:pt idx="41">
                  <c:v>65300</c:v>
                </c:pt>
                <c:pt idx="42">
                  <c:v>65100</c:v>
                </c:pt>
                <c:pt idx="43">
                  <c:v>65900</c:v>
                </c:pt>
                <c:pt idx="44">
                  <c:v>67000</c:v>
                </c:pt>
                <c:pt idx="45">
                  <c:v>67400</c:v>
                </c:pt>
                <c:pt idx="46">
                  <c:v>67400</c:v>
                </c:pt>
                <c:pt idx="47">
                  <c:v>67300</c:v>
                </c:pt>
                <c:pt idx="48">
                  <c:v>66300</c:v>
                </c:pt>
                <c:pt idx="49">
                  <c:v>67400</c:v>
                </c:pt>
                <c:pt idx="50">
                  <c:v>67600</c:v>
                </c:pt>
                <c:pt idx="51">
                  <c:v>68600</c:v>
                </c:pt>
                <c:pt idx="52">
                  <c:v>68500</c:v>
                </c:pt>
                <c:pt idx="53">
                  <c:v>68000</c:v>
                </c:pt>
                <c:pt idx="54">
                  <c:v>67800</c:v>
                </c:pt>
                <c:pt idx="55">
                  <c:v>68100</c:v>
                </c:pt>
                <c:pt idx="56">
                  <c:v>68900</c:v>
                </c:pt>
                <c:pt idx="57">
                  <c:v>70100</c:v>
                </c:pt>
                <c:pt idx="58">
                  <c:v>70500</c:v>
                </c:pt>
                <c:pt idx="59">
                  <c:v>70400</c:v>
                </c:pt>
                <c:pt idx="60">
                  <c:v>69500</c:v>
                </c:pt>
                <c:pt idx="61">
                  <c:v>70400</c:v>
                </c:pt>
                <c:pt idx="62">
                  <c:v>70900</c:v>
                </c:pt>
                <c:pt idx="63">
                  <c:v>71300</c:v>
                </c:pt>
                <c:pt idx="64">
                  <c:v>71400</c:v>
                </c:pt>
                <c:pt idx="65">
                  <c:v>70600</c:v>
                </c:pt>
                <c:pt idx="66">
                  <c:v>70100</c:v>
                </c:pt>
                <c:pt idx="67">
                  <c:v>70600</c:v>
                </c:pt>
                <c:pt idx="68">
                  <c:v>72300</c:v>
                </c:pt>
                <c:pt idx="69">
                  <c:v>72300</c:v>
                </c:pt>
                <c:pt idx="70">
                  <c:v>72400</c:v>
                </c:pt>
                <c:pt idx="71">
                  <c:v>72700</c:v>
                </c:pt>
                <c:pt idx="72">
                  <c:v>71700</c:v>
                </c:pt>
                <c:pt idx="73">
                  <c:v>72700</c:v>
                </c:pt>
                <c:pt idx="74">
                  <c:v>73000</c:v>
                </c:pt>
                <c:pt idx="75">
                  <c:v>73500</c:v>
                </c:pt>
                <c:pt idx="76">
                  <c:v>73600</c:v>
                </c:pt>
                <c:pt idx="77">
                  <c:v>73200</c:v>
                </c:pt>
                <c:pt idx="78">
                  <c:v>73000</c:v>
                </c:pt>
                <c:pt idx="79">
                  <c:v>74000</c:v>
                </c:pt>
                <c:pt idx="80">
                  <c:v>75200</c:v>
                </c:pt>
                <c:pt idx="81">
                  <c:v>76000</c:v>
                </c:pt>
                <c:pt idx="82">
                  <c:v>75900</c:v>
                </c:pt>
                <c:pt idx="83">
                  <c:v>75800</c:v>
                </c:pt>
                <c:pt idx="84">
                  <c:v>73800</c:v>
                </c:pt>
                <c:pt idx="85">
                  <c:v>75700</c:v>
                </c:pt>
                <c:pt idx="86">
                  <c:v>76500</c:v>
                </c:pt>
                <c:pt idx="87">
                  <c:v>76400</c:v>
                </c:pt>
                <c:pt idx="88">
                  <c:v>77100</c:v>
                </c:pt>
                <c:pt idx="89">
                  <c:v>76700</c:v>
                </c:pt>
                <c:pt idx="90">
                  <c:v>77000</c:v>
                </c:pt>
                <c:pt idx="91">
                  <c:v>77500</c:v>
                </c:pt>
                <c:pt idx="92">
                  <c:v>78900</c:v>
                </c:pt>
                <c:pt idx="93">
                  <c:v>79400</c:v>
                </c:pt>
                <c:pt idx="94">
                  <c:v>79800</c:v>
                </c:pt>
                <c:pt idx="95">
                  <c:v>80000</c:v>
                </c:pt>
                <c:pt idx="96">
                  <c:v>79000</c:v>
                </c:pt>
                <c:pt idx="97">
                  <c:v>80400</c:v>
                </c:pt>
                <c:pt idx="98">
                  <c:v>80300</c:v>
                </c:pt>
                <c:pt idx="99">
                  <c:v>80900</c:v>
                </c:pt>
                <c:pt idx="100">
                  <c:v>81300</c:v>
                </c:pt>
                <c:pt idx="101">
                  <c:v>80300</c:v>
                </c:pt>
                <c:pt idx="102">
                  <c:v>80000</c:v>
                </c:pt>
                <c:pt idx="103">
                  <c:v>80900</c:v>
                </c:pt>
                <c:pt idx="104">
                  <c:v>81800</c:v>
                </c:pt>
                <c:pt idx="105">
                  <c:v>82500</c:v>
                </c:pt>
                <c:pt idx="106">
                  <c:v>82800</c:v>
                </c:pt>
                <c:pt idx="107">
                  <c:v>83100</c:v>
                </c:pt>
                <c:pt idx="108">
                  <c:v>81000</c:v>
                </c:pt>
                <c:pt idx="109">
                  <c:v>82300</c:v>
                </c:pt>
                <c:pt idx="110">
                  <c:v>82900</c:v>
                </c:pt>
                <c:pt idx="111">
                  <c:v>83500</c:v>
                </c:pt>
                <c:pt idx="112">
                  <c:v>84000</c:v>
                </c:pt>
                <c:pt idx="113">
                  <c:v>83100</c:v>
                </c:pt>
                <c:pt idx="114">
                  <c:v>83300</c:v>
                </c:pt>
                <c:pt idx="115">
                  <c:v>83900</c:v>
                </c:pt>
                <c:pt idx="116">
                  <c:v>84000</c:v>
                </c:pt>
                <c:pt idx="117">
                  <c:v>84900</c:v>
                </c:pt>
                <c:pt idx="118">
                  <c:v>85200</c:v>
                </c:pt>
                <c:pt idx="119">
                  <c:v>85300</c:v>
                </c:pt>
                <c:pt idx="120">
                  <c:v>84500</c:v>
                </c:pt>
                <c:pt idx="121">
                  <c:v>86000</c:v>
                </c:pt>
                <c:pt idx="122">
                  <c:v>86400</c:v>
                </c:pt>
                <c:pt idx="123">
                  <c:v>87400</c:v>
                </c:pt>
                <c:pt idx="124">
                  <c:v>87800</c:v>
                </c:pt>
                <c:pt idx="125">
                  <c:v>87300</c:v>
                </c:pt>
                <c:pt idx="126">
                  <c:v>87800</c:v>
                </c:pt>
                <c:pt idx="127">
                  <c:v>88200</c:v>
                </c:pt>
                <c:pt idx="128">
                  <c:v>88600</c:v>
                </c:pt>
                <c:pt idx="129">
                  <c:v>89800</c:v>
                </c:pt>
                <c:pt idx="130">
                  <c:v>90100</c:v>
                </c:pt>
                <c:pt idx="131">
                  <c:v>89700</c:v>
                </c:pt>
                <c:pt idx="132">
                  <c:v>88700</c:v>
                </c:pt>
                <c:pt idx="133">
                  <c:v>89800</c:v>
                </c:pt>
                <c:pt idx="134">
                  <c:v>90100</c:v>
                </c:pt>
                <c:pt idx="135">
                  <c:v>92200</c:v>
                </c:pt>
                <c:pt idx="136">
                  <c:v>92500</c:v>
                </c:pt>
                <c:pt idx="137">
                  <c:v>91900</c:v>
                </c:pt>
                <c:pt idx="138">
                  <c:v>92600</c:v>
                </c:pt>
                <c:pt idx="139">
                  <c:v>94300</c:v>
                </c:pt>
                <c:pt idx="140">
                  <c:v>95000</c:v>
                </c:pt>
                <c:pt idx="141">
                  <c:v>95400</c:v>
                </c:pt>
                <c:pt idx="142">
                  <c:v>96100</c:v>
                </c:pt>
                <c:pt idx="143">
                  <c:v>95900</c:v>
                </c:pt>
                <c:pt idx="144">
                  <c:v>95000</c:v>
                </c:pt>
                <c:pt idx="145">
                  <c:v>96400</c:v>
                </c:pt>
                <c:pt idx="146">
                  <c:v>97000</c:v>
                </c:pt>
                <c:pt idx="147">
                  <c:v>97200</c:v>
                </c:pt>
                <c:pt idx="148">
                  <c:v>97700</c:v>
                </c:pt>
                <c:pt idx="149">
                  <c:v>97500</c:v>
                </c:pt>
                <c:pt idx="150">
                  <c:v>96800</c:v>
                </c:pt>
                <c:pt idx="151">
                  <c:v>98300</c:v>
                </c:pt>
                <c:pt idx="152">
                  <c:v>99400</c:v>
                </c:pt>
                <c:pt idx="153">
                  <c:v>100100</c:v>
                </c:pt>
                <c:pt idx="154">
                  <c:v>100700</c:v>
                </c:pt>
                <c:pt idx="155">
                  <c:v>100600</c:v>
                </c:pt>
                <c:pt idx="156">
                  <c:v>99700</c:v>
                </c:pt>
                <c:pt idx="157">
                  <c:v>101300</c:v>
                </c:pt>
                <c:pt idx="158">
                  <c:v>101300</c:v>
                </c:pt>
                <c:pt idx="159">
                  <c:v>102400</c:v>
                </c:pt>
                <c:pt idx="160">
                  <c:v>102600</c:v>
                </c:pt>
                <c:pt idx="161">
                  <c:v>102000</c:v>
                </c:pt>
                <c:pt idx="162">
                  <c:v>101300</c:v>
                </c:pt>
                <c:pt idx="163">
                  <c:v>102700</c:v>
                </c:pt>
                <c:pt idx="164">
                  <c:v>103400</c:v>
                </c:pt>
                <c:pt idx="165">
                  <c:v>104300</c:v>
                </c:pt>
                <c:pt idx="166">
                  <c:v>104900</c:v>
                </c:pt>
                <c:pt idx="167">
                  <c:v>104400</c:v>
                </c:pt>
                <c:pt idx="168">
                  <c:v>102900</c:v>
                </c:pt>
                <c:pt idx="169">
                  <c:v>104600</c:v>
                </c:pt>
                <c:pt idx="170">
                  <c:v>104900</c:v>
                </c:pt>
                <c:pt idx="171">
                  <c:v>106200</c:v>
                </c:pt>
                <c:pt idx="172">
                  <c:v>106700</c:v>
                </c:pt>
                <c:pt idx="173">
                  <c:v>106100</c:v>
                </c:pt>
                <c:pt idx="174">
                  <c:v>105300</c:v>
                </c:pt>
                <c:pt idx="175">
                  <c:v>106500</c:v>
                </c:pt>
                <c:pt idx="176">
                  <c:v>107000</c:v>
                </c:pt>
                <c:pt idx="177">
                  <c:v>108500</c:v>
                </c:pt>
                <c:pt idx="178">
                  <c:v>109500</c:v>
                </c:pt>
                <c:pt idx="179">
                  <c:v>109100</c:v>
                </c:pt>
                <c:pt idx="180">
                  <c:v>107700</c:v>
                </c:pt>
                <c:pt idx="181">
                  <c:v>109700</c:v>
                </c:pt>
                <c:pt idx="182">
                  <c:v>109900</c:v>
                </c:pt>
                <c:pt idx="183">
                  <c:v>111600</c:v>
                </c:pt>
                <c:pt idx="184">
                  <c:v>112100</c:v>
                </c:pt>
                <c:pt idx="185">
                  <c:v>111500</c:v>
                </c:pt>
                <c:pt idx="186">
                  <c:v>110700</c:v>
                </c:pt>
                <c:pt idx="187">
                  <c:v>112200</c:v>
                </c:pt>
                <c:pt idx="188">
                  <c:v>112500</c:v>
                </c:pt>
                <c:pt idx="189">
                  <c:v>113800</c:v>
                </c:pt>
                <c:pt idx="190">
                  <c:v>114000</c:v>
                </c:pt>
                <c:pt idx="191">
                  <c:v>113700</c:v>
                </c:pt>
                <c:pt idx="192">
                  <c:v>113400</c:v>
                </c:pt>
                <c:pt idx="193">
                  <c:v>114900</c:v>
                </c:pt>
                <c:pt idx="194">
                  <c:v>114200</c:v>
                </c:pt>
                <c:pt idx="195">
                  <c:v>114600</c:v>
                </c:pt>
                <c:pt idx="196">
                  <c:v>114700</c:v>
                </c:pt>
                <c:pt idx="197">
                  <c:v>113600</c:v>
                </c:pt>
                <c:pt idx="198">
                  <c:v>115000</c:v>
                </c:pt>
                <c:pt idx="199">
                  <c:v>116400</c:v>
                </c:pt>
                <c:pt idx="200">
                  <c:v>116900</c:v>
                </c:pt>
                <c:pt idx="201">
                  <c:v>118100</c:v>
                </c:pt>
                <c:pt idx="202">
                  <c:v>117600</c:v>
                </c:pt>
                <c:pt idx="203">
                  <c:v>117400</c:v>
                </c:pt>
                <c:pt idx="204">
                  <c:v>117900</c:v>
                </c:pt>
                <c:pt idx="205">
                  <c:v>119700</c:v>
                </c:pt>
                <c:pt idx="206">
                  <c:v>119600</c:v>
                </c:pt>
                <c:pt idx="207">
                  <c:v>120800</c:v>
                </c:pt>
                <c:pt idx="208">
                  <c:v>121000</c:v>
                </c:pt>
                <c:pt idx="209">
                  <c:v>119500</c:v>
                </c:pt>
                <c:pt idx="210">
                  <c:v>119400</c:v>
                </c:pt>
                <c:pt idx="211">
                  <c:v>121000</c:v>
                </c:pt>
                <c:pt idx="212">
                  <c:v>120900</c:v>
                </c:pt>
                <c:pt idx="213">
                  <c:v>122400</c:v>
                </c:pt>
                <c:pt idx="214">
                  <c:v>122700</c:v>
                </c:pt>
                <c:pt idx="215">
                  <c:v>122300</c:v>
                </c:pt>
                <c:pt idx="216">
                  <c:v>122100</c:v>
                </c:pt>
                <c:pt idx="217">
                  <c:v>124400</c:v>
                </c:pt>
                <c:pt idx="218">
                  <c:v>123700</c:v>
                </c:pt>
                <c:pt idx="219">
                  <c:v>125200</c:v>
                </c:pt>
                <c:pt idx="220">
                  <c:v>124800</c:v>
                </c:pt>
                <c:pt idx="221">
                  <c:v>123800</c:v>
                </c:pt>
                <c:pt idx="222">
                  <c:v>124500</c:v>
                </c:pt>
                <c:pt idx="223">
                  <c:v>126300</c:v>
                </c:pt>
                <c:pt idx="224">
                  <c:v>125600</c:v>
                </c:pt>
                <c:pt idx="225">
                  <c:v>127700</c:v>
                </c:pt>
                <c:pt idx="226">
                  <c:v>128100</c:v>
                </c:pt>
                <c:pt idx="227">
                  <c:v>127500</c:v>
                </c:pt>
                <c:pt idx="228">
                  <c:v>125800</c:v>
                </c:pt>
                <c:pt idx="229">
                  <c:v>128200</c:v>
                </c:pt>
                <c:pt idx="230">
                  <c:v>127700</c:v>
                </c:pt>
                <c:pt idx="231">
                  <c:v>128900</c:v>
                </c:pt>
                <c:pt idx="232">
                  <c:v>128900</c:v>
                </c:pt>
                <c:pt idx="233">
                  <c:v>128300</c:v>
                </c:pt>
                <c:pt idx="234">
                  <c:v>129000</c:v>
                </c:pt>
                <c:pt idx="235">
                  <c:v>130800</c:v>
                </c:pt>
                <c:pt idx="236">
                  <c:v>130400</c:v>
                </c:pt>
                <c:pt idx="237">
                  <c:v>132700</c:v>
                </c:pt>
                <c:pt idx="238">
                  <c:v>133200</c:v>
                </c:pt>
                <c:pt idx="239">
                  <c:v>133100</c:v>
                </c:pt>
                <c:pt idx="240">
                  <c:v>132100</c:v>
                </c:pt>
                <c:pt idx="241">
                  <c:v>134500</c:v>
                </c:pt>
                <c:pt idx="242">
                  <c:v>133700</c:v>
                </c:pt>
                <c:pt idx="243">
                  <c:v>117300</c:v>
                </c:pt>
                <c:pt idx="244">
                  <c:v>120000</c:v>
                </c:pt>
                <c:pt idx="245">
                  <c:v>122400</c:v>
                </c:pt>
                <c:pt idx="246">
                  <c:v>123500</c:v>
                </c:pt>
                <c:pt idx="247">
                  <c:v>124900</c:v>
                </c:pt>
                <c:pt idx="248">
                  <c:v>125400</c:v>
                </c:pt>
                <c:pt idx="249">
                  <c:v>128500</c:v>
                </c:pt>
                <c:pt idx="250">
                  <c:v>129400</c:v>
                </c:pt>
                <c:pt idx="251">
                  <c:v>129600</c:v>
                </c:pt>
                <c:pt idx="252">
                  <c:v>129300</c:v>
                </c:pt>
                <c:pt idx="253">
                  <c:v>130000</c:v>
                </c:pt>
                <c:pt idx="254">
                  <c:v>130400</c:v>
                </c:pt>
                <c:pt idx="255">
                  <c:v>132800</c:v>
                </c:pt>
                <c:pt idx="256">
                  <c:v>132800</c:v>
                </c:pt>
                <c:pt idx="257">
                  <c:v>133300</c:v>
                </c:pt>
                <c:pt idx="258">
                  <c:v>135000</c:v>
                </c:pt>
                <c:pt idx="259">
                  <c:v>135700</c:v>
                </c:pt>
                <c:pt idx="260">
                  <c:v>135400</c:v>
                </c:pt>
                <c:pt idx="261">
                  <c:v>139000</c:v>
                </c:pt>
                <c:pt idx="262">
                  <c:v>139500</c:v>
                </c:pt>
                <c:pt idx="263">
                  <c:v>139400</c:v>
                </c:pt>
                <c:pt idx="264">
                  <c:v>138000</c:v>
                </c:pt>
                <c:pt idx="265">
                  <c:v>140400</c:v>
                </c:pt>
                <c:pt idx="266">
                  <c:v>140400</c:v>
                </c:pt>
                <c:pt idx="267">
                  <c:v>142200</c:v>
                </c:pt>
                <c:pt idx="268">
                  <c:v>142600</c:v>
                </c:pt>
                <c:pt idx="269">
                  <c:v>141800</c:v>
                </c:pt>
                <c:pt idx="270">
                  <c:v>144500</c:v>
                </c:pt>
                <c:pt idx="271">
                  <c:v>146000</c:v>
                </c:pt>
                <c:pt idx="272">
                  <c:v>146400</c:v>
                </c:pt>
                <c:pt idx="273">
                  <c:v>148600</c:v>
                </c:pt>
                <c:pt idx="274">
                  <c:v>149800</c:v>
                </c:pt>
                <c:pt idx="275">
                  <c:v>149200</c:v>
                </c:pt>
                <c:pt idx="276">
                  <c:v>149300</c:v>
                </c:pt>
                <c:pt idx="277">
                  <c:v>151500</c:v>
                </c:pt>
                <c:pt idx="278">
                  <c:v>151700</c:v>
                </c:pt>
                <c:pt idx="279">
                  <c:v>153800</c:v>
                </c:pt>
                <c:pt idx="280">
                  <c:v>153800</c:v>
                </c:pt>
                <c:pt idx="281">
                  <c:v>154500</c:v>
                </c:pt>
                <c:pt idx="282">
                  <c:v>155000</c:v>
                </c:pt>
                <c:pt idx="283">
                  <c:v>156000</c:v>
                </c:pt>
                <c:pt idx="284">
                  <c:v>156700</c:v>
                </c:pt>
                <c:pt idx="285">
                  <c:v>158500</c:v>
                </c:pt>
                <c:pt idx="286">
                  <c:v>158600</c:v>
                </c:pt>
                <c:pt idx="287">
                  <c:v>158500</c:v>
                </c:pt>
                <c:pt idx="288">
                  <c:v>156900</c:v>
                </c:pt>
                <c:pt idx="289">
                  <c:v>159300</c:v>
                </c:pt>
                <c:pt idx="290">
                  <c:v>159000</c:v>
                </c:pt>
                <c:pt idx="291">
                  <c:v>161400</c:v>
                </c:pt>
                <c:pt idx="292">
                  <c:v>161700</c:v>
                </c:pt>
                <c:pt idx="293">
                  <c:v>161000</c:v>
                </c:pt>
                <c:pt idx="294">
                  <c:v>162300</c:v>
                </c:pt>
                <c:pt idx="295">
                  <c:v>164000</c:v>
                </c:pt>
                <c:pt idx="296">
                  <c:v>163700</c:v>
                </c:pt>
                <c:pt idx="297">
                  <c:v>165800</c:v>
                </c:pt>
                <c:pt idx="298">
                  <c:v>166200</c:v>
                </c:pt>
                <c:pt idx="299">
                  <c:v>166200</c:v>
                </c:pt>
                <c:pt idx="300">
                  <c:v>166300</c:v>
                </c:pt>
                <c:pt idx="301">
                  <c:v>168100</c:v>
                </c:pt>
                <c:pt idx="302">
                  <c:v>167700</c:v>
                </c:pt>
                <c:pt idx="303">
                  <c:v>169900</c:v>
                </c:pt>
                <c:pt idx="304">
                  <c:v>169800</c:v>
                </c:pt>
                <c:pt idx="305">
                  <c:v>168500</c:v>
                </c:pt>
                <c:pt idx="306">
                  <c:v>169500</c:v>
                </c:pt>
                <c:pt idx="307">
                  <c:v>169300</c:v>
                </c:pt>
                <c:pt idx="308">
                  <c:v>169200</c:v>
                </c:pt>
                <c:pt idx="309">
                  <c:v>169500</c:v>
                </c:pt>
                <c:pt idx="310">
                  <c:v>171000</c:v>
                </c:pt>
                <c:pt idx="311">
                  <c:v>170900</c:v>
                </c:pt>
                <c:pt idx="312">
                  <c:v>170300</c:v>
                </c:pt>
                <c:pt idx="313">
                  <c:v>170100</c:v>
                </c:pt>
                <c:pt idx="314">
                  <c:v>171300</c:v>
                </c:pt>
                <c:pt idx="315">
                  <c:v>172200</c:v>
                </c:pt>
                <c:pt idx="316">
                  <c:v>172000</c:v>
                </c:pt>
                <c:pt idx="317">
                  <c:v>171900</c:v>
                </c:pt>
                <c:pt idx="318">
                  <c:v>172100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AA6-43D5-A7EA-1FEBAFBF74E5}"/>
            </c:ext>
          </c:extLst>
        </c:ser>
        <c:ser>
          <c:idx val="11"/>
          <c:order val="4"/>
          <c:tx>
            <c:strRef>
              <c:f>'Data NSA'!$M$8</c:f>
              <c:strCache>
                <c:ptCount val="1"/>
                <c:pt idx="0">
                  <c:v>Leisure &amp; hospitality</c:v>
                </c:pt>
              </c:strCache>
            </c:strRef>
          </c:tx>
          <c:spPr>
            <a:ln w="41275"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'Data NSA'!$A$111:$A$429</c:f>
              <c:strCache>
                <c:ptCount val="319"/>
                <c:pt idx="0">
                  <c:v>2000 Jan</c:v>
                </c:pt>
                <c:pt idx="1">
                  <c:v>2000 Feb</c:v>
                </c:pt>
                <c:pt idx="2">
                  <c:v>2000 Mar</c:v>
                </c:pt>
                <c:pt idx="3">
                  <c:v>2000 Apr</c:v>
                </c:pt>
                <c:pt idx="4">
                  <c:v>2000 May</c:v>
                </c:pt>
                <c:pt idx="5">
                  <c:v>2000 Jun</c:v>
                </c:pt>
                <c:pt idx="6">
                  <c:v>2000 Jul</c:v>
                </c:pt>
                <c:pt idx="7">
                  <c:v>2000 Aug</c:v>
                </c:pt>
                <c:pt idx="8">
                  <c:v>2000 Sep</c:v>
                </c:pt>
                <c:pt idx="9">
                  <c:v>2000 Oct</c:v>
                </c:pt>
                <c:pt idx="10">
                  <c:v>2000 Nov</c:v>
                </c:pt>
                <c:pt idx="11">
                  <c:v>2000 Dec</c:v>
                </c:pt>
                <c:pt idx="12">
                  <c:v>2001 Jan</c:v>
                </c:pt>
                <c:pt idx="13">
                  <c:v>2001 Feb</c:v>
                </c:pt>
                <c:pt idx="14">
                  <c:v>2001 Mar</c:v>
                </c:pt>
                <c:pt idx="15">
                  <c:v>2001 Apr</c:v>
                </c:pt>
                <c:pt idx="16">
                  <c:v>2001 May</c:v>
                </c:pt>
                <c:pt idx="17">
                  <c:v>2001 Jun</c:v>
                </c:pt>
                <c:pt idx="18">
                  <c:v>2001 Jul</c:v>
                </c:pt>
                <c:pt idx="19">
                  <c:v>2001 Aug</c:v>
                </c:pt>
                <c:pt idx="20">
                  <c:v>2001 Sep</c:v>
                </c:pt>
                <c:pt idx="21">
                  <c:v>2001 Oct</c:v>
                </c:pt>
                <c:pt idx="22">
                  <c:v>2001 Nov</c:v>
                </c:pt>
                <c:pt idx="23">
                  <c:v>2001 Dec</c:v>
                </c:pt>
                <c:pt idx="24">
                  <c:v>2002 Jan</c:v>
                </c:pt>
                <c:pt idx="25">
                  <c:v>2002 Feb</c:v>
                </c:pt>
                <c:pt idx="26">
                  <c:v>2002 Mar</c:v>
                </c:pt>
                <c:pt idx="27">
                  <c:v>2002 Apr</c:v>
                </c:pt>
                <c:pt idx="28">
                  <c:v>2002 May</c:v>
                </c:pt>
                <c:pt idx="29">
                  <c:v>2002 Jun</c:v>
                </c:pt>
                <c:pt idx="30">
                  <c:v>2002 Jul</c:v>
                </c:pt>
                <c:pt idx="31">
                  <c:v>2002 Aug</c:v>
                </c:pt>
                <c:pt idx="32">
                  <c:v>2002 Sep</c:v>
                </c:pt>
                <c:pt idx="33">
                  <c:v>2002 Oct</c:v>
                </c:pt>
                <c:pt idx="34">
                  <c:v>2002 Nov</c:v>
                </c:pt>
                <c:pt idx="35">
                  <c:v>2002 Dec</c:v>
                </c:pt>
                <c:pt idx="36">
                  <c:v>2003 Jan</c:v>
                </c:pt>
                <c:pt idx="37">
                  <c:v>2003 Feb</c:v>
                </c:pt>
                <c:pt idx="38">
                  <c:v>2003 Mar</c:v>
                </c:pt>
                <c:pt idx="39">
                  <c:v>2003 Apr</c:v>
                </c:pt>
                <c:pt idx="40">
                  <c:v>2003 May</c:v>
                </c:pt>
                <c:pt idx="41">
                  <c:v>2003 Jun</c:v>
                </c:pt>
                <c:pt idx="42">
                  <c:v>2003 Jul</c:v>
                </c:pt>
                <c:pt idx="43">
                  <c:v>2003 Aug</c:v>
                </c:pt>
                <c:pt idx="44">
                  <c:v>2003 Sep</c:v>
                </c:pt>
                <c:pt idx="45">
                  <c:v>2003 Oct</c:v>
                </c:pt>
                <c:pt idx="46">
                  <c:v>2003 Nov</c:v>
                </c:pt>
                <c:pt idx="47">
                  <c:v>2003 Dec</c:v>
                </c:pt>
                <c:pt idx="48">
                  <c:v>2004 Jan</c:v>
                </c:pt>
                <c:pt idx="49">
                  <c:v>2004 Feb</c:v>
                </c:pt>
                <c:pt idx="50">
                  <c:v>2004 Mar</c:v>
                </c:pt>
                <c:pt idx="51">
                  <c:v>2004 Apr</c:v>
                </c:pt>
                <c:pt idx="52">
                  <c:v>2004 May</c:v>
                </c:pt>
                <c:pt idx="53">
                  <c:v>2004 Jun</c:v>
                </c:pt>
                <c:pt idx="54">
                  <c:v>2004 Jul</c:v>
                </c:pt>
                <c:pt idx="55">
                  <c:v>2004 Aug</c:v>
                </c:pt>
                <c:pt idx="56">
                  <c:v>2004 Sep</c:v>
                </c:pt>
                <c:pt idx="57">
                  <c:v>2004 Oct</c:v>
                </c:pt>
                <c:pt idx="58">
                  <c:v>2004 Nov</c:v>
                </c:pt>
                <c:pt idx="59">
                  <c:v>2004 Dec</c:v>
                </c:pt>
                <c:pt idx="60">
                  <c:v>2005 Jan</c:v>
                </c:pt>
                <c:pt idx="61">
                  <c:v>2005 Feb</c:v>
                </c:pt>
                <c:pt idx="62">
                  <c:v>2005 Mar</c:v>
                </c:pt>
                <c:pt idx="63">
                  <c:v>2005 Apr</c:v>
                </c:pt>
                <c:pt idx="64">
                  <c:v>2005 May</c:v>
                </c:pt>
                <c:pt idx="65">
                  <c:v>2005 Jun</c:v>
                </c:pt>
                <c:pt idx="66">
                  <c:v>2005 Jul</c:v>
                </c:pt>
                <c:pt idx="67">
                  <c:v>2005 Aug</c:v>
                </c:pt>
                <c:pt idx="68">
                  <c:v>2005 Sep</c:v>
                </c:pt>
                <c:pt idx="69">
                  <c:v>2005 Oct</c:v>
                </c:pt>
                <c:pt idx="70">
                  <c:v>2005 Nov</c:v>
                </c:pt>
                <c:pt idx="71">
                  <c:v>2005 Dec</c:v>
                </c:pt>
                <c:pt idx="72">
                  <c:v>2006 Jan</c:v>
                </c:pt>
                <c:pt idx="73">
                  <c:v>2006 Feb</c:v>
                </c:pt>
                <c:pt idx="74">
                  <c:v>2006 Mar</c:v>
                </c:pt>
                <c:pt idx="75">
                  <c:v>2006 Apr</c:v>
                </c:pt>
                <c:pt idx="76">
                  <c:v>2006 May</c:v>
                </c:pt>
                <c:pt idx="77">
                  <c:v>2006 Jun</c:v>
                </c:pt>
                <c:pt idx="78">
                  <c:v>2006 Jul</c:v>
                </c:pt>
                <c:pt idx="79">
                  <c:v>2006 Aug</c:v>
                </c:pt>
                <c:pt idx="80">
                  <c:v>2006 Sep</c:v>
                </c:pt>
                <c:pt idx="81">
                  <c:v>2006 Oct</c:v>
                </c:pt>
                <c:pt idx="82">
                  <c:v>2006 Nov</c:v>
                </c:pt>
                <c:pt idx="83">
                  <c:v>2006 Dec</c:v>
                </c:pt>
                <c:pt idx="84">
                  <c:v>2007 Jan</c:v>
                </c:pt>
                <c:pt idx="85">
                  <c:v>2007 Feb</c:v>
                </c:pt>
                <c:pt idx="86">
                  <c:v>2007 Mar</c:v>
                </c:pt>
                <c:pt idx="87">
                  <c:v>2007 Apr</c:v>
                </c:pt>
                <c:pt idx="88">
                  <c:v>2007 May</c:v>
                </c:pt>
                <c:pt idx="89">
                  <c:v>2007 Jun</c:v>
                </c:pt>
                <c:pt idx="90">
                  <c:v>2007 Jul</c:v>
                </c:pt>
                <c:pt idx="91">
                  <c:v>2007 Aug</c:v>
                </c:pt>
                <c:pt idx="92">
                  <c:v>2007 Sep</c:v>
                </c:pt>
                <c:pt idx="93">
                  <c:v>2007 Oct</c:v>
                </c:pt>
                <c:pt idx="94">
                  <c:v>2007 Nov</c:v>
                </c:pt>
                <c:pt idx="95">
                  <c:v>2007 Dec</c:v>
                </c:pt>
                <c:pt idx="96">
                  <c:v>2008 Jan</c:v>
                </c:pt>
                <c:pt idx="97">
                  <c:v>2008 Feb</c:v>
                </c:pt>
                <c:pt idx="98">
                  <c:v>2008 Mar</c:v>
                </c:pt>
                <c:pt idx="99">
                  <c:v>2008 Apr</c:v>
                </c:pt>
                <c:pt idx="100">
                  <c:v>2008 May</c:v>
                </c:pt>
                <c:pt idx="101">
                  <c:v>2008 Jun</c:v>
                </c:pt>
                <c:pt idx="102">
                  <c:v>2008 Jul</c:v>
                </c:pt>
                <c:pt idx="103">
                  <c:v>2008 Aug</c:v>
                </c:pt>
                <c:pt idx="104">
                  <c:v>2008 Sep</c:v>
                </c:pt>
                <c:pt idx="105">
                  <c:v>2008 Oct</c:v>
                </c:pt>
                <c:pt idx="106">
                  <c:v>2008 Nov</c:v>
                </c:pt>
                <c:pt idx="107">
                  <c:v>2008 Dec</c:v>
                </c:pt>
                <c:pt idx="108">
                  <c:v>2009 Jan</c:v>
                </c:pt>
                <c:pt idx="109">
                  <c:v>2009 Feb</c:v>
                </c:pt>
                <c:pt idx="110">
                  <c:v>2009 Mar</c:v>
                </c:pt>
                <c:pt idx="111">
                  <c:v>2009 Apr</c:v>
                </c:pt>
                <c:pt idx="112">
                  <c:v>2009 May</c:v>
                </c:pt>
                <c:pt idx="113">
                  <c:v>2009 Jun</c:v>
                </c:pt>
                <c:pt idx="114">
                  <c:v>2009 Jul</c:v>
                </c:pt>
                <c:pt idx="115">
                  <c:v>2009 Aug</c:v>
                </c:pt>
                <c:pt idx="116">
                  <c:v>2009 Sep</c:v>
                </c:pt>
                <c:pt idx="117">
                  <c:v>2009 Oct</c:v>
                </c:pt>
                <c:pt idx="118">
                  <c:v>2009 Nov</c:v>
                </c:pt>
                <c:pt idx="119">
                  <c:v>2009 Dec</c:v>
                </c:pt>
                <c:pt idx="120">
                  <c:v>2010 Jan</c:v>
                </c:pt>
                <c:pt idx="121">
                  <c:v>2010 Feb</c:v>
                </c:pt>
                <c:pt idx="122">
                  <c:v>2010 Mar</c:v>
                </c:pt>
                <c:pt idx="123">
                  <c:v>2010 Apr</c:v>
                </c:pt>
                <c:pt idx="124">
                  <c:v>2010 May</c:v>
                </c:pt>
                <c:pt idx="125">
                  <c:v>2010 Jun</c:v>
                </c:pt>
                <c:pt idx="126">
                  <c:v>2010 Jul</c:v>
                </c:pt>
                <c:pt idx="127">
                  <c:v>2010 Aug</c:v>
                </c:pt>
                <c:pt idx="128">
                  <c:v>2010 Sep</c:v>
                </c:pt>
                <c:pt idx="129">
                  <c:v>2010 Oct</c:v>
                </c:pt>
                <c:pt idx="130">
                  <c:v>2010 Nov</c:v>
                </c:pt>
                <c:pt idx="131">
                  <c:v>2010 Dec</c:v>
                </c:pt>
                <c:pt idx="132">
                  <c:v>2011 Jan</c:v>
                </c:pt>
                <c:pt idx="133">
                  <c:v>2011 Feb</c:v>
                </c:pt>
                <c:pt idx="134">
                  <c:v>2011 Mar</c:v>
                </c:pt>
                <c:pt idx="135">
                  <c:v>2011 Apr</c:v>
                </c:pt>
                <c:pt idx="136">
                  <c:v>2011 May</c:v>
                </c:pt>
                <c:pt idx="137">
                  <c:v>2011 Jun</c:v>
                </c:pt>
                <c:pt idx="138">
                  <c:v>2011 Jul</c:v>
                </c:pt>
                <c:pt idx="139">
                  <c:v>2011 Aug</c:v>
                </c:pt>
                <c:pt idx="140">
                  <c:v>2011 Sep</c:v>
                </c:pt>
                <c:pt idx="141">
                  <c:v>2011 Oct</c:v>
                </c:pt>
                <c:pt idx="142">
                  <c:v>2011 Nov</c:v>
                </c:pt>
                <c:pt idx="143">
                  <c:v>2011 Dec</c:v>
                </c:pt>
                <c:pt idx="144">
                  <c:v>2012 Jan</c:v>
                </c:pt>
                <c:pt idx="145">
                  <c:v>2012 Feb</c:v>
                </c:pt>
                <c:pt idx="146">
                  <c:v>2012 Mar</c:v>
                </c:pt>
                <c:pt idx="147">
                  <c:v>2012 Apr</c:v>
                </c:pt>
                <c:pt idx="148">
                  <c:v>2012 May</c:v>
                </c:pt>
                <c:pt idx="149">
                  <c:v>2012 Jun</c:v>
                </c:pt>
                <c:pt idx="150">
                  <c:v>2012 Jul</c:v>
                </c:pt>
                <c:pt idx="151">
                  <c:v>2012 Aug</c:v>
                </c:pt>
                <c:pt idx="152">
                  <c:v>2012 Sep</c:v>
                </c:pt>
                <c:pt idx="153">
                  <c:v>2012 Oct</c:v>
                </c:pt>
                <c:pt idx="154">
                  <c:v>2012 Nov</c:v>
                </c:pt>
                <c:pt idx="155">
                  <c:v>2012 Dec</c:v>
                </c:pt>
                <c:pt idx="156">
                  <c:v>2013 Jan</c:v>
                </c:pt>
                <c:pt idx="157">
                  <c:v>2013 Feb</c:v>
                </c:pt>
                <c:pt idx="158">
                  <c:v>2013 Mar</c:v>
                </c:pt>
                <c:pt idx="159">
                  <c:v>2013 Apr</c:v>
                </c:pt>
                <c:pt idx="160">
                  <c:v>2013 May</c:v>
                </c:pt>
                <c:pt idx="161">
                  <c:v>2013 Jun</c:v>
                </c:pt>
                <c:pt idx="162">
                  <c:v>2013 Jul</c:v>
                </c:pt>
                <c:pt idx="163">
                  <c:v>2013 Aug</c:v>
                </c:pt>
                <c:pt idx="164">
                  <c:v>2013 Sep</c:v>
                </c:pt>
                <c:pt idx="165">
                  <c:v>2013 Oct</c:v>
                </c:pt>
                <c:pt idx="166">
                  <c:v>2013 Nov</c:v>
                </c:pt>
                <c:pt idx="167">
                  <c:v>2013 Dec</c:v>
                </c:pt>
                <c:pt idx="168">
                  <c:v>2014 Jan</c:v>
                </c:pt>
                <c:pt idx="169">
                  <c:v>2014 Feb</c:v>
                </c:pt>
                <c:pt idx="170">
                  <c:v>2014 Mar</c:v>
                </c:pt>
                <c:pt idx="171">
                  <c:v>2014 Apr</c:v>
                </c:pt>
                <c:pt idx="172">
                  <c:v>2014 May</c:v>
                </c:pt>
                <c:pt idx="173">
                  <c:v>2014 Jun</c:v>
                </c:pt>
                <c:pt idx="174">
                  <c:v>2014 Jul</c:v>
                </c:pt>
                <c:pt idx="175">
                  <c:v>2014 Aug</c:v>
                </c:pt>
                <c:pt idx="176">
                  <c:v>2014 Sep</c:v>
                </c:pt>
                <c:pt idx="177">
                  <c:v>2014 Oct</c:v>
                </c:pt>
                <c:pt idx="178">
                  <c:v>2014 Nov</c:v>
                </c:pt>
                <c:pt idx="179">
                  <c:v>2014 Dec</c:v>
                </c:pt>
                <c:pt idx="180">
                  <c:v>2015 Jan</c:v>
                </c:pt>
                <c:pt idx="181">
                  <c:v>2015 Feb</c:v>
                </c:pt>
                <c:pt idx="182">
                  <c:v>2015 Mar</c:v>
                </c:pt>
                <c:pt idx="183">
                  <c:v>2015 Apr</c:v>
                </c:pt>
                <c:pt idx="184">
                  <c:v>2015 May</c:v>
                </c:pt>
                <c:pt idx="185">
                  <c:v>2015 Jun</c:v>
                </c:pt>
                <c:pt idx="186">
                  <c:v>2015 Jul</c:v>
                </c:pt>
                <c:pt idx="187">
                  <c:v>2015 Aug</c:v>
                </c:pt>
                <c:pt idx="188">
                  <c:v>2015 Sep</c:v>
                </c:pt>
                <c:pt idx="189">
                  <c:v>2015 Oct</c:v>
                </c:pt>
                <c:pt idx="190">
                  <c:v>2015 Nov</c:v>
                </c:pt>
                <c:pt idx="191">
                  <c:v>2015 Dec</c:v>
                </c:pt>
                <c:pt idx="192">
                  <c:v>2016 Jan</c:v>
                </c:pt>
                <c:pt idx="193">
                  <c:v>2016 Feb</c:v>
                </c:pt>
                <c:pt idx="194">
                  <c:v>2016 Mar</c:v>
                </c:pt>
                <c:pt idx="195">
                  <c:v>2016 Apr</c:v>
                </c:pt>
                <c:pt idx="196">
                  <c:v>2016 May</c:v>
                </c:pt>
                <c:pt idx="197">
                  <c:v>2016 Jun</c:v>
                </c:pt>
                <c:pt idx="198">
                  <c:v>2016 Jul</c:v>
                </c:pt>
                <c:pt idx="199">
                  <c:v>2016 Aug</c:v>
                </c:pt>
                <c:pt idx="200">
                  <c:v>2016 Sep</c:v>
                </c:pt>
                <c:pt idx="201">
                  <c:v>2016 Oct</c:v>
                </c:pt>
                <c:pt idx="202">
                  <c:v>2016 Nov</c:v>
                </c:pt>
                <c:pt idx="203">
                  <c:v>2016 Dec</c:v>
                </c:pt>
                <c:pt idx="204">
                  <c:v>2017 Jan</c:v>
                </c:pt>
                <c:pt idx="205">
                  <c:v>2017 Feb</c:v>
                </c:pt>
                <c:pt idx="206">
                  <c:v>2017 Mar</c:v>
                </c:pt>
                <c:pt idx="207">
                  <c:v>2017 Apr</c:v>
                </c:pt>
                <c:pt idx="208">
                  <c:v>2017 May</c:v>
                </c:pt>
                <c:pt idx="209">
                  <c:v>2017 Jun</c:v>
                </c:pt>
                <c:pt idx="210">
                  <c:v>2017 Jul</c:v>
                </c:pt>
                <c:pt idx="211">
                  <c:v>2017 Aug</c:v>
                </c:pt>
                <c:pt idx="212">
                  <c:v>2017 Sep</c:v>
                </c:pt>
                <c:pt idx="213">
                  <c:v>2017 Oct</c:v>
                </c:pt>
                <c:pt idx="214">
                  <c:v>2017 Nov</c:v>
                </c:pt>
                <c:pt idx="215">
                  <c:v>2017 Dec</c:v>
                </c:pt>
                <c:pt idx="216">
                  <c:v>2018 Jan</c:v>
                </c:pt>
                <c:pt idx="217">
                  <c:v>2018 Feb</c:v>
                </c:pt>
                <c:pt idx="218">
                  <c:v>2018 Mar</c:v>
                </c:pt>
                <c:pt idx="219">
                  <c:v>2018 Apr</c:v>
                </c:pt>
                <c:pt idx="220">
                  <c:v>2018 May</c:v>
                </c:pt>
                <c:pt idx="221">
                  <c:v>2018 Jun</c:v>
                </c:pt>
                <c:pt idx="222">
                  <c:v>2018 Jul</c:v>
                </c:pt>
                <c:pt idx="223">
                  <c:v>2018 Aug</c:v>
                </c:pt>
                <c:pt idx="224">
                  <c:v>2018 Sep</c:v>
                </c:pt>
                <c:pt idx="225">
                  <c:v>2018 Oct</c:v>
                </c:pt>
                <c:pt idx="226">
                  <c:v>2018 Nov</c:v>
                </c:pt>
                <c:pt idx="227">
                  <c:v>2018 Dec</c:v>
                </c:pt>
                <c:pt idx="228">
                  <c:v>2019 Jan</c:v>
                </c:pt>
                <c:pt idx="229">
                  <c:v>2019 Feb</c:v>
                </c:pt>
                <c:pt idx="230">
                  <c:v>2019 Mar</c:v>
                </c:pt>
                <c:pt idx="231">
                  <c:v>2019 Apr</c:v>
                </c:pt>
                <c:pt idx="232">
                  <c:v>2019 May</c:v>
                </c:pt>
                <c:pt idx="233">
                  <c:v>2019 Jun</c:v>
                </c:pt>
                <c:pt idx="234">
                  <c:v>2019 Jul</c:v>
                </c:pt>
                <c:pt idx="235">
                  <c:v>2019 Aug</c:v>
                </c:pt>
                <c:pt idx="236">
                  <c:v>2019 Sep</c:v>
                </c:pt>
                <c:pt idx="237">
                  <c:v>2019 Oct</c:v>
                </c:pt>
                <c:pt idx="238">
                  <c:v>2019 Nov</c:v>
                </c:pt>
                <c:pt idx="239">
                  <c:v>2019 Dec</c:v>
                </c:pt>
                <c:pt idx="240">
                  <c:v>2020 Jan</c:v>
                </c:pt>
                <c:pt idx="241">
                  <c:v>2020 Feb</c:v>
                </c:pt>
                <c:pt idx="242">
                  <c:v>2020 Mar</c:v>
                </c:pt>
                <c:pt idx="243">
                  <c:v>2020 Apr</c:v>
                </c:pt>
                <c:pt idx="244">
                  <c:v>2020 May</c:v>
                </c:pt>
                <c:pt idx="245">
                  <c:v>2020 Jun</c:v>
                </c:pt>
                <c:pt idx="246">
                  <c:v>2020 Jul</c:v>
                </c:pt>
                <c:pt idx="247">
                  <c:v>2020 Aug</c:v>
                </c:pt>
                <c:pt idx="248">
                  <c:v>2020 Sep</c:v>
                </c:pt>
                <c:pt idx="249">
                  <c:v>2020 Oct</c:v>
                </c:pt>
                <c:pt idx="250">
                  <c:v>2020 Nov</c:v>
                </c:pt>
                <c:pt idx="251">
                  <c:v>2020 Dec</c:v>
                </c:pt>
                <c:pt idx="252">
                  <c:v>2021 Jan</c:v>
                </c:pt>
                <c:pt idx="253">
                  <c:v>2021 Feb</c:v>
                </c:pt>
                <c:pt idx="254">
                  <c:v>2021 Mar</c:v>
                </c:pt>
                <c:pt idx="255">
                  <c:v>2021 Apr</c:v>
                </c:pt>
                <c:pt idx="256">
                  <c:v>2021 May</c:v>
                </c:pt>
                <c:pt idx="257">
                  <c:v>2021 Jun</c:v>
                </c:pt>
                <c:pt idx="258">
                  <c:v>2021 Jul</c:v>
                </c:pt>
                <c:pt idx="259">
                  <c:v>2021 Aug</c:v>
                </c:pt>
                <c:pt idx="260">
                  <c:v>2021 Sep</c:v>
                </c:pt>
                <c:pt idx="261">
                  <c:v>2021 Oct</c:v>
                </c:pt>
                <c:pt idx="262">
                  <c:v>2021 Nov</c:v>
                </c:pt>
                <c:pt idx="263">
                  <c:v>2021 Dec</c:v>
                </c:pt>
                <c:pt idx="264">
                  <c:v>2022 Jan</c:v>
                </c:pt>
                <c:pt idx="265">
                  <c:v>2022 Feb</c:v>
                </c:pt>
                <c:pt idx="266">
                  <c:v>2022 Mar</c:v>
                </c:pt>
                <c:pt idx="267">
                  <c:v>2022 Apr</c:v>
                </c:pt>
                <c:pt idx="268">
                  <c:v>2022 May</c:v>
                </c:pt>
                <c:pt idx="269">
                  <c:v>2022 Jun</c:v>
                </c:pt>
                <c:pt idx="270">
                  <c:v>2022 Jul</c:v>
                </c:pt>
                <c:pt idx="271">
                  <c:v>2022 Aug</c:v>
                </c:pt>
                <c:pt idx="272">
                  <c:v>2022 Sep</c:v>
                </c:pt>
                <c:pt idx="273">
                  <c:v>2022 Oct</c:v>
                </c:pt>
                <c:pt idx="274">
                  <c:v>2022 Nov</c:v>
                </c:pt>
                <c:pt idx="275">
                  <c:v>2022 Dec</c:v>
                </c:pt>
                <c:pt idx="276">
                  <c:v>2023 Jan</c:v>
                </c:pt>
                <c:pt idx="277">
                  <c:v>2023 Feb</c:v>
                </c:pt>
                <c:pt idx="278">
                  <c:v>2023 Mar</c:v>
                </c:pt>
                <c:pt idx="279">
                  <c:v>2023 Apr</c:v>
                </c:pt>
                <c:pt idx="280">
                  <c:v>2023 May</c:v>
                </c:pt>
                <c:pt idx="281">
                  <c:v>2023 Jun</c:v>
                </c:pt>
                <c:pt idx="282">
                  <c:v>2023 Jul</c:v>
                </c:pt>
                <c:pt idx="283">
                  <c:v>2023 Aug</c:v>
                </c:pt>
                <c:pt idx="284">
                  <c:v>2023 Sep</c:v>
                </c:pt>
                <c:pt idx="285">
                  <c:v>2023 Oct</c:v>
                </c:pt>
                <c:pt idx="286">
                  <c:v>2023 Nov</c:v>
                </c:pt>
                <c:pt idx="287">
                  <c:v>2023 Dec</c:v>
                </c:pt>
                <c:pt idx="288">
                  <c:v>2024 Jan</c:v>
                </c:pt>
                <c:pt idx="289">
                  <c:v>2024 Feb</c:v>
                </c:pt>
                <c:pt idx="290">
                  <c:v>2024 Mar</c:v>
                </c:pt>
                <c:pt idx="291">
                  <c:v>2024 Apr</c:v>
                </c:pt>
                <c:pt idx="292">
                  <c:v>2024 May</c:v>
                </c:pt>
                <c:pt idx="293">
                  <c:v>2024 Jun</c:v>
                </c:pt>
                <c:pt idx="294">
                  <c:v>2024 Jul</c:v>
                </c:pt>
                <c:pt idx="295">
                  <c:v>2024 Aug</c:v>
                </c:pt>
                <c:pt idx="296">
                  <c:v>2024 Sep</c:v>
                </c:pt>
                <c:pt idx="297">
                  <c:v>2024 Oct</c:v>
                </c:pt>
                <c:pt idx="298">
                  <c:v>2024 Nov</c:v>
                </c:pt>
                <c:pt idx="299">
                  <c:v>2024 Dec</c:v>
                </c:pt>
                <c:pt idx="300">
                  <c:v>2025 Jan</c:v>
                </c:pt>
                <c:pt idx="301">
                  <c:v>2025 Feb</c:v>
                </c:pt>
                <c:pt idx="302">
                  <c:v>2025 Mar</c:v>
                </c:pt>
                <c:pt idx="303">
                  <c:v>2025 Apr</c:v>
                </c:pt>
                <c:pt idx="304">
                  <c:v>2025 May</c:v>
                </c:pt>
                <c:pt idx="305">
                  <c:v>2025 Jun</c:v>
                </c:pt>
                <c:pt idx="306">
                  <c:v>2025 Jul</c:v>
                </c:pt>
                <c:pt idx="307">
                  <c:v>2025 Aug</c:v>
                </c:pt>
                <c:pt idx="308">
                  <c:v>2025 Sep</c:v>
                </c:pt>
                <c:pt idx="309">
                  <c:v>2025 Oct</c:v>
                </c:pt>
                <c:pt idx="310">
                  <c:v>2025 Nov</c:v>
                </c:pt>
                <c:pt idx="311">
                  <c:v>2025 Dec</c:v>
                </c:pt>
                <c:pt idx="312">
                  <c:v>2026 Jan</c:v>
                </c:pt>
                <c:pt idx="313">
                  <c:v>2026 Feb</c:v>
                </c:pt>
                <c:pt idx="314">
                  <c:v>2026 Mar</c:v>
                </c:pt>
                <c:pt idx="315">
                  <c:v>2026 Apr</c:v>
                </c:pt>
                <c:pt idx="316">
                  <c:v>2026 May</c:v>
                </c:pt>
                <c:pt idx="317">
                  <c:v>2026 Jun</c:v>
                </c:pt>
                <c:pt idx="318">
                  <c:v>2026 Jul</c:v>
                </c:pt>
              </c:strCache>
            </c:strRef>
          </c:cat>
          <c:val>
            <c:numRef>
              <c:f>'Data NSA'!$M$111:$M$429</c:f>
              <c:numCache>
                <c:formatCode>_(* #,##0_);_(* \(#,##0\);_(* "-"??_);_(@_)</c:formatCode>
                <c:ptCount val="319"/>
                <c:pt idx="0">
                  <c:v>57300</c:v>
                </c:pt>
                <c:pt idx="1">
                  <c:v>59100</c:v>
                </c:pt>
                <c:pt idx="2">
                  <c:v>60300</c:v>
                </c:pt>
                <c:pt idx="3">
                  <c:v>60100</c:v>
                </c:pt>
                <c:pt idx="4">
                  <c:v>61100</c:v>
                </c:pt>
                <c:pt idx="5">
                  <c:v>62400</c:v>
                </c:pt>
                <c:pt idx="6">
                  <c:v>61800</c:v>
                </c:pt>
                <c:pt idx="7">
                  <c:v>62000</c:v>
                </c:pt>
                <c:pt idx="8">
                  <c:v>61600</c:v>
                </c:pt>
                <c:pt idx="9">
                  <c:v>61700</c:v>
                </c:pt>
                <c:pt idx="10">
                  <c:v>61600</c:v>
                </c:pt>
                <c:pt idx="11">
                  <c:v>61400</c:v>
                </c:pt>
                <c:pt idx="12">
                  <c:v>58800</c:v>
                </c:pt>
                <c:pt idx="13">
                  <c:v>60400</c:v>
                </c:pt>
                <c:pt idx="14">
                  <c:v>61900</c:v>
                </c:pt>
                <c:pt idx="15">
                  <c:v>62300</c:v>
                </c:pt>
                <c:pt idx="16">
                  <c:v>63200</c:v>
                </c:pt>
                <c:pt idx="17">
                  <c:v>64200</c:v>
                </c:pt>
                <c:pt idx="18">
                  <c:v>63200</c:v>
                </c:pt>
                <c:pt idx="19">
                  <c:v>63700</c:v>
                </c:pt>
                <c:pt idx="20">
                  <c:v>62700</c:v>
                </c:pt>
                <c:pt idx="21">
                  <c:v>61500</c:v>
                </c:pt>
                <c:pt idx="22">
                  <c:v>60900</c:v>
                </c:pt>
                <c:pt idx="23">
                  <c:v>60600</c:v>
                </c:pt>
                <c:pt idx="24">
                  <c:v>58900</c:v>
                </c:pt>
                <c:pt idx="25">
                  <c:v>60300</c:v>
                </c:pt>
                <c:pt idx="26">
                  <c:v>61600</c:v>
                </c:pt>
                <c:pt idx="27">
                  <c:v>62600</c:v>
                </c:pt>
                <c:pt idx="28">
                  <c:v>63700</c:v>
                </c:pt>
                <c:pt idx="29">
                  <c:v>63800</c:v>
                </c:pt>
                <c:pt idx="30">
                  <c:v>63300</c:v>
                </c:pt>
                <c:pt idx="31">
                  <c:v>63800</c:v>
                </c:pt>
                <c:pt idx="32">
                  <c:v>63800</c:v>
                </c:pt>
                <c:pt idx="33">
                  <c:v>62500</c:v>
                </c:pt>
                <c:pt idx="34">
                  <c:v>62600</c:v>
                </c:pt>
                <c:pt idx="35">
                  <c:v>62500</c:v>
                </c:pt>
                <c:pt idx="36">
                  <c:v>60400</c:v>
                </c:pt>
                <c:pt idx="37">
                  <c:v>61100</c:v>
                </c:pt>
                <c:pt idx="38">
                  <c:v>62300</c:v>
                </c:pt>
                <c:pt idx="39">
                  <c:v>63900</c:v>
                </c:pt>
                <c:pt idx="40">
                  <c:v>64700</c:v>
                </c:pt>
                <c:pt idx="41">
                  <c:v>65500</c:v>
                </c:pt>
                <c:pt idx="42">
                  <c:v>64800</c:v>
                </c:pt>
                <c:pt idx="43">
                  <c:v>65500</c:v>
                </c:pt>
                <c:pt idx="44">
                  <c:v>65000</c:v>
                </c:pt>
                <c:pt idx="45">
                  <c:v>64500</c:v>
                </c:pt>
                <c:pt idx="46">
                  <c:v>64500</c:v>
                </c:pt>
                <c:pt idx="47">
                  <c:v>64700</c:v>
                </c:pt>
                <c:pt idx="48">
                  <c:v>63000</c:v>
                </c:pt>
                <c:pt idx="49">
                  <c:v>64100</c:v>
                </c:pt>
                <c:pt idx="50">
                  <c:v>65600</c:v>
                </c:pt>
                <c:pt idx="51">
                  <c:v>67300</c:v>
                </c:pt>
                <c:pt idx="52">
                  <c:v>68400</c:v>
                </c:pt>
                <c:pt idx="53">
                  <c:v>69600</c:v>
                </c:pt>
                <c:pt idx="54">
                  <c:v>69600</c:v>
                </c:pt>
                <c:pt idx="55">
                  <c:v>69300</c:v>
                </c:pt>
                <c:pt idx="56">
                  <c:v>68600</c:v>
                </c:pt>
                <c:pt idx="57">
                  <c:v>67700</c:v>
                </c:pt>
                <c:pt idx="58">
                  <c:v>67000</c:v>
                </c:pt>
                <c:pt idx="59">
                  <c:v>67300</c:v>
                </c:pt>
                <c:pt idx="60">
                  <c:v>66000</c:v>
                </c:pt>
                <c:pt idx="61">
                  <c:v>66700</c:v>
                </c:pt>
                <c:pt idx="62">
                  <c:v>68200</c:v>
                </c:pt>
                <c:pt idx="63">
                  <c:v>70500</c:v>
                </c:pt>
                <c:pt idx="64">
                  <c:v>71100</c:v>
                </c:pt>
                <c:pt idx="65">
                  <c:v>71900</c:v>
                </c:pt>
                <c:pt idx="66">
                  <c:v>71100</c:v>
                </c:pt>
                <c:pt idx="67">
                  <c:v>71300</c:v>
                </c:pt>
                <c:pt idx="68">
                  <c:v>70800</c:v>
                </c:pt>
                <c:pt idx="69">
                  <c:v>70600</c:v>
                </c:pt>
                <c:pt idx="70">
                  <c:v>70800</c:v>
                </c:pt>
                <c:pt idx="71">
                  <c:v>70300</c:v>
                </c:pt>
                <c:pt idx="72">
                  <c:v>69500</c:v>
                </c:pt>
                <c:pt idx="73">
                  <c:v>70600</c:v>
                </c:pt>
                <c:pt idx="74">
                  <c:v>72200</c:v>
                </c:pt>
                <c:pt idx="75">
                  <c:v>74200</c:v>
                </c:pt>
                <c:pt idx="76">
                  <c:v>75100</c:v>
                </c:pt>
                <c:pt idx="77">
                  <c:v>76600</c:v>
                </c:pt>
                <c:pt idx="78">
                  <c:v>75400</c:v>
                </c:pt>
                <c:pt idx="79">
                  <c:v>76100</c:v>
                </c:pt>
                <c:pt idx="80">
                  <c:v>76600</c:v>
                </c:pt>
                <c:pt idx="81">
                  <c:v>75300</c:v>
                </c:pt>
                <c:pt idx="82">
                  <c:v>75900</c:v>
                </c:pt>
                <c:pt idx="83">
                  <c:v>76500</c:v>
                </c:pt>
                <c:pt idx="84">
                  <c:v>74500</c:v>
                </c:pt>
                <c:pt idx="85">
                  <c:v>76100</c:v>
                </c:pt>
                <c:pt idx="86">
                  <c:v>77800</c:v>
                </c:pt>
                <c:pt idx="87">
                  <c:v>79400</c:v>
                </c:pt>
                <c:pt idx="88">
                  <c:v>80000</c:v>
                </c:pt>
                <c:pt idx="89">
                  <c:v>81300</c:v>
                </c:pt>
                <c:pt idx="90">
                  <c:v>80600</c:v>
                </c:pt>
                <c:pt idx="91">
                  <c:v>81000</c:v>
                </c:pt>
                <c:pt idx="92">
                  <c:v>80400</c:v>
                </c:pt>
                <c:pt idx="93">
                  <c:v>79400</c:v>
                </c:pt>
                <c:pt idx="94">
                  <c:v>79500</c:v>
                </c:pt>
                <c:pt idx="95">
                  <c:v>79500</c:v>
                </c:pt>
                <c:pt idx="96">
                  <c:v>78000</c:v>
                </c:pt>
                <c:pt idx="97">
                  <c:v>79500</c:v>
                </c:pt>
                <c:pt idx="98">
                  <c:v>80700</c:v>
                </c:pt>
                <c:pt idx="99">
                  <c:v>82400</c:v>
                </c:pt>
                <c:pt idx="100">
                  <c:v>83300</c:v>
                </c:pt>
                <c:pt idx="101">
                  <c:v>84000</c:v>
                </c:pt>
                <c:pt idx="102">
                  <c:v>83000</c:v>
                </c:pt>
                <c:pt idx="103">
                  <c:v>83300</c:v>
                </c:pt>
                <c:pt idx="104">
                  <c:v>82800</c:v>
                </c:pt>
                <c:pt idx="105">
                  <c:v>83500</c:v>
                </c:pt>
                <c:pt idx="106">
                  <c:v>83700</c:v>
                </c:pt>
                <c:pt idx="107">
                  <c:v>82500</c:v>
                </c:pt>
                <c:pt idx="108">
                  <c:v>80600</c:v>
                </c:pt>
                <c:pt idx="109">
                  <c:v>81700</c:v>
                </c:pt>
                <c:pt idx="110">
                  <c:v>82700</c:v>
                </c:pt>
                <c:pt idx="111">
                  <c:v>83900</c:v>
                </c:pt>
                <c:pt idx="112">
                  <c:v>85000</c:v>
                </c:pt>
                <c:pt idx="113">
                  <c:v>85100</c:v>
                </c:pt>
                <c:pt idx="114">
                  <c:v>85300</c:v>
                </c:pt>
                <c:pt idx="115">
                  <c:v>85500</c:v>
                </c:pt>
                <c:pt idx="116">
                  <c:v>84700</c:v>
                </c:pt>
                <c:pt idx="117">
                  <c:v>84000</c:v>
                </c:pt>
                <c:pt idx="118">
                  <c:v>83700</c:v>
                </c:pt>
                <c:pt idx="119">
                  <c:v>82900</c:v>
                </c:pt>
                <c:pt idx="120">
                  <c:v>80700</c:v>
                </c:pt>
                <c:pt idx="121">
                  <c:v>82100</c:v>
                </c:pt>
                <c:pt idx="122">
                  <c:v>83900</c:v>
                </c:pt>
                <c:pt idx="123">
                  <c:v>85300</c:v>
                </c:pt>
                <c:pt idx="124">
                  <c:v>86600</c:v>
                </c:pt>
                <c:pt idx="125">
                  <c:v>87400</c:v>
                </c:pt>
                <c:pt idx="126">
                  <c:v>86400</c:v>
                </c:pt>
                <c:pt idx="127">
                  <c:v>86600</c:v>
                </c:pt>
                <c:pt idx="128">
                  <c:v>86500</c:v>
                </c:pt>
                <c:pt idx="129">
                  <c:v>86800</c:v>
                </c:pt>
                <c:pt idx="130">
                  <c:v>87200</c:v>
                </c:pt>
                <c:pt idx="131">
                  <c:v>86900</c:v>
                </c:pt>
                <c:pt idx="132">
                  <c:v>84800</c:v>
                </c:pt>
                <c:pt idx="133">
                  <c:v>86200</c:v>
                </c:pt>
                <c:pt idx="134">
                  <c:v>88600</c:v>
                </c:pt>
                <c:pt idx="135">
                  <c:v>91300</c:v>
                </c:pt>
                <c:pt idx="136">
                  <c:v>91900</c:v>
                </c:pt>
                <c:pt idx="137">
                  <c:v>92200</c:v>
                </c:pt>
                <c:pt idx="138">
                  <c:v>90900</c:v>
                </c:pt>
                <c:pt idx="139">
                  <c:v>91500</c:v>
                </c:pt>
                <c:pt idx="140">
                  <c:v>91700</c:v>
                </c:pt>
                <c:pt idx="141">
                  <c:v>91000</c:v>
                </c:pt>
                <c:pt idx="142">
                  <c:v>91100</c:v>
                </c:pt>
                <c:pt idx="143">
                  <c:v>90600</c:v>
                </c:pt>
                <c:pt idx="144">
                  <c:v>88800</c:v>
                </c:pt>
                <c:pt idx="145">
                  <c:v>90200</c:v>
                </c:pt>
                <c:pt idx="146">
                  <c:v>92200</c:v>
                </c:pt>
                <c:pt idx="147">
                  <c:v>94100</c:v>
                </c:pt>
                <c:pt idx="148">
                  <c:v>95300</c:v>
                </c:pt>
                <c:pt idx="149">
                  <c:v>96300</c:v>
                </c:pt>
                <c:pt idx="150">
                  <c:v>94400</c:v>
                </c:pt>
                <c:pt idx="151">
                  <c:v>94900</c:v>
                </c:pt>
                <c:pt idx="152">
                  <c:v>95300</c:v>
                </c:pt>
                <c:pt idx="153">
                  <c:v>95900</c:v>
                </c:pt>
                <c:pt idx="154">
                  <c:v>97100</c:v>
                </c:pt>
                <c:pt idx="155">
                  <c:v>97200</c:v>
                </c:pt>
                <c:pt idx="156">
                  <c:v>94500</c:v>
                </c:pt>
                <c:pt idx="157">
                  <c:v>96500</c:v>
                </c:pt>
                <c:pt idx="158">
                  <c:v>99200</c:v>
                </c:pt>
                <c:pt idx="159">
                  <c:v>100100</c:v>
                </c:pt>
                <c:pt idx="160">
                  <c:v>101600</c:v>
                </c:pt>
                <c:pt idx="161">
                  <c:v>103100</c:v>
                </c:pt>
                <c:pt idx="162">
                  <c:v>101700</c:v>
                </c:pt>
                <c:pt idx="163">
                  <c:v>101900</c:v>
                </c:pt>
                <c:pt idx="164">
                  <c:v>102300</c:v>
                </c:pt>
                <c:pt idx="165">
                  <c:v>102100</c:v>
                </c:pt>
                <c:pt idx="166">
                  <c:v>102400</c:v>
                </c:pt>
                <c:pt idx="167">
                  <c:v>101600</c:v>
                </c:pt>
                <c:pt idx="168">
                  <c:v>100300</c:v>
                </c:pt>
                <c:pt idx="169">
                  <c:v>102600</c:v>
                </c:pt>
                <c:pt idx="170">
                  <c:v>105100</c:v>
                </c:pt>
                <c:pt idx="171">
                  <c:v>106400</c:v>
                </c:pt>
                <c:pt idx="172">
                  <c:v>107800</c:v>
                </c:pt>
                <c:pt idx="173">
                  <c:v>109600</c:v>
                </c:pt>
                <c:pt idx="174">
                  <c:v>108600</c:v>
                </c:pt>
                <c:pt idx="175">
                  <c:v>108900</c:v>
                </c:pt>
                <c:pt idx="176">
                  <c:v>109300</c:v>
                </c:pt>
                <c:pt idx="177">
                  <c:v>108800</c:v>
                </c:pt>
                <c:pt idx="178">
                  <c:v>109300</c:v>
                </c:pt>
                <c:pt idx="179">
                  <c:v>108600</c:v>
                </c:pt>
                <c:pt idx="180">
                  <c:v>106800</c:v>
                </c:pt>
                <c:pt idx="181">
                  <c:v>109700</c:v>
                </c:pt>
                <c:pt idx="182">
                  <c:v>112200</c:v>
                </c:pt>
                <c:pt idx="183">
                  <c:v>114800</c:v>
                </c:pt>
                <c:pt idx="184">
                  <c:v>117000</c:v>
                </c:pt>
                <c:pt idx="185">
                  <c:v>118500</c:v>
                </c:pt>
                <c:pt idx="186">
                  <c:v>117600</c:v>
                </c:pt>
                <c:pt idx="187">
                  <c:v>117500</c:v>
                </c:pt>
                <c:pt idx="188">
                  <c:v>117800</c:v>
                </c:pt>
                <c:pt idx="189">
                  <c:v>118000</c:v>
                </c:pt>
                <c:pt idx="190">
                  <c:v>118200</c:v>
                </c:pt>
                <c:pt idx="191">
                  <c:v>118100</c:v>
                </c:pt>
                <c:pt idx="192">
                  <c:v>115700</c:v>
                </c:pt>
                <c:pt idx="193">
                  <c:v>118300</c:v>
                </c:pt>
                <c:pt idx="194">
                  <c:v>119800</c:v>
                </c:pt>
                <c:pt idx="195">
                  <c:v>122300</c:v>
                </c:pt>
                <c:pt idx="196">
                  <c:v>122900</c:v>
                </c:pt>
                <c:pt idx="197">
                  <c:v>124400</c:v>
                </c:pt>
                <c:pt idx="198">
                  <c:v>123900</c:v>
                </c:pt>
                <c:pt idx="199">
                  <c:v>123300</c:v>
                </c:pt>
                <c:pt idx="200">
                  <c:v>124000</c:v>
                </c:pt>
                <c:pt idx="201">
                  <c:v>123300</c:v>
                </c:pt>
                <c:pt idx="202">
                  <c:v>123200</c:v>
                </c:pt>
                <c:pt idx="203">
                  <c:v>122300</c:v>
                </c:pt>
                <c:pt idx="204">
                  <c:v>119500</c:v>
                </c:pt>
                <c:pt idx="205">
                  <c:v>121900</c:v>
                </c:pt>
                <c:pt idx="206">
                  <c:v>123800</c:v>
                </c:pt>
                <c:pt idx="207">
                  <c:v>125400</c:v>
                </c:pt>
                <c:pt idx="208">
                  <c:v>127300</c:v>
                </c:pt>
                <c:pt idx="209">
                  <c:v>127900</c:v>
                </c:pt>
                <c:pt idx="210">
                  <c:v>127300</c:v>
                </c:pt>
                <c:pt idx="211">
                  <c:v>127000</c:v>
                </c:pt>
                <c:pt idx="212">
                  <c:v>126700</c:v>
                </c:pt>
                <c:pt idx="213">
                  <c:v>127100</c:v>
                </c:pt>
                <c:pt idx="214">
                  <c:v>127200</c:v>
                </c:pt>
                <c:pt idx="215">
                  <c:v>126900</c:v>
                </c:pt>
                <c:pt idx="216">
                  <c:v>124100</c:v>
                </c:pt>
                <c:pt idx="217">
                  <c:v>126500</c:v>
                </c:pt>
                <c:pt idx="218">
                  <c:v>129500</c:v>
                </c:pt>
                <c:pt idx="219">
                  <c:v>130500</c:v>
                </c:pt>
                <c:pt idx="220">
                  <c:v>132300</c:v>
                </c:pt>
                <c:pt idx="221">
                  <c:v>134100</c:v>
                </c:pt>
                <c:pt idx="222">
                  <c:v>132200</c:v>
                </c:pt>
                <c:pt idx="223">
                  <c:v>131800</c:v>
                </c:pt>
                <c:pt idx="224">
                  <c:v>130500</c:v>
                </c:pt>
                <c:pt idx="225">
                  <c:v>132100</c:v>
                </c:pt>
                <c:pt idx="226">
                  <c:v>131900</c:v>
                </c:pt>
                <c:pt idx="227">
                  <c:v>132300</c:v>
                </c:pt>
                <c:pt idx="228">
                  <c:v>129300</c:v>
                </c:pt>
                <c:pt idx="229">
                  <c:v>131700</c:v>
                </c:pt>
                <c:pt idx="230">
                  <c:v>134000</c:v>
                </c:pt>
                <c:pt idx="231">
                  <c:v>135500</c:v>
                </c:pt>
                <c:pt idx="232">
                  <c:v>136900</c:v>
                </c:pt>
                <c:pt idx="233">
                  <c:v>138100</c:v>
                </c:pt>
                <c:pt idx="234">
                  <c:v>137300</c:v>
                </c:pt>
                <c:pt idx="235">
                  <c:v>136000</c:v>
                </c:pt>
                <c:pt idx="236">
                  <c:v>135100</c:v>
                </c:pt>
                <c:pt idx="237">
                  <c:v>135000</c:v>
                </c:pt>
                <c:pt idx="238">
                  <c:v>134800</c:v>
                </c:pt>
                <c:pt idx="239">
                  <c:v>134800</c:v>
                </c:pt>
                <c:pt idx="240">
                  <c:v>132500</c:v>
                </c:pt>
                <c:pt idx="241">
                  <c:v>134300</c:v>
                </c:pt>
                <c:pt idx="242">
                  <c:v>132600</c:v>
                </c:pt>
                <c:pt idx="243">
                  <c:v>72200</c:v>
                </c:pt>
                <c:pt idx="244">
                  <c:v>86800</c:v>
                </c:pt>
                <c:pt idx="245">
                  <c:v>99000</c:v>
                </c:pt>
                <c:pt idx="246">
                  <c:v>97000</c:v>
                </c:pt>
                <c:pt idx="247">
                  <c:v>98100</c:v>
                </c:pt>
                <c:pt idx="248">
                  <c:v>101800</c:v>
                </c:pt>
                <c:pt idx="249">
                  <c:v>106100</c:v>
                </c:pt>
                <c:pt idx="250">
                  <c:v>107500</c:v>
                </c:pt>
                <c:pt idx="251">
                  <c:v>108500</c:v>
                </c:pt>
                <c:pt idx="252">
                  <c:v>105500</c:v>
                </c:pt>
                <c:pt idx="253">
                  <c:v>105700</c:v>
                </c:pt>
                <c:pt idx="254">
                  <c:v>111000</c:v>
                </c:pt>
                <c:pt idx="255">
                  <c:v>115400</c:v>
                </c:pt>
                <c:pt idx="256">
                  <c:v>119000</c:v>
                </c:pt>
                <c:pt idx="257">
                  <c:v>122800</c:v>
                </c:pt>
                <c:pt idx="258">
                  <c:v>125900</c:v>
                </c:pt>
                <c:pt idx="259">
                  <c:v>125500</c:v>
                </c:pt>
                <c:pt idx="260">
                  <c:v>124400</c:v>
                </c:pt>
                <c:pt idx="261">
                  <c:v>127400</c:v>
                </c:pt>
                <c:pt idx="262">
                  <c:v>127900</c:v>
                </c:pt>
                <c:pt idx="263">
                  <c:v>128800</c:v>
                </c:pt>
                <c:pt idx="264">
                  <c:v>125900</c:v>
                </c:pt>
                <c:pt idx="265">
                  <c:v>128800</c:v>
                </c:pt>
                <c:pt idx="266">
                  <c:v>132100</c:v>
                </c:pt>
                <c:pt idx="267">
                  <c:v>136200</c:v>
                </c:pt>
                <c:pt idx="268">
                  <c:v>138100</c:v>
                </c:pt>
                <c:pt idx="269">
                  <c:v>140900</c:v>
                </c:pt>
                <c:pt idx="270">
                  <c:v>141300</c:v>
                </c:pt>
                <c:pt idx="271">
                  <c:v>141000</c:v>
                </c:pt>
                <c:pt idx="272">
                  <c:v>140500</c:v>
                </c:pt>
                <c:pt idx="273">
                  <c:v>141000</c:v>
                </c:pt>
                <c:pt idx="274">
                  <c:v>141400</c:v>
                </c:pt>
                <c:pt idx="275">
                  <c:v>140900</c:v>
                </c:pt>
                <c:pt idx="276">
                  <c:v>139800</c:v>
                </c:pt>
                <c:pt idx="277">
                  <c:v>141700</c:v>
                </c:pt>
                <c:pt idx="278">
                  <c:v>145800</c:v>
                </c:pt>
                <c:pt idx="279">
                  <c:v>146700</c:v>
                </c:pt>
                <c:pt idx="280">
                  <c:v>148700</c:v>
                </c:pt>
                <c:pt idx="281">
                  <c:v>151200</c:v>
                </c:pt>
                <c:pt idx="282">
                  <c:v>148600</c:v>
                </c:pt>
                <c:pt idx="283">
                  <c:v>147800</c:v>
                </c:pt>
                <c:pt idx="284">
                  <c:v>147300</c:v>
                </c:pt>
                <c:pt idx="285">
                  <c:v>147300</c:v>
                </c:pt>
                <c:pt idx="286">
                  <c:v>147900</c:v>
                </c:pt>
                <c:pt idx="287">
                  <c:v>147600</c:v>
                </c:pt>
                <c:pt idx="288">
                  <c:v>143600</c:v>
                </c:pt>
                <c:pt idx="289">
                  <c:v>145600</c:v>
                </c:pt>
                <c:pt idx="290">
                  <c:v>149100</c:v>
                </c:pt>
                <c:pt idx="291">
                  <c:v>150700</c:v>
                </c:pt>
                <c:pt idx="292">
                  <c:v>152300</c:v>
                </c:pt>
                <c:pt idx="293">
                  <c:v>152400</c:v>
                </c:pt>
                <c:pt idx="294">
                  <c:v>150600</c:v>
                </c:pt>
                <c:pt idx="295">
                  <c:v>149700</c:v>
                </c:pt>
                <c:pt idx="296">
                  <c:v>149200</c:v>
                </c:pt>
                <c:pt idx="297">
                  <c:v>151100</c:v>
                </c:pt>
                <c:pt idx="298">
                  <c:v>151700</c:v>
                </c:pt>
                <c:pt idx="299">
                  <c:v>151300</c:v>
                </c:pt>
                <c:pt idx="300">
                  <c:v>147800</c:v>
                </c:pt>
                <c:pt idx="301">
                  <c:v>149500</c:v>
                </c:pt>
                <c:pt idx="302">
                  <c:v>152500</c:v>
                </c:pt>
                <c:pt idx="303">
                  <c:v>154400</c:v>
                </c:pt>
                <c:pt idx="304">
                  <c:v>155500</c:v>
                </c:pt>
                <c:pt idx="305">
                  <c:v>154300</c:v>
                </c:pt>
                <c:pt idx="306">
                  <c:v>152600</c:v>
                </c:pt>
                <c:pt idx="307">
                  <c:v>152300</c:v>
                </c:pt>
                <c:pt idx="308">
                  <c:v>151600</c:v>
                </c:pt>
                <c:pt idx="309">
                  <c:v>150300</c:v>
                </c:pt>
                <c:pt idx="310">
                  <c:v>150500</c:v>
                </c:pt>
                <c:pt idx="311">
                  <c:v>149500</c:v>
                </c:pt>
                <c:pt idx="312">
                  <c:v>148800</c:v>
                </c:pt>
                <c:pt idx="313">
                  <c:v>149800</c:v>
                </c:pt>
                <c:pt idx="314">
                  <c:v>151600</c:v>
                </c:pt>
                <c:pt idx="315">
                  <c:v>153400</c:v>
                </c:pt>
                <c:pt idx="316">
                  <c:v>155100</c:v>
                </c:pt>
                <c:pt idx="317">
                  <c:v>156800</c:v>
                </c:pt>
                <c:pt idx="318">
                  <c:v>155300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AA6-43D5-A7EA-1FEBAFBF74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69507775"/>
        <c:axId val="1"/>
      </c:lineChart>
      <c:catAx>
        <c:axId val="1669507775"/>
        <c:scaling>
          <c:orientation val="minMax"/>
        </c:scaling>
        <c:delete val="0"/>
        <c:axPos val="b"/>
        <c:majorGridlines>
          <c:spPr>
            <a:ln>
              <a:prstDash val="sysDot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2"/>
        <c:tickMarkSkip val="12"/>
        <c:noMultiLvlLbl val="0"/>
      </c:catAx>
      <c:valAx>
        <c:axId val="1"/>
        <c:scaling>
          <c:orientation val="minMax"/>
          <c:max val="300000"/>
          <c:min val="5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(* #,##0_);_(* \(#,##0\);_(* &quot;-&quot;??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1669507775"/>
        <c:crosses val="autoZero"/>
        <c:crossBetween val="between"/>
        <c:majorUnit val="2500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2.5082276084366466E-3"/>
          <c:y val="6.7042713063862863E-2"/>
          <c:w val="0.9935035379738486"/>
          <c:h val="6.777758774393688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Total Nonfarm Payroll Jobs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8.7777797006143465E-2"/>
          <c:y val="0.12148935240886115"/>
          <c:w val="0.88444444444444448"/>
          <c:h val="0.76345840130505704"/>
        </c:manualLayout>
      </c:layout>
      <c:lineChart>
        <c:grouping val="standard"/>
        <c:varyColors val="0"/>
        <c:ser>
          <c:idx val="0"/>
          <c:order val="0"/>
          <c:tx>
            <c:v>CES</c:v>
          </c:tx>
          <c:spPr>
            <a:ln>
              <a:solidFill>
                <a:schemeClr val="accent5"/>
              </a:solidFill>
            </a:ln>
          </c:spPr>
          <c:marker>
            <c:symbol val="circle"/>
            <c:size val="5"/>
            <c:spPr>
              <a:solidFill>
                <a:schemeClr val="accent5"/>
              </a:solidFill>
              <a:ln>
                <a:noFill/>
              </a:ln>
            </c:spPr>
          </c:marker>
          <c:cat>
            <c:strRef>
              <c:f>'Data NSA'!$A$171:$A$429</c:f>
              <c:strCache>
                <c:ptCount val="259"/>
                <c:pt idx="0">
                  <c:v>2005 Jan</c:v>
                </c:pt>
                <c:pt idx="1">
                  <c:v>2005 Feb</c:v>
                </c:pt>
                <c:pt idx="2">
                  <c:v>2005 Mar</c:v>
                </c:pt>
                <c:pt idx="3">
                  <c:v>2005 Apr</c:v>
                </c:pt>
                <c:pt idx="4">
                  <c:v>2005 May</c:v>
                </c:pt>
                <c:pt idx="5">
                  <c:v>2005 Jun</c:v>
                </c:pt>
                <c:pt idx="6">
                  <c:v>2005 Jul</c:v>
                </c:pt>
                <c:pt idx="7">
                  <c:v>2005 Aug</c:v>
                </c:pt>
                <c:pt idx="8">
                  <c:v>2005 Sep</c:v>
                </c:pt>
                <c:pt idx="9">
                  <c:v>2005 Oct</c:v>
                </c:pt>
                <c:pt idx="10">
                  <c:v>2005 Nov</c:v>
                </c:pt>
                <c:pt idx="11">
                  <c:v>2005 Dec</c:v>
                </c:pt>
                <c:pt idx="12">
                  <c:v>2006 Jan</c:v>
                </c:pt>
                <c:pt idx="13">
                  <c:v>2006 Feb</c:v>
                </c:pt>
                <c:pt idx="14">
                  <c:v>2006 Mar</c:v>
                </c:pt>
                <c:pt idx="15">
                  <c:v>2006 Apr</c:v>
                </c:pt>
                <c:pt idx="16">
                  <c:v>2006 May</c:v>
                </c:pt>
                <c:pt idx="17">
                  <c:v>2006 Jun</c:v>
                </c:pt>
                <c:pt idx="18">
                  <c:v>2006 Jul</c:v>
                </c:pt>
                <c:pt idx="19">
                  <c:v>2006 Aug</c:v>
                </c:pt>
                <c:pt idx="20">
                  <c:v>2006 Sep</c:v>
                </c:pt>
                <c:pt idx="21">
                  <c:v>2006 Oct</c:v>
                </c:pt>
                <c:pt idx="22">
                  <c:v>2006 Nov</c:v>
                </c:pt>
                <c:pt idx="23">
                  <c:v>2006 Dec</c:v>
                </c:pt>
                <c:pt idx="24">
                  <c:v>2007 Jan</c:v>
                </c:pt>
                <c:pt idx="25">
                  <c:v>2007 Feb</c:v>
                </c:pt>
                <c:pt idx="26">
                  <c:v>2007 Mar</c:v>
                </c:pt>
                <c:pt idx="27">
                  <c:v>2007 Apr</c:v>
                </c:pt>
                <c:pt idx="28">
                  <c:v>2007 May</c:v>
                </c:pt>
                <c:pt idx="29">
                  <c:v>2007 Jun</c:v>
                </c:pt>
                <c:pt idx="30">
                  <c:v>2007 Jul</c:v>
                </c:pt>
                <c:pt idx="31">
                  <c:v>2007 Aug</c:v>
                </c:pt>
                <c:pt idx="32">
                  <c:v>2007 Sep</c:v>
                </c:pt>
                <c:pt idx="33">
                  <c:v>2007 Oct</c:v>
                </c:pt>
                <c:pt idx="34">
                  <c:v>2007 Nov</c:v>
                </c:pt>
                <c:pt idx="35">
                  <c:v>2007 Dec</c:v>
                </c:pt>
                <c:pt idx="36">
                  <c:v>2008 Jan</c:v>
                </c:pt>
                <c:pt idx="37">
                  <c:v>2008 Feb</c:v>
                </c:pt>
                <c:pt idx="38">
                  <c:v>2008 Mar</c:v>
                </c:pt>
                <c:pt idx="39">
                  <c:v>2008 Apr</c:v>
                </c:pt>
                <c:pt idx="40">
                  <c:v>2008 May</c:v>
                </c:pt>
                <c:pt idx="41">
                  <c:v>2008 Jun</c:v>
                </c:pt>
                <c:pt idx="42">
                  <c:v>2008 Jul</c:v>
                </c:pt>
                <c:pt idx="43">
                  <c:v>2008 Aug</c:v>
                </c:pt>
                <c:pt idx="44">
                  <c:v>2008 Sep</c:v>
                </c:pt>
                <c:pt idx="45">
                  <c:v>2008 Oct</c:v>
                </c:pt>
                <c:pt idx="46">
                  <c:v>2008 Nov</c:v>
                </c:pt>
                <c:pt idx="47">
                  <c:v>2008 Dec</c:v>
                </c:pt>
                <c:pt idx="48">
                  <c:v>2009 Jan</c:v>
                </c:pt>
                <c:pt idx="49">
                  <c:v>2009 Feb</c:v>
                </c:pt>
                <c:pt idx="50">
                  <c:v>2009 Mar</c:v>
                </c:pt>
                <c:pt idx="51">
                  <c:v>2009 Apr</c:v>
                </c:pt>
                <c:pt idx="52">
                  <c:v>2009 May</c:v>
                </c:pt>
                <c:pt idx="53">
                  <c:v>2009 Jun</c:v>
                </c:pt>
                <c:pt idx="54">
                  <c:v>2009 Jul</c:v>
                </c:pt>
                <c:pt idx="55">
                  <c:v>2009 Aug</c:v>
                </c:pt>
                <c:pt idx="56">
                  <c:v>2009 Sep</c:v>
                </c:pt>
                <c:pt idx="57">
                  <c:v>2009 Oct</c:v>
                </c:pt>
                <c:pt idx="58">
                  <c:v>2009 Nov</c:v>
                </c:pt>
                <c:pt idx="59">
                  <c:v>2009 Dec</c:v>
                </c:pt>
                <c:pt idx="60">
                  <c:v>2010 Jan</c:v>
                </c:pt>
                <c:pt idx="61">
                  <c:v>2010 Feb</c:v>
                </c:pt>
                <c:pt idx="62">
                  <c:v>2010 Mar</c:v>
                </c:pt>
                <c:pt idx="63">
                  <c:v>2010 Apr</c:v>
                </c:pt>
                <c:pt idx="64">
                  <c:v>2010 May</c:v>
                </c:pt>
                <c:pt idx="65">
                  <c:v>2010 Jun</c:v>
                </c:pt>
                <c:pt idx="66">
                  <c:v>2010 Jul</c:v>
                </c:pt>
                <c:pt idx="67">
                  <c:v>2010 Aug</c:v>
                </c:pt>
                <c:pt idx="68">
                  <c:v>2010 Sep</c:v>
                </c:pt>
                <c:pt idx="69">
                  <c:v>2010 Oct</c:v>
                </c:pt>
                <c:pt idx="70">
                  <c:v>2010 Nov</c:v>
                </c:pt>
                <c:pt idx="71">
                  <c:v>2010 Dec</c:v>
                </c:pt>
                <c:pt idx="72">
                  <c:v>2011 Jan</c:v>
                </c:pt>
                <c:pt idx="73">
                  <c:v>2011 Feb</c:v>
                </c:pt>
                <c:pt idx="74">
                  <c:v>2011 Mar</c:v>
                </c:pt>
                <c:pt idx="75">
                  <c:v>2011 Apr</c:v>
                </c:pt>
                <c:pt idx="76">
                  <c:v>2011 May</c:v>
                </c:pt>
                <c:pt idx="77">
                  <c:v>2011 Jun</c:v>
                </c:pt>
                <c:pt idx="78">
                  <c:v>2011 Jul</c:v>
                </c:pt>
                <c:pt idx="79">
                  <c:v>2011 Aug</c:v>
                </c:pt>
                <c:pt idx="80">
                  <c:v>2011 Sep</c:v>
                </c:pt>
                <c:pt idx="81">
                  <c:v>2011 Oct</c:v>
                </c:pt>
                <c:pt idx="82">
                  <c:v>2011 Nov</c:v>
                </c:pt>
                <c:pt idx="83">
                  <c:v>2011 Dec</c:v>
                </c:pt>
                <c:pt idx="84">
                  <c:v>2012 Jan</c:v>
                </c:pt>
                <c:pt idx="85">
                  <c:v>2012 Feb</c:v>
                </c:pt>
                <c:pt idx="86">
                  <c:v>2012 Mar</c:v>
                </c:pt>
                <c:pt idx="87">
                  <c:v>2012 Apr</c:v>
                </c:pt>
                <c:pt idx="88">
                  <c:v>2012 May</c:v>
                </c:pt>
                <c:pt idx="89">
                  <c:v>2012 Jun</c:v>
                </c:pt>
                <c:pt idx="90">
                  <c:v>2012 Jul</c:v>
                </c:pt>
                <c:pt idx="91">
                  <c:v>2012 Aug</c:v>
                </c:pt>
                <c:pt idx="92">
                  <c:v>2012 Sep</c:v>
                </c:pt>
                <c:pt idx="93">
                  <c:v>2012 Oct</c:v>
                </c:pt>
                <c:pt idx="94">
                  <c:v>2012 Nov</c:v>
                </c:pt>
                <c:pt idx="95">
                  <c:v>2012 Dec</c:v>
                </c:pt>
                <c:pt idx="96">
                  <c:v>2013 Jan</c:v>
                </c:pt>
                <c:pt idx="97">
                  <c:v>2013 Feb</c:v>
                </c:pt>
                <c:pt idx="98">
                  <c:v>2013 Mar</c:v>
                </c:pt>
                <c:pt idx="99">
                  <c:v>2013 Apr</c:v>
                </c:pt>
                <c:pt idx="100">
                  <c:v>2013 May</c:v>
                </c:pt>
                <c:pt idx="101">
                  <c:v>2013 Jun</c:v>
                </c:pt>
                <c:pt idx="102">
                  <c:v>2013 Jul</c:v>
                </c:pt>
                <c:pt idx="103">
                  <c:v>2013 Aug</c:v>
                </c:pt>
                <c:pt idx="104">
                  <c:v>2013 Sep</c:v>
                </c:pt>
                <c:pt idx="105">
                  <c:v>2013 Oct</c:v>
                </c:pt>
                <c:pt idx="106">
                  <c:v>2013 Nov</c:v>
                </c:pt>
                <c:pt idx="107">
                  <c:v>2013 Dec</c:v>
                </c:pt>
                <c:pt idx="108">
                  <c:v>2014 Jan</c:v>
                </c:pt>
                <c:pt idx="109">
                  <c:v>2014 Feb</c:v>
                </c:pt>
                <c:pt idx="110">
                  <c:v>2014 Mar</c:v>
                </c:pt>
                <c:pt idx="111">
                  <c:v>2014 Apr</c:v>
                </c:pt>
                <c:pt idx="112">
                  <c:v>2014 May</c:v>
                </c:pt>
                <c:pt idx="113">
                  <c:v>2014 Jun</c:v>
                </c:pt>
                <c:pt idx="114">
                  <c:v>2014 Jul</c:v>
                </c:pt>
                <c:pt idx="115">
                  <c:v>2014 Aug</c:v>
                </c:pt>
                <c:pt idx="116">
                  <c:v>2014 Sep</c:v>
                </c:pt>
                <c:pt idx="117">
                  <c:v>2014 Oct</c:v>
                </c:pt>
                <c:pt idx="118">
                  <c:v>2014 Nov</c:v>
                </c:pt>
                <c:pt idx="119">
                  <c:v>2014 Dec</c:v>
                </c:pt>
                <c:pt idx="120">
                  <c:v>2015 Jan</c:v>
                </c:pt>
                <c:pt idx="121">
                  <c:v>2015 Feb</c:v>
                </c:pt>
                <c:pt idx="122">
                  <c:v>2015 Mar</c:v>
                </c:pt>
                <c:pt idx="123">
                  <c:v>2015 Apr</c:v>
                </c:pt>
                <c:pt idx="124">
                  <c:v>2015 May</c:v>
                </c:pt>
                <c:pt idx="125">
                  <c:v>2015 Jun</c:v>
                </c:pt>
                <c:pt idx="126">
                  <c:v>2015 Jul</c:v>
                </c:pt>
                <c:pt idx="127">
                  <c:v>2015 Aug</c:v>
                </c:pt>
                <c:pt idx="128">
                  <c:v>2015 Sep</c:v>
                </c:pt>
                <c:pt idx="129">
                  <c:v>2015 Oct</c:v>
                </c:pt>
                <c:pt idx="130">
                  <c:v>2015 Nov</c:v>
                </c:pt>
                <c:pt idx="131">
                  <c:v>2015 Dec</c:v>
                </c:pt>
                <c:pt idx="132">
                  <c:v>2016 Jan</c:v>
                </c:pt>
                <c:pt idx="133">
                  <c:v>2016 Feb</c:v>
                </c:pt>
                <c:pt idx="134">
                  <c:v>2016 Mar</c:v>
                </c:pt>
                <c:pt idx="135">
                  <c:v>2016 Apr</c:v>
                </c:pt>
                <c:pt idx="136">
                  <c:v>2016 May</c:v>
                </c:pt>
                <c:pt idx="137">
                  <c:v>2016 Jun</c:v>
                </c:pt>
                <c:pt idx="138">
                  <c:v>2016 Jul</c:v>
                </c:pt>
                <c:pt idx="139">
                  <c:v>2016 Aug</c:v>
                </c:pt>
                <c:pt idx="140">
                  <c:v>2016 Sep</c:v>
                </c:pt>
                <c:pt idx="141">
                  <c:v>2016 Oct</c:v>
                </c:pt>
                <c:pt idx="142">
                  <c:v>2016 Nov</c:v>
                </c:pt>
                <c:pt idx="143">
                  <c:v>2016 Dec</c:v>
                </c:pt>
                <c:pt idx="144">
                  <c:v>2017 Jan</c:v>
                </c:pt>
                <c:pt idx="145">
                  <c:v>2017 Feb</c:v>
                </c:pt>
                <c:pt idx="146">
                  <c:v>2017 Mar</c:v>
                </c:pt>
                <c:pt idx="147">
                  <c:v>2017 Apr</c:v>
                </c:pt>
                <c:pt idx="148">
                  <c:v>2017 May</c:v>
                </c:pt>
                <c:pt idx="149">
                  <c:v>2017 Jun</c:v>
                </c:pt>
                <c:pt idx="150">
                  <c:v>2017 Jul</c:v>
                </c:pt>
                <c:pt idx="151">
                  <c:v>2017 Aug</c:v>
                </c:pt>
                <c:pt idx="152">
                  <c:v>2017 Sep</c:v>
                </c:pt>
                <c:pt idx="153">
                  <c:v>2017 Oct</c:v>
                </c:pt>
                <c:pt idx="154">
                  <c:v>2017 Nov</c:v>
                </c:pt>
                <c:pt idx="155">
                  <c:v>2017 Dec</c:v>
                </c:pt>
                <c:pt idx="156">
                  <c:v>2018 Jan</c:v>
                </c:pt>
                <c:pt idx="157">
                  <c:v>2018 Feb</c:v>
                </c:pt>
                <c:pt idx="158">
                  <c:v>2018 Mar</c:v>
                </c:pt>
                <c:pt idx="159">
                  <c:v>2018 Apr</c:v>
                </c:pt>
                <c:pt idx="160">
                  <c:v>2018 May</c:v>
                </c:pt>
                <c:pt idx="161">
                  <c:v>2018 Jun</c:v>
                </c:pt>
                <c:pt idx="162">
                  <c:v>2018 Jul</c:v>
                </c:pt>
                <c:pt idx="163">
                  <c:v>2018 Aug</c:v>
                </c:pt>
                <c:pt idx="164">
                  <c:v>2018 Sep</c:v>
                </c:pt>
                <c:pt idx="165">
                  <c:v>2018 Oct</c:v>
                </c:pt>
                <c:pt idx="166">
                  <c:v>2018 Nov</c:v>
                </c:pt>
                <c:pt idx="167">
                  <c:v>2018 Dec</c:v>
                </c:pt>
                <c:pt idx="168">
                  <c:v>2019 Jan</c:v>
                </c:pt>
                <c:pt idx="169">
                  <c:v>2019 Feb</c:v>
                </c:pt>
                <c:pt idx="170">
                  <c:v>2019 Mar</c:v>
                </c:pt>
                <c:pt idx="171">
                  <c:v>2019 Apr</c:v>
                </c:pt>
                <c:pt idx="172">
                  <c:v>2019 May</c:v>
                </c:pt>
                <c:pt idx="173">
                  <c:v>2019 Jun</c:v>
                </c:pt>
                <c:pt idx="174">
                  <c:v>2019 Jul</c:v>
                </c:pt>
                <c:pt idx="175">
                  <c:v>2019 Aug</c:v>
                </c:pt>
                <c:pt idx="176">
                  <c:v>2019 Sep</c:v>
                </c:pt>
                <c:pt idx="177">
                  <c:v>2019 Oct</c:v>
                </c:pt>
                <c:pt idx="178">
                  <c:v>2019 Nov</c:v>
                </c:pt>
                <c:pt idx="179">
                  <c:v>2019 Dec</c:v>
                </c:pt>
                <c:pt idx="180">
                  <c:v>2020 Jan</c:v>
                </c:pt>
                <c:pt idx="181">
                  <c:v>2020 Feb</c:v>
                </c:pt>
                <c:pt idx="182">
                  <c:v>2020 Mar</c:v>
                </c:pt>
                <c:pt idx="183">
                  <c:v>2020 Apr</c:v>
                </c:pt>
                <c:pt idx="184">
                  <c:v>2020 May</c:v>
                </c:pt>
                <c:pt idx="185">
                  <c:v>2020 Jun</c:v>
                </c:pt>
                <c:pt idx="186">
                  <c:v>2020 Jul</c:v>
                </c:pt>
                <c:pt idx="187">
                  <c:v>2020 Aug</c:v>
                </c:pt>
                <c:pt idx="188">
                  <c:v>2020 Sep</c:v>
                </c:pt>
                <c:pt idx="189">
                  <c:v>2020 Oct</c:v>
                </c:pt>
                <c:pt idx="190">
                  <c:v>2020 Nov</c:v>
                </c:pt>
                <c:pt idx="191">
                  <c:v>2020 Dec</c:v>
                </c:pt>
                <c:pt idx="192">
                  <c:v>2021 Jan</c:v>
                </c:pt>
                <c:pt idx="193">
                  <c:v>2021 Feb</c:v>
                </c:pt>
                <c:pt idx="194">
                  <c:v>2021 Mar</c:v>
                </c:pt>
                <c:pt idx="195">
                  <c:v>2021 Apr</c:v>
                </c:pt>
                <c:pt idx="196">
                  <c:v>2021 May</c:v>
                </c:pt>
                <c:pt idx="197">
                  <c:v>2021 Jun</c:v>
                </c:pt>
                <c:pt idx="198">
                  <c:v>2021 Jul</c:v>
                </c:pt>
                <c:pt idx="199">
                  <c:v>2021 Aug</c:v>
                </c:pt>
                <c:pt idx="200">
                  <c:v>2021 Sep</c:v>
                </c:pt>
                <c:pt idx="201">
                  <c:v>2021 Oct</c:v>
                </c:pt>
                <c:pt idx="202">
                  <c:v>2021 Nov</c:v>
                </c:pt>
                <c:pt idx="203">
                  <c:v>2021 Dec</c:v>
                </c:pt>
                <c:pt idx="204">
                  <c:v>2022 Jan</c:v>
                </c:pt>
                <c:pt idx="205">
                  <c:v>2022 Feb</c:v>
                </c:pt>
                <c:pt idx="206">
                  <c:v>2022 Mar</c:v>
                </c:pt>
                <c:pt idx="207">
                  <c:v>2022 Apr</c:v>
                </c:pt>
                <c:pt idx="208">
                  <c:v>2022 May</c:v>
                </c:pt>
                <c:pt idx="209">
                  <c:v>2022 Jun</c:v>
                </c:pt>
                <c:pt idx="210">
                  <c:v>2022 Jul</c:v>
                </c:pt>
                <c:pt idx="211">
                  <c:v>2022 Aug</c:v>
                </c:pt>
                <c:pt idx="212">
                  <c:v>2022 Sep</c:v>
                </c:pt>
                <c:pt idx="213">
                  <c:v>2022 Oct</c:v>
                </c:pt>
                <c:pt idx="214">
                  <c:v>2022 Nov</c:v>
                </c:pt>
                <c:pt idx="215">
                  <c:v>2022 Dec</c:v>
                </c:pt>
                <c:pt idx="216">
                  <c:v>2023 Jan</c:v>
                </c:pt>
                <c:pt idx="217">
                  <c:v>2023 Feb</c:v>
                </c:pt>
                <c:pt idx="218">
                  <c:v>2023 Mar</c:v>
                </c:pt>
                <c:pt idx="219">
                  <c:v>2023 Apr</c:v>
                </c:pt>
                <c:pt idx="220">
                  <c:v>2023 May</c:v>
                </c:pt>
                <c:pt idx="221">
                  <c:v>2023 Jun</c:v>
                </c:pt>
                <c:pt idx="222">
                  <c:v>2023 Jul</c:v>
                </c:pt>
                <c:pt idx="223">
                  <c:v>2023 Aug</c:v>
                </c:pt>
                <c:pt idx="224">
                  <c:v>2023 Sep</c:v>
                </c:pt>
                <c:pt idx="225">
                  <c:v>2023 Oct</c:v>
                </c:pt>
                <c:pt idx="226">
                  <c:v>2023 Nov</c:v>
                </c:pt>
                <c:pt idx="227">
                  <c:v>2023 Dec</c:v>
                </c:pt>
                <c:pt idx="228">
                  <c:v>2024 Jan</c:v>
                </c:pt>
                <c:pt idx="229">
                  <c:v>2024 Feb</c:v>
                </c:pt>
                <c:pt idx="230">
                  <c:v>2024 Mar</c:v>
                </c:pt>
                <c:pt idx="231">
                  <c:v>2024 Apr</c:v>
                </c:pt>
                <c:pt idx="232">
                  <c:v>2024 May</c:v>
                </c:pt>
                <c:pt idx="233">
                  <c:v>2024 Jun</c:v>
                </c:pt>
                <c:pt idx="234">
                  <c:v>2024 Jul</c:v>
                </c:pt>
                <c:pt idx="235">
                  <c:v>2024 Aug</c:v>
                </c:pt>
                <c:pt idx="236">
                  <c:v>2024 Sep</c:v>
                </c:pt>
                <c:pt idx="237">
                  <c:v>2024 Oct</c:v>
                </c:pt>
                <c:pt idx="238">
                  <c:v>2024 Nov</c:v>
                </c:pt>
                <c:pt idx="239">
                  <c:v>2024 Dec</c:v>
                </c:pt>
                <c:pt idx="240">
                  <c:v>2025 Jan</c:v>
                </c:pt>
                <c:pt idx="241">
                  <c:v>2025 Feb</c:v>
                </c:pt>
                <c:pt idx="242">
                  <c:v>2025 Mar</c:v>
                </c:pt>
                <c:pt idx="243">
                  <c:v>2025 Apr</c:v>
                </c:pt>
                <c:pt idx="244">
                  <c:v>2025 May</c:v>
                </c:pt>
                <c:pt idx="245">
                  <c:v>2025 Jun</c:v>
                </c:pt>
                <c:pt idx="246">
                  <c:v>2025 Jul</c:v>
                </c:pt>
                <c:pt idx="247">
                  <c:v>2025 Aug</c:v>
                </c:pt>
                <c:pt idx="248">
                  <c:v>2025 Sep</c:v>
                </c:pt>
                <c:pt idx="249">
                  <c:v>2025 Oct</c:v>
                </c:pt>
                <c:pt idx="250">
                  <c:v>2025 Nov</c:v>
                </c:pt>
                <c:pt idx="251">
                  <c:v>2025 Dec</c:v>
                </c:pt>
                <c:pt idx="252">
                  <c:v>2026 Jan</c:v>
                </c:pt>
                <c:pt idx="253">
                  <c:v>2026 Feb</c:v>
                </c:pt>
                <c:pt idx="254">
                  <c:v>2026 Mar</c:v>
                </c:pt>
                <c:pt idx="255">
                  <c:v>2026 Apr</c:v>
                </c:pt>
                <c:pt idx="256">
                  <c:v>2026 May</c:v>
                </c:pt>
                <c:pt idx="257">
                  <c:v>2026 Jun</c:v>
                </c:pt>
                <c:pt idx="258">
                  <c:v>2026 Jul</c:v>
                </c:pt>
              </c:strCache>
            </c:strRef>
          </c:cat>
          <c:val>
            <c:numRef>
              <c:f>'Data NSA'!$B$171:$B$429</c:f>
              <c:numCache>
                <c:formatCode>_(* #,##0_);_(* \(#,##0\);_(* "-"??_);_(@_)</c:formatCode>
                <c:ptCount val="259"/>
                <c:pt idx="0">
                  <c:v>684700</c:v>
                </c:pt>
                <c:pt idx="1">
                  <c:v>692100</c:v>
                </c:pt>
                <c:pt idx="2">
                  <c:v>697300</c:v>
                </c:pt>
                <c:pt idx="3">
                  <c:v>703000</c:v>
                </c:pt>
                <c:pt idx="4">
                  <c:v>706200</c:v>
                </c:pt>
                <c:pt idx="5">
                  <c:v>707300</c:v>
                </c:pt>
                <c:pt idx="6">
                  <c:v>700200</c:v>
                </c:pt>
                <c:pt idx="7">
                  <c:v>703200</c:v>
                </c:pt>
                <c:pt idx="8">
                  <c:v>712300</c:v>
                </c:pt>
                <c:pt idx="9">
                  <c:v>711500</c:v>
                </c:pt>
                <c:pt idx="10">
                  <c:v>718200</c:v>
                </c:pt>
                <c:pt idx="11">
                  <c:v>720300</c:v>
                </c:pt>
                <c:pt idx="12">
                  <c:v>709400</c:v>
                </c:pt>
                <c:pt idx="13">
                  <c:v>717400</c:v>
                </c:pt>
                <c:pt idx="14">
                  <c:v>724300</c:v>
                </c:pt>
                <c:pt idx="15">
                  <c:v>730300</c:v>
                </c:pt>
                <c:pt idx="16">
                  <c:v>734800</c:v>
                </c:pt>
                <c:pt idx="17">
                  <c:v>738100</c:v>
                </c:pt>
                <c:pt idx="18">
                  <c:v>726500</c:v>
                </c:pt>
                <c:pt idx="19">
                  <c:v>734500</c:v>
                </c:pt>
                <c:pt idx="20">
                  <c:v>749800</c:v>
                </c:pt>
                <c:pt idx="21">
                  <c:v>751200</c:v>
                </c:pt>
                <c:pt idx="22">
                  <c:v>758100</c:v>
                </c:pt>
                <c:pt idx="23">
                  <c:v>763200</c:v>
                </c:pt>
                <c:pt idx="24">
                  <c:v>746300</c:v>
                </c:pt>
                <c:pt idx="25">
                  <c:v>758500</c:v>
                </c:pt>
                <c:pt idx="26">
                  <c:v>766700</c:v>
                </c:pt>
                <c:pt idx="27">
                  <c:v>769700</c:v>
                </c:pt>
                <c:pt idx="28">
                  <c:v>774600</c:v>
                </c:pt>
                <c:pt idx="29">
                  <c:v>777800</c:v>
                </c:pt>
                <c:pt idx="30">
                  <c:v>765800</c:v>
                </c:pt>
                <c:pt idx="31">
                  <c:v>769600</c:v>
                </c:pt>
                <c:pt idx="32">
                  <c:v>778800</c:v>
                </c:pt>
                <c:pt idx="33">
                  <c:v>782500</c:v>
                </c:pt>
                <c:pt idx="34">
                  <c:v>787800</c:v>
                </c:pt>
                <c:pt idx="35">
                  <c:v>789200</c:v>
                </c:pt>
                <c:pt idx="36">
                  <c:v>779300</c:v>
                </c:pt>
                <c:pt idx="37">
                  <c:v>787500</c:v>
                </c:pt>
                <c:pt idx="38">
                  <c:v>789800</c:v>
                </c:pt>
                <c:pt idx="39">
                  <c:v>791900</c:v>
                </c:pt>
                <c:pt idx="40">
                  <c:v>795800</c:v>
                </c:pt>
                <c:pt idx="41">
                  <c:v>795800</c:v>
                </c:pt>
                <c:pt idx="42">
                  <c:v>783000</c:v>
                </c:pt>
                <c:pt idx="43">
                  <c:v>786600</c:v>
                </c:pt>
                <c:pt idx="44">
                  <c:v>795600</c:v>
                </c:pt>
                <c:pt idx="45">
                  <c:v>796200</c:v>
                </c:pt>
                <c:pt idx="46">
                  <c:v>798800</c:v>
                </c:pt>
                <c:pt idx="47">
                  <c:v>795800</c:v>
                </c:pt>
                <c:pt idx="48">
                  <c:v>776000</c:v>
                </c:pt>
                <c:pt idx="49">
                  <c:v>776400</c:v>
                </c:pt>
                <c:pt idx="50">
                  <c:v>776900</c:v>
                </c:pt>
                <c:pt idx="51">
                  <c:v>778300</c:v>
                </c:pt>
                <c:pt idx="52">
                  <c:v>780500</c:v>
                </c:pt>
                <c:pt idx="53">
                  <c:v>778300</c:v>
                </c:pt>
                <c:pt idx="54">
                  <c:v>763600</c:v>
                </c:pt>
                <c:pt idx="55">
                  <c:v>764800</c:v>
                </c:pt>
                <c:pt idx="56">
                  <c:v>771100</c:v>
                </c:pt>
                <c:pt idx="57">
                  <c:v>773800</c:v>
                </c:pt>
                <c:pt idx="58">
                  <c:v>777800</c:v>
                </c:pt>
                <c:pt idx="59">
                  <c:v>777600</c:v>
                </c:pt>
                <c:pt idx="60">
                  <c:v>766100</c:v>
                </c:pt>
                <c:pt idx="61">
                  <c:v>771900</c:v>
                </c:pt>
                <c:pt idx="62">
                  <c:v>780500</c:v>
                </c:pt>
                <c:pt idx="63">
                  <c:v>783900</c:v>
                </c:pt>
                <c:pt idx="64">
                  <c:v>789000</c:v>
                </c:pt>
                <c:pt idx="65">
                  <c:v>791200</c:v>
                </c:pt>
                <c:pt idx="66">
                  <c:v>778100</c:v>
                </c:pt>
                <c:pt idx="67">
                  <c:v>781100</c:v>
                </c:pt>
                <c:pt idx="68">
                  <c:v>787500</c:v>
                </c:pt>
                <c:pt idx="69">
                  <c:v>797200</c:v>
                </c:pt>
                <c:pt idx="70">
                  <c:v>802700</c:v>
                </c:pt>
                <c:pt idx="71">
                  <c:v>802600</c:v>
                </c:pt>
                <c:pt idx="72">
                  <c:v>790000</c:v>
                </c:pt>
                <c:pt idx="73">
                  <c:v>798100</c:v>
                </c:pt>
                <c:pt idx="74">
                  <c:v>805300</c:v>
                </c:pt>
                <c:pt idx="75">
                  <c:v>813500</c:v>
                </c:pt>
                <c:pt idx="76">
                  <c:v>814900</c:v>
                </c:pt>
                <c:pt idx="77">
                  <c:v>816500</c:v>
                </c:pt>
                <c:pt idx="78">
                  <c:v>805400</c:v>
                </c:pt>
                <c:pt idx="79">
                  <c:v>810100</c:v>
                </c:pt>
                <c:pt idx="80">
                  <c:v>819100</c:v>
                </c:pt>
                <c:pt idx="81">
                  <c:v>821700</c:v>
                </c:pt>
                <c:pt idx="82">
                  <c:v>828200</c:v>
                </c:pt>
                <c:pt idx="83">
                  <c:v>829500</c:v>
                </c:pt>
                <c:pt idx="84">
                  <c:v>820300</c:v>
                </c:pt>
                <c:pt idx="85">
                  <c:v>826700</c:v>
                </c:pt>
                <c:pt idx="86">
                  <c:v>833700</c:v>
                </c:pt>
                <c:pt idx="87">
                  <c:v>838400</c:v>
                </c:pt>
                <c:pt idx="88">
                  <c:v>843400</c:v>
                </c:pt>
                <c:pt idx="89">
                  <c:v>848200</c:v>
                </c:pt>
                <c:pt idx="90">
                  <c:v>836600</c:v>
                </c:pt>
                <c:pt idx="91">
                  <c:v>842500</c:v>
                </c:pt>
                <c:pt idx="92">
                  <c:v>852900</c:v>
                </c:pt>
                <c:pt idx="93">
                  <c:v>860400</c:v>
                </c:pt>
                <c:pt idx="94">
                  <c:v>871100</c:v>
                </c:pt>
                <c:pt idx="95">
                  <c:v>870200</c:v>
                </c:pt>
                <c:pt idx="96">
                  <c:v>856200</c:v>
                </c:pt>
                <c:pt idx="97">
                  <c:v>865900</c:v>
                </c:pt>
                <c:pt idx="98">
                  <c:v>872500</c:v>
                </c:pt>
                <c:pt idx="99">
                  <c:v>879500</c:v>
                </c:pt>
                <c:pt idx="100">
                  <c:v>884700</c:v>
                </c:pt>
                <c:pt idx="101">
                  <c:v>889800</c:v>
                </c:pt>
                <c:pt idx="102">
                  <c:v>879600</c:v>
                </c:pt>
                <c:pt idx="103">
                  <c:v>882900</c:v>
                </c:pt>
                <c:pt idx="104">
                  <c:v>893200</c:v>
                </c:pt>
                <c:pt idx="105">
                  <c:v>899100</c:v>
                </c:pt>
                <c:pt idx="106">
                  <c:v>909500</c:v>
                </c:pt>
                <c:pt idx="107">
                  <c:v>908500</c:v>
                </c:pt>
                <c:pt idx="108">
                  <c:v>896500</c:v>
                </c:pt>
                <c:pt idx="109">
                  <c:v>907000</c:v>
                </c:pt>
                <c:pt idx="110">
                  <c:v>914700</c:v>
                </c:pt>
                <c:pt idx="111">
                  <c:v>919600</c:v>
                </c:pt>
                <c:pt idx="112">
                  <c:v>924300</c:v>
                </c:pt>
                <c:pt idx="113">
                  <c:v>929500</c:v>
                </c:pt>
                <c:pt idx="114">
                  <c:v>919000</c:v>
                </c:pt>
                <c:pt idx="115">
                  <c:v>921100</c:v>
                </c:pt>
                <c:pt idx="116">
                  <c:v>929600</c:v>
                </c:pt>
                <c:pt idx="117">
                  <c:v>938100</c:v>
                </c:pt>
                <c:pt idx="118">
                  <c:v>945800</c:v>
                </c:pt>
                <c:pt idx="119">
                  <c:v>947300</c:v>
                </c:pt>
                <c:pt idx="120">
                  <c:v>934900</c:v>
                </c:pt>
                <c:pt idx="121">
                  <c:v>944900</c:v>
                </c:pt>
                <c:pt idx="122">
                  <c:v>951400</c:v>
                </c:pt>
                <c:pt idx="123">
                  <c:v>957300</c:v>
                </c:pt>
                <c:pt idx="124">
                  <c:v>963700</c:v>
                </c:pt>
                <c:pt idx="125">
                  <c:v>970500</c:v>
                </c:pt>
                <c:pt idx="126">
                  <c:v>962100</c:v>
                </c:pt>
                <c:pt idx="127">
                  <c:v>964000</c:v>
                </c:pt>
                <c:pt idx="128">
                  <c:v>972100</c:v>
                </c:pt>
                <c:pt idx="129">
                  <c:v>981400</c:v>
                </c:pt>
                <c:pt idx="130">
                  <c:v>987200</c:v>
                </c:pt>
                <c:pt idx="131">
                  <c:v>988700</c:v>
                </c:pt>
                <c:pt idx="132">
                  <c:v>976600</c:v>
                </c:pt>
                <c:pt idx="133">
                  <c:v>986500</c:v>
                </c:pt>
                <c:pt idx="134">
                  <c:v>990500</c:v>
                </c:pt>
                <c:pt idx="135">
                  <c:v>997600</c:v>
                </c:pt>
                <c:pt idx="136">
                  <c:v>1000600</c:v>
                </c:pt>
                <c:pt idx="137">
                  <c:v>1005400</c:v>
                </c:pt>
                <c:pt idx="138">
                  <c:v>1001400</c:v>
                </c:pt>
                <c:pt idx="139">
                  <c:v>1001700</c:v>
                </c:pt>
                <c:pt idx="140">
                  <c:v>1009400</c:v>
                </c:pt>
                <c:pt idx="141">
                  <c:v>1017300</c:v>
                </c:pt>
                <c:pt idx="142">
                  <c:v>1022500</c:v>
                </c:pt>
                <c:pt idx="143">
                  <c:v>1022600</c:v>
                </c:pt>
                <c:pt idx="144">
                  <c:v>1011100</c:v>
                </c:pt>
                <c:pt idx="145">
                  <c:v>1020500</c:v>
                </c:pt>
                <c:pt idx="146">
                  <c:v>1026600</c:v>
                </c:pt>
                <c:pt idx="147">
                  <c:v>1031900</c:v>
                </c:pt>
                <c:pt idx="148">
                  <c:v>1037900</c:v>
                </c:pt>
                <c:pt idx="149">
                  <c:v>1042700</c:v>
                </c:pt>
                <c:pt idx="150">
                  <c:v>1033000</c:v>
                </c:pt>
                <c:pt idx="151">
                  <c:v>1033500</c:v>
                </c:pt>
                <c:pt idx="152">
                  <c:v>1039900</c:v>
                </c:pt>
                <c:pt idx="153">
                  <c:v>1051700</c:v>
                </c:pt>
                <c:pt idx="154">
                  <c:v>1056800</c:v>
                </c:pt>
                <c:pt idx="155">
                  <c:v>1058100</c:v>
                </c:pt>
                <c:pt idx="156">
                  <c:v>1046400</c:v>
                </c:pt>
                <c:pt idx="157">
                  <c:v>1057800</c:v>
                </c:pt>
                <c:pt idx="158">
                  <c:v>1063600</c:v>
                </c:pt>
                <c:pt idx="159">
                  <c:v>1069200</c:v>
                </c:pt>
                <c:pt idx="160">
                  <c:v>1076300</c:v>
                </c:pt>
                <c:pt idx="161">
                  <c:v>1084200</c:v>
                </c:pt>
                <c:pt idx="162">
                  <c:v>1075100</c:v>
                </c:pt>
                <c:pt idx="163">
                  <c:v>1078200</c:v>
                </c:pt>
                <c:pt idx="164">
                  <c:v>1082600</c:v>
                </c:pt>
                <c:pt idx="165">
                  <c:v>1096100</c:v>
                </c:pt>
                <c:pt idx="166">
                  <c:v>1103000</c:v>
                </c:pt>
                <c:pt idx="167">
                  <c:v>1103000</c:v>
                </c:pt>
                <c:pt idx="168">
                  <c:v>1089600</c:v>
                </c:pt>
                <c:pt idx="169">
                  <c:v>1102100</c:v>
                </c:pt>
                <c:pt idx="170">
                  <c:v>1105900</c:v>
                </c:pt>
                <c:pt idx="171">
                  <c:v>1113200</c:v>
                </c:pt>
                <c:pt idx="172">
                  <c:v>1117600</c:v>
                </c:pt>
                <c:pt idx="173">
                  <c:v>1123300</c:v>
                </c:pt>
                <c:pt idx="174">
                  <c:v>1118100</c:v>
                </c:pt>
                <c:pt idx="175">
                  <c:v>1121000</c:v>
                </c:pt>
                <c:pt idx="176">
                  <c:v>1123700</c:v>
                </c:pt>
                <c:pt idx="177">
                  <c:v>1136700</c:v>
                </c:pt>
                <c:pt idx="178">
                  <c:v>1146500</c:v>
                </c:pt>
                <c:pt idx="179">
                  <c:v>1147100</c:v>
                </c:pt>
                <c:pt idx="180">
                  <c:v>1136400</c:v>
                </c:pt>
                <c:pt idx="181">
                  <c:v>1144800</c:v>
                </c:pt>
                <c:pt idx="182">
                  <c:v>1140100</c:v>
                </c:pt>
                <c:pt idx="183">
                  <c:v>1007600</c:v>
                </c:pt>
                <c:pt idx="184">
                  <c:v>1032700</c:v>
                </c:pt>
                <c:pt idx="185">
                  <c:v>1062600</c:v>
                </c:pt>
                <c:pt idx="186">
                  <c:v>1064800</c:v>
                </c:pt>
                <c:pt idx="187">
                  <c:v>1074800</c:v>
                </c:pt>
                <c:pt idx="188">
                  <c:v>1084600</c:v>
                </c:pt>
                <c:pt idx="189">
                  <c:v>1107300</c:v>
                </c:pt>
                <c:pt idx="190">
                  <c:v>1117500</c:v>
                </c:pt>
                <c:pt idx="191">
                  <c:v>1123700</c:v>
                </c:pt>
                <c:pt idx="192">
                  <c:v>1111100</c:v>
                </c:pt>
                <c:pt idx="193">
                  <c:v>1115100</c:v>
                </c:pt>
                <c:pt idx="194">
                  <c:v>1130000</c:v>
                </c:pt>
                <c:pt idx="195">
                  <c:v>1146400</c:v>
                </c:pt>
                <c:pt idx="196">
                  <c:v>1157500</c:v>
                </c:pt>
                <c:pt idx="197">
                  <c:v>1170800</c:v>
                </c:pt>
                <c:pt idx="198">
                  <c:v>1179100</c:v>
                </c:pt>
                <c:pt idx="199">
                  <c:v>1182300</c:v>
                </c:pt>
                <c:pt idx="200">
                  <c:v>1189300</c:v>
                </c:pt>
                <c:pt idx="201">
                  <c:v>1219600</c:v>
                </c:pt>
                <c:pt idx="202">
                  <c:v>1231300</c:v>
                </c:pt>
                <c:pt idx="203">
                  <c:v>1237400</c:v>
                </c:pt>
                <c:pt idx="204">
                  <c:v>1220900</c:v>
                </c:pt>
                <c:pt idx="205">
                  <c:v>1238900</c:v>
                </c:pt>
                <c:pt idx="206">
                  <c:v>1245400</c:v>
                </c:pt>
                <c:pt idx="207">
                  <c:v>1264000</c:v>
                </c:pt>
                <c:pt idx="208">
                  <c:v>1268700</c:v>
                </c:pt>
                <c:pt idx="209">
                  <c:v>1276600</c:v>
                </c:pt>
                <c:pt idx="210">
                  <c:v>1288300</c:v>
                </c:pt>
                <c:pt idx="211">
                  <c:v>1294700</c:v>
                </c:pt>
                <c:pt idx="212">
                  <c:v>1299400</c:v>
                </c:pt>
                <c:pt idx="213">
                  <c:v>1314900</c:v>
                </c:pt>
                <c:pt idx="214">
                  <c:v>1323900</c:v>
                </c:pt>
                <c:pt idx="215">
                  <c:v>1324500</c:v>
                </c:pt>
                <c:pt idx="216">
                  <c:v>1313700</c:v>
                </c:pt>
                <c:pt idx="217">
                  <c:v>1325000</c:v>
                </c:pt>
                <c:pt idx="218">
                  <c:v>1332600</c:v>
                </c:pt>
                <c:pt idx="219">
                  <c:v>1337800</c:v>
                </c:pt>
                <c:pt idx="220">
                  <c:v>1341900</c:v>
                </c:pt>
                <c:pt idx="221">
                  <c:v>1352300</c:v>
                </c:pt>
                <c:pt idx="222">
                  <c:v>1336500</c:v>
                </c:pt>
                <c:pt idx="223">
                  <c:v>1339100</c:v>
                </c:pt>
                <c:pt idx="224">
                  <c:v>1341500</c:v>
                </c:pt>
                <c:pt idx="225">
                  <c:v>1356000</c:v>
                </c:pt>
                <c:pt idx="226">
                  <c:v>1364000</c:v>
                </c:pt>
                <c:pt idx="227">
                  <c:v>1363500</c:v>
                </c:pt>
                <c:pt idx="228">
                  <c:v>1349300</c:v>
                </c:pt>
                <c:pt idx="229">
                  <c:v>1360200</c:v>
                </c:pt>
                <c:pt idx="230">
                  <c:v>1364300</c:v>
                </c:pt>
                <c:pt idx="231">
                  <c:v>1371300</c:v>
                </c:pt>
                <c:pt idx="232">
                  <c:v>1375800</c:v>
                </c:pt>
                <c:pt idx="233">
                  <c:v>1380100</c:v>
                </c:pt>
                <c:pt idx="234">
                  <c:v>1368700</c:v>
                </c:pt>
                <c:pt idx="235">
                  <c:v>1371900</c:v>
                </c:pt>
                <c:pt idx="236">
                  <c:v>1378000</c:v>
                </c:pt>
                <c:pt idx="237">
                  <c:v>1390700</c:v>
                </c:pt>
                <c:pt idx="238">
                  <c:v>1398700</c:v>
                </c:pt>
                <c:pt idx="239">
                  <c:v>1398800</c:v>
                </c:pt>
                <c:pt idx="240">
                  <c:v>1385800</c:v>
                </c:pt>
                <c:pt idx="241">
                  <c:v>1393000</c:v>
                </c:pt>
                <c:pt idx="242">
                  <c:v>1395700</c:v>
                </c:pt>
                <c:pt idx="243">
                  <c:v>1405100</c:v>
                </c:pt>
                <c:pt idx="244">
                  <c:v>1409400</c:v>
                </c:pt>
                <c:pt idx="245">
                  <c:v>1405500</c:v>
                </c:pt>
                <c:pt idx="246">
                  <c:v>1397900</c:v>
                </c:pt>
                <c:pt idx="247">
                  <c:v>1399700</c:v>
                </c:pt>
                <c:pt idx="248">
                  <c:v>1401500</c:v>
                </c:pt>
                <c:pt idx="249">
                  <c:v>1407200</c:v>
                </c:pt>
                <c:pt idx="250">
                  <c:v>1413900</c:v>
                </c:pt>
                <c:pt idx="251">
                  <c:v>1420100</c:v>
                </c:pt>
                <c:pt idx="252">
                  <c:v>1403800</c:v>
                </c:pt>
                <c:pt idx="253">
                  <c:v>1406700</c:v>
                </c:pt>
                <c:pt idx="254">
                  <c:v>1410000</c:v>
                </c:pt>
                <c:pt idx="255">
                  <c:v>1417400</c:v>
                </c:pt>
                <c:pt idx="256">
                  <c:v>1422900</c:v>
                </c:pt>
                <c:pt idx="257">
                  <c:v>1432000</c:v>
                </c:pt>
                <c:pt idx="258">
                  <c:v>1421700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07-45B7-A1E5-A69D7B185DF4}"/>
            </c:ext>
          </c:extLst>
        </c:ser>
        <c:ser>
          <c:idx val="2"/>
          <c:order val="1"/>
          <c:tx>
            <c:v>QCEW</c:v>
          </c:tx>
          <c:spPr>
            <a:ln>
              <a:solidFill>
                <a:schemeClr val="accent2"/>
              </a:solidFill>
            </a:ln>
          </c:spPr>
          <c:marker>
            <c:symbol val="circle"/>
            <c:size val="5"/>
            <c:spPr>
              <a:solidFill>
                <a:schemeClr val="accent2"/>
              </a:solidFill>
              <a:ln>
                <a:solidFill>
                  <a:schemeClr val="accent2"/>
                </a:solidFill>
              </a:ln>
            </c:spPr>
          </c:marker>
          <c:cat>
            <c:strRef>
              <c:f>'Data NSA'!$A$171:$A$429</c:f>
              <c:strCache>
                <c:ptCount val="259"/>
                <c:pt idx="0">
                  <c:v>2005 Jan</c:v>
                </c:pt>
                <c:pt idx="1">
                  <c:v>2005 Feb</c:v>
                </c:pt>
                <c:pt idx="2">
                  <c:v>2005 Mar</c:v>
                </c:pt>
                <c:pt idx="3">
                  <c:v>2005 Apr</c:v>
                </c:pt>
                <c:pt idx="4">
                  <c:v>2005 May</c:v>
                </c:pt>
                <c:pt idx="5">
                  <c:v>2005 Jun</c:v>
                </c:pt>
                <c:pt idx="6">
                  <c:v>2005 Jul</c:v>
                </c:pt>
                <c:pt idx="7">
                  <c:v>2005 Aug</c:v>
                </c:pt>
                <c:pt idx="8">
                  <c:v>2005 Sep</c:v>
                </c:pt>
                <c:pt idx="9">
                  <c:v>2005 Oct</c:v>
                </c:pt>
                <c:pt idx="10">
                  <c:v>2005 Nov</c:v>
                </c:pt>
                <c:pt idx="11">
                  <c:v>2005 Dec</c:v>
                </c:pt>
                <c:pt idx="12">
                  <c:v>2006 Jan</c:v>
                </c:pt>
                <c:pt idx="13">
                  <c:v>2006 Feb</c:v>
                </c:pt>
                <c:pt idx="14">
                  <c:v>2006 Mar</c:v>
                </c:pt>
                <c:pt idx="15">
                  <c:v>2006 Apr</c:v>
                </c:pt>
                <c:pt idx="16">
                  <c:v>2006 May</c:v>
                </c:pt>
                <c:pt idx="17">
                  <c:v>2006 Jun</c:v>
                </c:pt>
                <c:pt idx="18">
                  <c:v>2006 Jul</c:v>
                </c:pt>
                <c:pt idx="19">
                  <c:v>2006 Aug</c:v>
                </c:pt>
                <c:pt idx="20">
                  <c:v>2006 Sep</c:v>
                </c:pt>
                <c:pt idx="21">
                  <c:v>2006 Oct</c:v>
                </c:pt>
                <c:pt idx="22">
                  <c:v>2006 Nov</c:v>
                </c:pt>
                <c:pt idx="23">
                  <c:v>2006 Dec</c:v>
                </c:pt>
                <c:pt idx="24">
                  <c:v>2007 Jan</c:v>
                </c:pt>
                <c:pt idx="25">
                  <c:v>2007 Feb</c:v>
                </c:pt>
                <c:pt idx="26">
                  <c:v>2007 Mar</c:v>
                </c:pt>
                <c:pt idx="27">
                  <c:v>2007 Apr</c:v>
                </c:pt>
                <c:pt idx="28">
                  <c:v>2007 May</c:v>
                </c:pt>
                <c:pt idx="29">
                  <c:v>2007 Jun</c:v>
                </c:pt>
                <c:pt idx="30">
                  <c:v>2007 Jul</c:v>
                </c:pt>
                <c:pt idx="31">
                  <c:v>2007 Aug</c:v>
                </c:pt>
                <c:pt idx="32">
                  <c:v>2007 Sep</c:v>
                </c:pt>
                <c:pt idx="33">
                  <c:v>2007 Oct</c:v>
                </c:pt>
                <c:pt idx="34">
                  <c:v>2007 Nov</c:v>
                </c:pt>
                <c:pt idx="35">
                  <c:v>2007 Dec</c:v>
                </c:pt>
                <c:pt idx="36">
                  <c:v>2008 Jan</c:v>
                </c:pt>
                <c:pt idx="37">
                  <c:v>2008 Feb</c:v>
                </c:pt>
                <c:pt idx="38">
                  <c:v>2008 Mar</c:v>
                </c:pt>
                <c:pt idx="39">
                  <c:v>2008 Apr</c:v>
                </c:pt>
                <c:pt idx="40">
                  <c:v>2008 May</c:v>
                </c:pt>
                <c:pt idx="41">
                  <c:v>2008 Jun</c:v>
                </c:pt>
                <c:pt idx="42">
                  <c:v>2008 Jul</c:v>
                </c:pt>
                <c:pt idx="43">
                  <c:v>2008 Aug</c:v>
                </c:pt>
                <c:pt idx="44">
                  <c:v>2008 Sep</c:v>
                </c:pt>
                <c:pt idx="45">
                  <c:v>2008 Oct</c:v>
                </c:pt>
                <c:pt idx="46">
                  <c:v>2008 Nov</c:v>
                </c:pt>
                <c:pt idx="47">
                  <c:v>2008 Dec</c:v>
                </c:pt>
                <c:pt idx="48">
                  <c:v>2009 Jan</c:v>
                </c:pt>
                <c:pt idx="49">
                  <c:v>2009 Feb</c:v>
                </c:pt>
                <c:pt idx="50">
                  <c:v>2009 Mar</c:v>
                </c:pt>
                <c:pt idx="51">
                  <c:v>2009 Apr</c:v>
                </c:pt>
                <c:pt idx="52">
                  <c:v>2009 May</c:v>
                </c:pt>
                <c:pt idx="53">
                  <c:v>2009 Jun</c:v>
                </c:pt>
                <c:pt idx="54">
                  <c:v>2009 Jul</c:v>
                </c:pt>
                <c:pt idx="55">
                  <c:v>2009 Aug</c:v>
                </c:pt>
                <c:pt idx="56">
                  <c:v>2009 Sep</c:v>
                </c:pt>
                <c:pt idx="57">
                  <c:v>2009 Oct</c:v>
                </c:pt>
                <c:pt idx="58">
                  <c:v>2009 Nov</c:v>
                </c:pt>
                <c:pt idx="59">
                  <c:v>2009 Dec</c:v>
                </c:pt>
                <c:pt idx="60">
                  <c:v>2010 Jan</c:v>
                </c:pt>
                <c:pt idx="61">
                  <c:v>2010 Feb</c:v>
                </c:pt>
                <c:pt idx="62">
                  <c:v>2010 Mar</c:v>
                </c:pt>
                <c:pt idx="63">
                  <c:v>2010 Apr</c:v>
                </c:pt>
                <c:pt idx="64">
                  <c:v>2010 May</c:v>
                </c:pt>
                <c:pt idx="65">
                  <c:v>2010 Jun</c:v>
                </c:pt>
                <c:pt idx="66">
                  <c:v>2010 Jul</c:v>
                </c:pt>
                <c:pt idx="67">
                  <c:v>2010 Aug</c:v>
                </c:pt>
                <c:pt idx="68">
                  <c:v>2010 Sep</c:v>
                </c:pt>
                <c:pt idx="69">
                  <c:v>2010 Oct</c:v>
                </c:pt>
                <c:pt idx="70">
                  <c:v>2010 Nov</c:v>
                </c:pt>
                <c:pt idx="71">
                  <c:v>2010 Dec</c:v>
                </c:pt>
                <c:pt idx="72">
                  <c:v>2011 Jan</c:v>
                </c:pt>
                <c:pt idx="73">
                  <c:v>2011 Feb</c:v>
                </c:pt>
                <c:pt idx="74">
                  <c:v>2011 Mar</c:v>
                </c:pt>
                <c:pt idx="75">
                  <c:v>2011 Apr</c:v>
                </c:pt>
                <c:pt idx="76">
                  <c:v>2011 May</c:v>
                </c:pt>
                <c:pt idx="77">
                  <c:v>2011 Jun</c:v>
                </c:pt>
                <c:pt idx="78">
                  <c:v>2011 Jul</c:v>
                </c:pt>
                <c:pt idx="79">
                  <c:v>2011 Aug</c:v>
                </c:pt>
                <c:pt idx="80">
                  <c:v>2011 Sep</c:v>
                </c:pt>
                <c:pt idx="81">
                  <c:v>2011 Oct</c:v>
                </c:pt>
                <c:pt idx="82">
                  <c:v>2011 Nov</c:v>
                </c:pt>
                <c:pt idx="83">
                  <c:v>2011 Dec</c:v>
                </c:pt>
                <c:pt idx="84">
                  <c:v>2012 Jan</c:v>
                </c:pt>
                <c:pt idx="85">
                  <c:v>2012 Feb</c:v>
                </c:pt>
                <c:pt idx="86">
                  <c:v>2012 Mar</c:v>
                </c:pt>
                <c:pt idx="87">
                  <c:v>2012 Apr</c:v>
                </c:pt>
                <c:pt idx="88">
                  <c:v>2012 May</c:v>
                </c:pt>
                <c:pt idx="89">
                  <c:v>2012 Jun</c:v>
                </c:pt>
                <c:pt idx="90">
                  <c:v>2012 Jul</c:v>
                </c:pt>
                <c:pt idx="91">
                  <c:v>2012 Aug</c:v>
                </c:pt>
                <c:pt idx="92">
                  <c:v>2012 Sep</c:v>
                </c:pt>
                <c:pt idx="93">
                  <c:v>2012 Oct</c:v>
                </c:pt>
                <c:pt idx="94">
                  <c:v>2012 Nov</c:v>
                </c:pt>
                <c:pt idx="95">
                  <c:v>2012 Dec</c:v>
                </c:pt>
                <c:pt idx="96">
                  <c:v>2013 Jan</c:v>
                </c:pt>
                <c:pt idx="97">
                  <c:v>2013 Feb</c:v>
                </c:pt>
                <c:pt idx="98">
                  <c:v>2013 Mar</c:v>
                </c:pt>
                <c:pt idx="99">
                  <c:v>2013 Apr</c:v>
                </c:pt>
                <c:pt idx="100">
                  <c:v>2013 May</c:v>
                </c:pt>
                <c:pt idx="101">
                  <c:v>2013 Jun</c:v>
                </c:pt>
                <c:pt idx="102">
                  <c:v>2013 Jul</c:v>
                </c:pt>
                <c:pt idx="103">
                  <c:v>2013 Aug</c:v>
                </c:pt>
                <c:pt idx="104">
                  <c:v>2013 Sep</c:v>
                </c:pt>
                <c:pt idx="105">
                  <c:v>2013 Oct</c:v>
                </c:pt>
                <c:pt idx="106">
                  <c:v>2013 Nov</c:v>
                </c:pt>
                <c:pt idx="107">
                  <c:v>2013 Dec</c:v>
                </c:pt>
                <c:pt idx="108">
                  <c:v>2014 Jan</c:v>
                </c:pt>
                <c:pt idx="109">
                  <c:v>2014 Feb</c:v>
                </c:pt>
                <c:pt idx="110">
                  <c:v>2014 Mar</c:v>
                </c:pt>
                <c:pt idx="111">
                  <c:v>2014 Apr</c:v>
                </c:pt>
                <c:pt idx="112">
                  <c:v>2014 May</c:v>
                </c:pt>
                <c:pt idx="113">
                  <c:v>2014 Jun</c:v>
                </c:pt>
                <c:pt idx="114">
                  <c:v>2014 Jul</c:v>
                </c:pt>
                <c:pt idx="115">
                  <c:v>2014 Aug</c:v>
                </c:pt>
                <c:pt idx="116">
                  <c:v>2014 Sep</c:v>
                </c:pt>
                <c:pt idx="117">
                  <c:v>2014 Oct</c:v>
                </c:pt>
                <c:pt idx="118">
                  <c:v>2014 Nov</c:v>
                </c:pt>
                <c:pt idx="119">
                  <c:v>2014 Dec</c:v>
                </c:pt>
                <c:pt idx="120">
                  <c:v>2015 Jan</c:v>
                </c:pt>
                <c:pt idx="121">
                  <c:v>2015 Feb</c:v>
                </c:pt>
                <c:pt idx="122">
                  <c:v>2015 Mar</c:v>
                </c:pt>
                <c:pt idx="123">
                  <c:v>2015 Apr</c:v>
                </c:pt>
                <c:pt idx="124">
                  <c:v>2015 May</c:v>
                </c:pt>
                <c:pt idx="125">
                  <c:v>2015 Jun</c:v>
                </c:pt>
                <c:pt idx="126">
                  <c:v>2015 Jul</c:v>
                </c:pt>
                <c:pt idx="127">
                  <c:v>2015 Aug</c:v>
                </c:pt>
                <c:pt idx="128">
                  <c:v>2015 Sep</c:v>
                </c:pt>
                <c:pt idx="129">
                  <c:v>2015 Oct</c:v>
                </c:pt>
                <c:pt idx="130">
                  <c:v>2015 Nov</c:v>
                </c:pt>
                <c:pt idx="131">
                  <c:v>2015 Dec</c:v>
                </c:pt>
                <c:pt idx="132">
                  <c:v>2016 Jan</c:v>
                </c:pt>
                <c:pt idx="133">
                  <c:v>2016 Feb</c:v>
                </c:pt>
                <c:pt idx="134">
                  <c:v>2016 Mar</c:v>
                </c:pt>
                <c:pt idx="135">
                  <c:v>2016 Apr</c:v>
                </c:pt>
                <c:pt idx="136">
                  <c:v>2016 May</c:v>
                </c:pt>
                <c:pt idx="137">
                  <c:v>2016 Jun</c:v>
                </c:pt>
                <c:pt idx="138">
                  <c:v>2016 Jul</c:v>
                </c:pt>
                <c:pt idx="139">
                  <c:v>2016 Aug</c:v>
                </c:pt>
                <c:pt idx="140">
                  <c:v>2016 Sep</c:v>
                </c:pt>
                <c:pt idx="141">
                  <c:v>2016 Oct</c:v>
                </c:pt>
                <c:pt idx="142">
                  <c:v>2016 Nov</c:v>
                </c:pt>
                <c:pt idx="143">
                  <c:v>2016 Dec</c:v>
                </c:pt>
                <c:pt idx="144">
                  <c:v>2017 Jan</c:v>
                </c:pt>
                <c:pt idx="145">
                  <c:v>2017 Feb</c:v>
                </c:pt>
                <c:pt idx="146">
                  <c:v>2017 Mar</c:v>
                </c:pt>
                <c:pt idx="147">
                  <c:v>2017 Apr</c:v>
                </c:pt>
                <c:pt idx="148">
                  <c:v>2017 May</c:v>
                </c:pt>
                <c:pt idx="149">
                  <c:v>2017 Jun</c:v>
                </c:pt>
                <c:pt idx="150">
                  <c:v>2017 Jul</c:v>
                </c:pt>
                <c:pt idx="151">
                  <c:v>2017 Aug</c:v>
                </c:pt>
                <c:pt idx="152">
                  <c:v>2017 Sep</c:v>
                </c:pt>
                <c:pt idx="153">
                  <c:v>2017 Oct</c:v>
                </c:pt>
                <c:pt idx="154">
                  <c:v>2017 Nov</c:v>
                </c:pt>
                <c:pt idx="155">
                  <c:v>2017 Dec</c:v>
                </c:pt>
                <c:pt idx="156">
                  <c:v>2018 Jan</c:v>
                </c:pt>
                <c:pt idx="157">
                  <c:v>2018 Feb</c:v>
                </c:pt>
                <c:pt idx="158">
                  <c:v>2018 Mar</c:v>
                </c:pt>
                <c:pt idx="159">
                  <c:v>2018 Apr</c:v>
                </c:pt>
                <c:pt idx="160">
                  <c:v>2018 May</c:v>
                </c:pt>
                <c:pt idx="161">
                  <c:v>2018 Jun</c:v>
                </c:pt>
                <c:pt idx="162">
                  <c:v>2018 Jul</c:v>
                </c:pt>
                <c:pt idx="163">
                  <c:v>2018 Aug</c:v>
                </c:pt>
                <c:pt idx="164">
                  <c:v>2018 Sep</c:v>
                </c:pt>
                <c:pt idx="165">
                  <c:v>2018 Oct</c:v>
                </c:pt>
                <c:pt idx="166">
                  <c:v>2018 Nov</c:v>
                </c:pt>
                <c:pt idx="167">
                  <c:v>2018 Dec</c:v>
                </c:pt>
                <c:pt idx="168">
                  <c:v>2019 Jan</c:v>
                </c:pt>
                <c:pt idx="169">
                  <c:v>2019 Feb</c:v>
                </c:pt>
                <c:pt idx="170">
                  <c:v>2019 Mar</c:v>
                </c:pt>
                <c:pt idx="171">
                  <c:v>2019 Apr</c:v>
                </c:pt>
                <c:pt idx="172">
                  <c:v>2019 May</c:v>
                </c:pt>
                <c:pt idx="173">
                  <c:v>2019 Jun</c:v>
                </c:pt>
                <c:pt idx="174">
                  <c:v>2019 Jul</c:v>
                </c:pt>
                <c:pt idx="175">
                  <c:v>2019 Aug</c:v>
                </c:pt>
                <c:pt idx="176">
                  <c:v>2019 Sep</c:v>
                </c:pt>
                <c:pt idx="177">
                  <c:v>2019 Oct</c:v>
                </c:pt>
                <c:pt idx="178">
                  <c:v>2019 Nov</c:v>
                </c:pt>
                <c:pt idx="179">
                  <c:v>2019 Dec</c:v>
                </c:pt>
                <c:pt idx="180">
                  <c:v>2020 Jan</c:v>
                </c:pt>
                <c:pt idx="181">
                  <c:v>2020 Feb</c:v>
                </c:pt>
                <c:pt idx="182">
                  <c:v>2020 Mar</c:v>
                </c:pt>
                <c:pt idx="183">
                  <c:v>2020 Apr</c:v>
                </c:pt>
                <c:pt idx="184">
                  <c:v>2020 May</c:v>
                </c:pt>
                <c:pt idx="185">
                  <c:v>2020 Jun</c:v>
                </c:pt>
                <c:pt idx="186">
                  <c:v>2020 Jul</c:v>
                </c:pt>
                <c:pt idx="187">
                  <c:v>2020 Aug</c:v>
                </c:pt>
                <c:pt idx="188">
                  <c:v>2020 Sep</c:v>
                </c:pt>
                <c:pt idx="189">
                  <c:v>2020 Oct</c:v>
                </c:pt>
                <c:pt idx="190">
                  <c:v>2020 Nov</c:v>
                </c:pt>
                <c:pt idx="191">
                  <c:v>2020 Dec</c:v>
                </c:pt>
                <c:pt idx="192">
                  <c:v>2021 Jan</c:v>
                </c:pt>
                <c:pt idx="193">
                  <c:v>2021 Feb</c:v>
                </c:pt>
                <c:pt idx="194">
                  <c:v>2021 Mar</c:v>
                </c:pt>
                <c:pt idx="195">
                  <c:v>2021 Apr</c:v>
                </c:pt>
                <c:pt idx="196">
                  <c:v>2021 May</c:v>
                </c:pt>
                <c:pt idx="197">
                  <c:v>2021 Jun</c:v>
                </c:pt>
                <c:pt idx="198">
                  <c:v>2021 Jul</c:v>
                </c:pt>
                <c:pt idx="199">
                  <c:v>2021 Aug</c:v>
                </c:pt>
                <c:pt idx="200">
                  <c:v>2021 Sep</c:v>
                </c:pt>
                <c:pt idx="201">
                  <c:v>2021 Oct</c:v>
                </c:pt>
                <c:pt idx="202">
                  <c:v>2021 Nov</c:v>
                </c:pt>
                <c:pt idx="203">
                  <c:v>2021 Dec</c:v>
                </c:pt>
                <c:pt idx="204">
                  <c:v>2022 Jan</c:v>
                </c:pt>
                <c:pt idx="205">
                  <c:v>2022 Feb</c:v>
                </c:pt>
                <c:pt idx="206">
                  <c:v>2022 Mar</c:v>
                </c:pt>
                <c:pt idx="207">
                  <c:v>2022 Apr</c:v>
                </c:pt>
                <c:pt idx="208">
                  <c:v>2022 May</c:v>
                </c:pt>
                <c:pt idx="209">
                  <c:v>2022 Jun</c:v>
                </c:pt>
                <c:pt idx="210">
                  <c:v>2022 Jul</c:v>
                </c:pt>
                <c:pt idx="211">
                  <c:v>2022 Aug</c:v>
                </c:pt>
                <c:pt idx="212">
                  <c:v>2022 Sep</c:v>
                </c:pt>
                <c:pt idx="213">
                  <c:v>2022 Oct</c:v>
                </c:pt>
                <c:pt idx="214">
                  <c:v>2022 Nov</c:v>
                </c:pt>
                <c:pt idx="215">
                  <c:v>2022 Dec</c:v>
                </c:pt>
                <c:pt idx="216">
                  <c:v>2023 Jan</c:v>
                </c:pt>
                <c:pt idx="217">
                  <c:v>2023 Feb</c:v>
                </c:pt>
                <c:pt idx="218">
                  <c:v>2023 Mar</c:v>
                </c:pt>
                <c:pt idx="219">
                  <c:v>2023 Apr</c:v>
                </c:pt>
                <c:pt idx="220">
                  <c:v>2023 May</c:v>
                </c:pt>
                <c:pt idx="221">
                  <c:v>2023 Jun</c:v>
                </c:pt>
                <c:pt idx="222">
                  <c:v>2023 Jul</c:v>
                </c:pt>
                <c:pt idx="223">
                  <c:v>2023 Aug</c:v>
                </c:pt>
                <c:pt idx="224">
                  <c:v>2023 Sep</c:v>
                </c:pt>
                <c:pt idx="225">
                  <c:v>2023 Oct</c:v>
                </c:pt>
                <c:pt idx="226">
                  <c:v>2023 Nov</c:v>
                </c:pt>
                <c:pt idx="227">
                  <c:v>2023 Dec</c:v>
                </c:pt>
                <c:pt idx="228">
                  <c:v>2024 Jan</c:v>
                </c:pt>
                <c:pt idx="229">
                  <c:v>2024 Feb</c:v>
                </c:pt>
                <c:pt idx="230">
                  <c:v>2024 Mar</c:v>
                </c:pt>
                <c:pt idx="231">
                  <c:v>2024 Apr</c:v>
                </c:pt>
                <c:pt idx="232">
                  <c:v>2024 May</c:v>
                </c:pt>
                <c:pt idx="233">
                  <c:v>2024 Jun</c:v>
                </c:pt>
                <c:pt idx="234">
                  <c:v>2024 Jul</c:v>
                </c:pt>
                <c:pt idx="235">
                  <c:v>2024 Aug</c:v>
                </c:pt>
                <c:pt idx="236">
                  <c:v>2024 Sep</c:v>
                </c:pt>
                <c:pt idx="237">
                  <c:v>2024 Oct</c:v>
                </c:pt>
                <c:pt idx="238">
                  <c:v>2024 Nov</c:v>
                </c:pt>
                <c:pt idx="239">
                  <c:v>2024 Dec</c:v>
                </c:pt>
                <c:pt idx="240">
                  <c:v>2025 Jan</c:v>
                </c:pt>
                <c:pt idx="241">
                  <c:v>2025 Feb</c:v>
                </c:pt>
                <c:pt idx="242">
                  <c:v>2025 Mar</c:v>
                </c:pt>
                <c:pt idx="243">
                  <c:v>2025 Apr</c:v>
                </c:pt>
                <c:pt idx="244">
                  <c:v>2025 May</c:v>
                </c:pt>
                <c:pt idx="245">
                  <c:v>2025 Jun</c:v>
                </c:pt>
                <c:pt idx="246">
                  <c:v>2025 Jul</c:v>
                </c:pt>
                <c:pt idx="247">
                  <c:v>2025 Aug</c:v>
                </c:pt>
                <c:pt idx="248">
                  <c:v>2025 Sep</c:v>
                </c:pt>
                <c:pt idx="249">
                  <c:v>2025 Oct</c:v>
                </c:pt>
                <c:pt idx="250">
                  <c:v>2025 Nov</c:v>
                </c:pt>
                <c:pt idx="251">
                  <c:v>2025 Dec</c:v>
                </c:pt>
                <c:pt idx="252">
                  <c:v>2026 Jan</c:v>
                </c:pt>
                <c:pt idx="253">
                  <c:v>2026 Feb</c:v>
                </c:pt>
                <c:pt idx="254">
                  <c:v>2026 Mar</c:v>
                </c:pt>
                <c:pt idx="255">
                  <c:v>2026 Apr</c:v>
                </c:pt>
                <c:pt idx="256">
                  <c:v>2026 May</c:v>
                </c:pt>
                <c:pt idx="257">
                  <c:v>2026 Jun</c:v>
                </c:pt>
                <c:pt idx="258">
                  <c:v>2026 Jul</c:v>
                </c:pt>
              </c:strCache>
            </c:strRef>
          </c:cat>
          <c:val>
            <c:numRef>
              <c:f>QCEW!$B$167:$B$421</c:f>
              <c:numCache>
                <c:formatCode>#,##0</c:formatCode>
                <c:ptCount val="255"/>
                <c:pt idx="0">
                  <c:v>664292</c:v>
                </c:pt>
                <c:pt idx="1">
                  <c:v>673427</c:v>
                </c:pt>
                <c:pt idx="2">
                  <c:v>678660</c:v>
                </c:pt>
                <c:pt idx="3">
                  <c:v>684732</c:v>
                </c:pt>
                <c:pt idx="4">
                  <c:v>687772</c:v>
                </c:pt>
                <c:pt idx="5">
                  <c:v>689385</c:v>
                </c:pt>
                <c:pt idx="6">
                  <c:v>684081</c:v>
                </c:pt>
                <c:pt idx="7">
                  <c:v>687341</c:v>
                </c:pt>
                <c:pt idx="8">
                  <c:v>693108</c:v>
                </c:pt>
                <c:pt idx="9">
                  <c:v>694243</c:v>
                </c:pt>
                <c:pt idx="10">
                  <c:v>700643</c:v>
                </c:pt>
                <c:pt idx="11">
                  <c:v>702185</c:v>
                </c:pt>
                <c:pt idx="12">
                  <c:v>688294</c:v>
                </c:pt>
                <c:pt idx="13">
                  <c:v>695757</c:v>
                </c:pt>
                <c:pt idx="14">
                  <c:v>702698</c:v>
                </c:pt>
                <c:pt idx="15">
                  <c:v>710562</c:v>
                </c:pt>
                <c:pt idx="16">
                  <c:v>714447</c:v>
                </c:pt>
                <c:pt idx="17">
                  <c:v>717627</c:v>
                </c:pt>
                <c:pt idx="18">
                  <c:v>707148</c:v>
                </c:pt>
                <c:pt idx="19">
                  <c:v>714569</c:v>
                </c:pt>
                <c:pt idx="20">
                  <c:v>724155</c:v>
                </c:pt>
                <c:pt idx="21">
                  <c:v>726705</c:v>
                </c:pt>
                <c:pt idx="22">
                  <c:v>732964</c:v>
                </c:pt>
                <c:pt idx="23">
                  <c:v>736762</c:v>
                </c:pt>
                <c:pt idx="24">
                  <c:v>723379</c:v>
                </c:pt>
                <c:pt idx="25">
                  <c:v>734501</c:v>
                </c:pt>
                <c:pt idx="26">
                  <c:v>742841</c:v>
                </c:pt>
                <c:pt idx="27">
                  <c:v>746717</c:v>
                </c:pt>
                <c:pt idx="28">
                  <c:v>751035</c:v>
                </c:pt>
                <c:pt idx="29">
                  <c:v>754258</c:v>
                </c:pt>
                <c:pt idx="30">
                  <c:v>746354</c:v>
                </c:pt>
                <c:pt idx="31">
                  <c:v>750539</c:v>
                </c:pt>
                <c:pt idx="32">
                  <c:v>755193</c:v>
                </c:pt>
                <c:pt idx="33">
                  <c:v>764331</c:v>
                </c:pt>
                <c:pt idx="34">
                  <c:v>769406</c:v>
                </c:pt>
                <c:pt idx="35">
                  <c:v>769797</c:v>
                </c:pt>
                <c:pt idx="36">
                  <c:v>752400</c:v>
                </c:pt>
                <c:pt idx="37">
                  <c:v>759387</c:v>
                </c:pt>
                <c:pt idx="38">
                  <c:v>761800</c:v>
                </c:pt>
                <c:pt idx="39">
                  <c:v>766652</c:v>
                </c:pt>
                <c:pt idx="40">
                  <c:v>769350</c:v>
                </c:pt>
                <c:pt idx="41">
                  <c:v>769046</c:v>
                </c:pt>
                <c:pt idx="42">
                  <c:v>760107</c:v>
                </c:pt>
                <c:pt idx="43">
                  <c:v>763893</c:v>
                </c:pt>
                <c:pt idx="44">
                  <c:v>766982</c:v>
                </c:pt>
                <c:pt idx="45">
                  <c:v>767786</c:v>
                </c:pt>
                <c:pt idx="46">
                  <c:v>769979</c:v>
                </c:pt>
                <c:pt idx="47">
                  <c:v>765402</c:v>
                </c:pt>
                <c:pt idx="48">
                  <c:v>745711</c:v>
                </c:pt>
                <c:pt idx="49">
                  <c:v>746066</c:v>
                </c:pt>
                <c:pt idx="50">
                  <c:v>746656</c:v>
                </c:pt>
                <c:pt idx="51">
                  <c:v>746479</c:v>
                </c:pt>
                <c:pt idx="52">
                  <c:v>747877</c:v>
                </c:pt>
                <c:pt idx="53">
                  <c:v>745633</c:v>
                </c:pt>
                <c:pt idx="54">
                  <c:v>735265</c:v>
                </c:pt>
                <c:pt idx="55">
                  <c:v>736667</c:v>
                </c:pt>
                <c:pt idx="56">
                  <c:v>738309</c:v>
                </c:pt>
                <c:pt idx="57">
                  <c:v>742605</c:v>
                </c:pt>
                <c:pt idx="58">
                  <c:v>746523</c:v>
                </c:pt>
                <c:pt idx="59">
                  <c:v>745219</c:v>
                </c:pt>
                <c:pt idx="60">
                  <c:v>734988</c:v>
                </c:pt>
                <c:pt idx="61">
                  <c:v>740375</c:v>
                </c:pt>
                <c:pt idx="62">
                  <c:v>748865</c:v>
                </c:pt>
                <c:pt idx="63">
                  <c:v>754408</c:v>
                </c:pt>
                <c:pt idx="64">
                  <c:v>758475</c:v>
                </c:pt>
                <c:pt idx="65">
                  <c:v>758300</c:v>
                </c:pt>
                <c:pt idx="66">
                  <c:v>750265</c:v>
                </c:pt>
                <c:pt idx="67">
                  <c:v>753663</c:v>
                </c:pt>
                <c:pt idx="68">
                  <c:v>755287</c:v>
                </c:pt>
                <c:pt idx="69">
                  <c:v>764285</c:v>
                </c:pt>
                <c:pt idx="70">
                  <c:v>769815</c:v>
                </c:pt>
                <c:pt idx="71">
                  <c:v>768485</c:v>
                </c:pt>
                <c:pt idx="72">
                  <c:v>763575</c:v>
                </c:pt>
                <c:pt idx="73">
                  <c:v>769556</c:v>
                </c:pt>
                <c:pt idx="74">
                  <c:v>777140</c:v>
                </c:pt>
                <c:pt idx="75">
                  <c:v>784464</c:v>
                </c:pt>
                <c:pt idx="76">
                  <c:v>785634</c:v>
                </c:pt>
                <c:pt idx="77">
                  <c:v>786261</c:v>
                </c:pt>
                <c:pt idx="78">
                  <c:v>776915</c:v>
                </c:pt>
                <c:pt idx="79">
                  <c:v>781613</c:v>
                </c:pt>
                <c:pt idx="80">
                  <c:v>785074</c:v>
                </c:pt>
                <c:pt idx="81">
                  <c:v>788411</c:v>
                </c:pt>
                <c:pt idx="82">
                  <c:v>794566</c:v>
                </c:pt>
                <c:pt idx="83">
                  <c:v>795792</c:v>
                </c:pt>
                <c:pt idx="84">
                  <c:v>789241</c:v>
                </c:pt>
                <c:pt idx="85">
                  <c:v>794748</c:v>
                </c:pt>
                <c:pt idx="86">
                  <c:v>801371</c:v>
                </c:pt>
                <c:pt idx="87">
                  <c:v>806596</c:v>
                </c:pt>
                <c:pt idx="88">
                  <c:v>811305</c:v>
                </c:pt>
                <c:pt idx="89">
                  <c:v>815706</c:v>
                </c:pt>
                <c:pt idx="90">
                  <c:v>806547</c:v>
                </c:pt>
                <c:pt idx="91">
                  <c:v>814358</c:v>
                </c:pt>
                <c:pt idx="92">
                  <c:v>817399</c:v>
                </c:pt>
                <c:pt idx="93">
                  <c:v>824520</c:v>
                </c:pt>
                <c:pt idx="94">
                  <c:v>835064</c:v>
                </c:pt>
                <c:pt idx="95">
                  <c:v>834378</c:v>
                </c:pt>
                <c:pt idx="96">
                  <c:v>819419</c:v>
                </c:pt>
                <c:pt idx="97">
                  <c:v>827618</c:v>
                </c:pt>
                <c:pt idx="98">
                  <c:v>834165</c:v>
                </c:pt>
                <c:pt idx="99">
                  <c:v>841158</c:v>
                </c:pt>
                <c:pt idx="100">
                  <c:v>846267</c:v>
                </c:pt>
                <c:pt idx="101">
                  <c:v>851303</c:v>
                </c:pt>
                <c:pt idx="102">
                  <c:v>840546</c:v>
                </c:pt>
                <c:pt idx="103">
                  <c:v>845951</c:v>
                </c:pt>
                <c:pt idx="104">
                  <c:v>851569</c:v>
                </c:pt>
                <c:pt idx="105">
                  <c:v>857343</c:v>
                </c:pt>
                <c:pt idx="106">
                  <c:v>867441</c:v>
                </c:pt>
                <c:pt idx="107">
                  <c:v>866885</c:v>
                </c:pt>
                <c:pt idx="108">
                  <c:v>856412</c:v>
                </c:pt>
                <c:pt idx="109">
                  <c:v>865221</c:v>
                </c:pt>
                <c:pt idx="110">
                  <c:v>872243</c:v>
                </c:pt>
                <c:pt idx="111">
                  <c:v>877160</c:v>
                </c:pt>
                <c:pt idx="112">
                  <c:v>881575</c:v>
                </c:pt>
                <c:pt idx="113">
                  <c:v>886420</c:v>
                </c:pt>
                <c:pt idx="114">
                  <c:v>875462</c:v>
                </c:pt>
                <c:pt idx="115">
                  <c:v>880105</c:v>
                </c:pt>
                <c:pt idx="116">
                  <c:v>885755</c:v>
                </c:pt>
                <c:pt idx="117">
                  <c:v>894418</c:v>
                </c:pt>
                <c:pt idx="118">
                  <c:v>901521</c:v>
                </c:pt>
                <c:pt idx="119">
                  <c:v>903069</c:v>
                </c:pt>
                <c:pt idx="120">
                  <c:v>893314</c:v>
                </c:pt>
                <c:pt idx="121">
                  <c:v>902156</c:v>
                </c:pt>
                <c:pt idx="122">
                  <c:v>908797</c:v>
                </c:pt>
                <c:pt idx="123">
                  <c:v>915256</c:v>
                </c:pt>
                <c:pt idx="124">
                  <c:v>921466</c:v>
                </c:pt>
                <c:pt idx="125">
                  <c:v>928542</c:v>
                </c:pt>
                <c:pt idx="126">
                  <c:v>920349</c:v>
                </c:pt>
                <c:pt idx="127">
                  <c:v>924544</c:v>
                </c:pt>
                <c:pt idx="128">
                  <c:v>930432</c:v>
                </c:pt>
                <c:pt idx="129">
                  <c:v>938853</c:v>
                </c:pt>
                <c:pt idx="130">
                  <c:v>944841</c:v>
                </c:pt>
                <c:pt idx="131">
                  <c:v>946515</c:v>
                </c:pt>
                <c:pt idx="132">
                  <c:v>928216</c:v>
                </c:pt>
                <c:pt idx="133">
                  <c:v>937246</c:v>
                </c:pt>
                <c:pt idx="134">
                  <c:v>941194</c:v>
                </c:pt>
                <c:pt idx="135">
                  <c:v>948632</c:v>
                </c:pt>
                <c:pt idx="136">
                  <c:v>951508</c:v>
                </c:pt>
                <c:pt idx="137">
                  <c:v>956705</c:v>
                </c:pt>
                <c:pt idx="138">
                  <c:v>951452</c:v>
                </c:pt>
                <c:pt idx="139">
                  <c:v>954250</c:v>
                </c:pt>
                <c:pt idx="140">
                  <c:v>960698</c:v>
                </c:pt>
                <c:pt idx="141">
                  <c:v>967938</c:v>
                </c:pt>
                <c:pt idx="142">
                  <c:v>973426</c:v>
                </c:pt>
                <c:pt idx="143">
                  <c:v>973365</c:v>
                </c:pt>
                <c:pt idx="144">
                  <c:v>960059</c:v>
                </c:pt>
                <c:pt idx="145">
                  <c:v>968611</c:v>
                </c:pt>
                <c:pt idx="146">
                  <c:v>974001</c:v>
                </c:pt>
                <c:pt idx="147">
                  <c:v>978866</c:v>
                </c:pt>
                <c:pt idx="148">
                  <c:v>984588</c:v>
                </c:pt>
                <c:pt idx="149">
                  <c:v>989505</c:v>
                </c:pt>
                <c:pt idx="150">
                  <c:v>981097</c:v>
                </c:pt>
                <c:pt idx="151">
                  <c:v>983546</c:v>
                </c:pt>
                <c:pt idx="152">
                  <c:v>987306</c:v>
                </c:pt>
                <c:pt idx="153">
                  <c:v>998912</c:v>
                </c:pt>
                <c:pt idx="154">
                  <c:v>1003843</c:v>
                </c:pt>
                <c:pt idx="155">
                  <c:v>1005272</c:v>
                </c:pt>
                <c:pt idx="156">
                  <c:v>992745</c:v>
                </c:pt>
                <c:pt idx="157">
                  <c:v>1002948</c:v>
                </c:pt>
                <c:pt idx="158">
                  <c:v>1008185</c:v>
                </c:pt>
                <c:pt idx="159">
                  <c:v>1012913</c:v>
                </c:pt>
                <c:pt idx="160">
                  <c:v>1019377</c:v>
                </c:pt>
                <c:pt idx="161">
                  <c:v>1026568</c:v>
                </c:pt>
                <c:pt idx="162">
                  <c:v>1017515</c:v>
                </c:pt>
                <c:pt idx="163">
                  <c:v>1022709</c:v>
                </c:pt>
                <c:pt idx="164">
                  <c:v>1024324</c:v>
                </c:pt>
                <c:pt idx="165">
                  <c:v>1036246</c:v>
                </c:pt>
                <c:pt idx="166">
                  <c:v>1042894</c:v>
                </c:pt>
                <c:pt idx="167">
                  <c:v>1043198</c:v>
                </c:pt>
                <c:pt idx="168">
                  <c:v>1032019</c:v>
                </c:pt>
                <c:pt idx="169">
                  <c:v>1043546</c:v>
                </c:pt>
                <c:pt idx="170">
                  <c:v>1047302</c:v>
                </c:pt>
                <c:pt idx="171">
                  <c:v>1053513</c:v>
                </c:pt>
                <c:pt idx="172">
                  <c:v>1057625</c:v>
                </c:pt>
                <c:pt idx="173">
                  <c:v>1063517</c:v>
                </c:pt>
                <c:pt idx="174">
                  <c:v>1057649</c:v>
                </c:pt>
                <c:pt idx="175">
                  <c:v>1064517</c:v>
                </c:pt>
                <c:pt idx="176">
                  <c:v>1063726</c:v>
                </c:pt>
                <c:pt idx="177">
                  <c:v>1076958</c:v>
                </c:pt>
                <c:pt idx="178">
                  <c:v>1086390</c:v>
                </c:pt>
                <c:pt idx="179">
                  <c:v>1087632</c:v>
                </c:pt>
                <c:pt idx="180">
                  <c:v>1073205</c:v>
                </c:pt>
                <c:pt idx="181">
                  <c:v>1081230</c:v>
                </c:pt>
                <c:pt idx="182">
                  <c:v>1076846</c:v>
                </c:pt>
                <c:pt idx="183">
                  <c:v>950403</c:v>
                </c:pt>
                <c:pt idx="184">
                  <c:v>976183</c:v>
                </c:pt>
                <c:pt idx="185">
                  <c:v>1004177</c:v>
                </c:pt>
                <c:pt idx="186">
                  <c:v>1004493</c:v>
                </c:pt>
                <c:pt idx="187">
                  <c:v>1016119</c:v>
                </c:pt>
                <c:pt idx="188">
                  <c:v>1025314</c:v>
                </c:pt>
                <c:pt idx="189">
                  <c:v>1047084</c:v>
                </c:pt>
                <c:pt idx="190">
                  <c:v>1056279</c:v>
                </c:pt>
                <c:pt idx="191">
                  <c:v>1061596</c:v>
                </c:pt>
                <c:pt idx="192">
                  <c:v>1050963</c:v>
                </c:pt>
                <c:pt idx="193">
                  <c:v>1053042</c:v>
                </c:pt>
                <c:pt idx="194">
                  <c:v>1066917</c:v>
                </c:pt>
                <c:pt idx="195">
                  <c:v>1084362</c:v>
                </c:pt>
                <c:pt idx="196">
                  <c:v>1094013</c:v>
                </c:pt>
                <c:pt idx="197">
                  <c:v>1106311</c:v>
                </c:pt>
                <c:pt idx="198">
                  <c:v>1113977</c:v>
                </c:pt>
                <c:pt idx="199">
                  <c:v>1117736</c:v>
                </c:pt>
                <c:pt idx="200">
                  <c:v>1120023</c:v>
                </c:pt>
                <c:pt idx="201">
                  <c:v>1147398</c:v>
                </c:pt>
                <c:pt idx="202">
                  <c:v>1157804</c:v>
                </c:pt>
                <c:pt idx="203">
                  <c:v>1163163</c:v>
                </c:pt>
                <c:pt idx="204">
                  <c:v>1149891</c:v>
                </c:pt>
                <c:pt idx="205">
                  <c:v>1166360</c:v>
                </c:pt>
                <c:pt idx="206">
                  <c:v>1171577</c:v>
                </c:pt>
                <c:pt idx="207">
                  <c:v>1189898</c:v>
                </c:pt>
                <c:pt idx="208">
                  <c:v>1192805</c:v>
                </c:pt>
                <c:pt idx="209">
                  <c:v>1198301</c:v>
                </c:pt>
                <c:pt idx="210">
                  <c:v>1207249</c:v>
                </c:pt>
                <c:pt idx="211">
                  <c:v>1212187</c:v>
                </c:pt>
                <c:pt idx="212">
                  <c:v>1215006</c:v>
                </c:pt>
                <c:pt idx="213">
                  <c:v>1228497</c:v>
                </c:pt>
                <c:pt idx="214">
                  <c:v>1234603</c:v>
                </c:pt>
                <c:pt idx="215">
                  <c:v>1233799</c:v>
                </c:pt>
                <c:pt idx="216">
                  <c:v>1221921</c:v>
                </c:pt>
                <c:pt idx="217">
                  <c:v>1229687</c:v>
                </c:pt>
                <c:pt idx="218">
                  <c:v>1235825</c:v>
                </c:pt>
                <c:pt idx="219">
                  <c:v>1243694</c:v>
                </c:pt>
                <c:pt idx="220">
                  <c:v>1247764</c:v>
                </c:pt>
                <c:pt idx="221">
                  <c:v>1255798</c:v>
                </c:pt>
                <c:pt idx="222">
                  <c:v>1247894</c:v>
                </c:pt>
                <c:pt idx="223">
                  <c:v>1250018</c:v>
                </c:pt>
                <c:pt idx="224">
                  <c:v>1251427</c:v>
                </c:pt>
                <c:pt idx="225">
                  <c:v>1265404</c:v>
                </c:pt>
                <c:pt idx="226">
                  <c:v>1273181</c:v>
                </c:pt>
                <c:pt idx="227">
                  <c:v>1273206</c:v>
                </c:pt>
                <c:pt idx="228">
                  <c:v>1240399</c:v>
                </c:pt>
                <c:pt idx="229">
                  <c:v>1250090</c:v>
                </c:pt>
                <c:pt idx="230">
                  <c:v>1254607</c:v>
                </c:pt>
                <c:pt idx="231">
                  <c:v>1261890</c:v>
                </c:pt>
                <c:pt idx="232">
                  <c:v>1266121</c:v>
                </c:pt>
                <c:pt idx="233">
                  <c:v>1268890</c:v>
                </c:pt>
                <c:pt idx="234">
                  <c:v>1260755</c:v>
                </c:pt>
                <c:pt idx="235">
                  <c:v>1264967</c:v>
                </c:pt>
                <c:pt idx="236">
                  <c:v>1267631</c:v>
                </c:pt>
                <c:pt idx="237">
                  <c:v>1280476</c:v>
                </c:pt>
                <c:pt idx="238">
                  <c:v>1286946</c:v>
                </c:pt>
                <c:pt idx="239">
                  <c:v>1285986</c:v>
                </c:pt>
                <c:pt idx="240" formatCode="###,##0">
                  <c:v>1288811</c:v>
                </c:pt>
                <c:pt idx="241" formatCode="###,##0">
                  <c:v>1294455</c:v>
                </c:pt>
                <c:pt idx="242" formatCode="###,##0">
                  <c:v>1296707</c:v>
                </c:pt>
                <c:pt idx="243" formatCode="###,##0">
                  <c:v>1305719</c:v>
                </c:pt>
                <c:pt idx="244" formatCode="###,##0">
                  <c:v>1309705</c:v>
                </c:pt>
                <c:pt idx="245" formatCode="###,##0">
                  <c:v>1307230</c:v>
                </c:pt>
                <c:pt idx="246" formatCode="###,##0">
                  <c:v>1299176</c:v>
                </c:pt>
                <c:pt idx="247" formatCode="###,##0">
                  <c:v>1301183</c:v>
                </c:pt>
                <c:pt idx="248" formatCode="###,##0">
                  <c:v>1302649</c:v>
                </c:pt>
                <c:pt idx="249" formatCode="###,##0">
                  <c:v>1313885</c:v>
                </c:pt>
                <c:pt idx="250" formatCode="###,##0">
                  <c:v>1319662</c:v>
                </c:pt>
                <c:pt idx="251" formatCode="###,##0">
                  <c:v>1320465</c:v>
                </c:pt>
                <c:pt idx="252">
                  <c:v>1301258</c:v>
                </c:pt>
                <c:pt idx="253">
                  <c:v>1304186</c:v>
                </c:pt>
                <c:pt idx="254">
                  <c:v>1307998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07-45B7-A1E5-A69D7B185D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9504975"/>
        <c:axId val="1"/>
      </c:lineChart>
      <c:catAx>
        <c:axId val="1669504975"/>
        <c:scaling>
          <c:orientation val="minMax"/>
        </c:scaling>
        <c:delete val="0"/>
        <c:axPos val="b"/>
        <c:majorGridlines>
          <c:spPr>
            <a:ln>
              <a:prstDash val="sysDot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6"/>
        <c:tickMarkSkip val="6"/>
        <c:noMultiLvlLbl val="0"/>
      </c:catAx>
      <c:valAx>
        <c:axId val="1"/>
        <c:scaling>
          <c:orientation val="minMax"/>
          <c:max val="1450000"/>
          <c:min val="500000"/>
        </c:scaling>
        <c:delete val="0"/>
        <c:axPos val="l"/>
        <c:majorGridlines/>
        <c:numFmt formatCode="_(* #,##0_);_(* \(#,##0\);_(* &quot;-&quot;??_);_(@_)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669504975"/>
        <c:crosses val="autoZero"/>
        <c:crossBetween val="between"/>
      </c:valAx>
    </c:plotArea>
    <c:legend>
      <c:legendPos val="t"/>
      <c:overlay val="0"/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2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Nonfarm Payroll Jobs Year-Over-Year Percent Change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CES</c:v>
          </c:tx>
          <c:spPr>
            <a:ln>
              <a:solidFill>
                <a:schemeClr val="accent5"/>
              </a:solidFill>
            </a:ln>
          </c:spPr>
          <c:marker>
            <c:symbol val="circle"/>
            <c:size val="4"/>
            <c:spPr>
              <a:solidFill>
                <a:schemeClr val="accent5"/>
              </a:solidFill>
              <a:ln>
                <a:solidFill>
                  <a:schemeClr val="accent5"/>
                </a:solidFill>
              </a:ln>
            </c:spPr>
          </c:marker>
          <c:cat>
            <c:strRef>
              <c:f>'Percent Ch'!$A$271:$A$421</c:f>
              <c:strCache>
                <c:ptCount val="151"/>
                <c:pt idx="0">
                  <c:v>2014 Jan</c:v>
                </c:pt>
                <c:pt idx="1">
                  <c:v>2014 Feb</c:v>
                </c:pt>
                <c:pt idx="2">
                  <c:v>2014 Mar</c:v>
                </c:pt>
                <c:pt idx="3">
                  <c:v>2014 Apr</c:v>
                </c:pt>
                <c:pt idx="4">
                  <c:v>2014 May</c:v>
                </c:pt>
                <c:pt idx="5">
                  <c:v>2014 Jun</c:v>
                </c:pt>
                <c:pt idx="6">
                  <c:v>2014 Jul</c:v>
                </c:pt>
                <c:pt idx="7">
                  <c:v>2014 Aug</c:v>
                </c:pt>
                <c:pt idx="8">
                  <c:v>2014 Sep</c:v>
                </c:pt>
                <c:pt idx="9">
                  <c:v>2014 Oct</c:v>
                </c:pt>
                <c:pt idx="10">
                  <c:v>2014 Nov</c:v>
                </c:pt>
                <c:pt idx="11">
                  <c:v>2014 Dec</c:v>
                </c:pt>
                <c:pt idx="12">
                  <c:v>2015 Jan</c:v>
                </c:pt>
                <c:pt idx="13">
                  <c:v>2015 Feb</c:v>
                </c:pt>
                <c:pt idx="14">
                  <c:v>2015 Mar</c:v>
                </c:pt>
                <c:pt idx="15">
                  <c:v>2015 Apr</c:v>
                </c:pt>
                <c:pt idx="16">
                  <c:v>2015 May</c:v>
                </c:pt>
                <c:pt idx="17">
                  <c:v>2015 Jun</c:v>
                </c:pt>
                <c:pt idx="18">
                  <c:v>2015 Jul</c:v>
                </c:pt>
                <c:pt idx="19">
                  <c:v>2015 Aug</c:v>
                </c:pt>
                <c:pt idx="20">
                  <c:v>2015 Sep</c:v>
                </c:pt>
                <c:pt idx="21">
                  <c:v>2015 Oct</c:v>
                </c:pt>
                <c:pt idx="22">
                  <c:v>2015 Nov</c:v>
                </c:pt>
                <c:pt idx="23">
                  <c:v>2015 Dec</c:v>
                </c:pt>
                <c:pt idx="24">
                  <c:v>2016 Jan</c:v>
                </c:pt>
                <c:pt idx="25">
                  <c:v>2016 Feb</c:v>
                </c:pt>
                <c:pt idx="26">
                  <c:v>2016 Mar</c:v>
                </c:pt>
                <c:pt idx="27">
                  <c:v>2016 Apr</c:v>
                </c:pt>
                <c:pt idx="28">
                  <c:v>2016 May</c:v>
                </c:pt>
                <c:pt idx="29">
                  <c:v>2016 Jun</c:v>
                </c:pt>
                <c:pt idx="30">
                  <c:v>2016 Jul</c:v>
                </c:pt>
                <c:pt idx="31">
                  <c:v>2016 Aug</c:v>
                </c:pt>
                <c:pt idx="32">
                  <c:v>2016 Sep</c:v>
                </c:pt>
                <c:pt idx="33">
                  <c:v>2016 Oct</c:v>
                </c:pt>
                <c:pt idx="34">
                  <c:v>2016 Nov</c:v>
                </c:pt>
                <c:pt idx="35">
                  <c:v>2016 Dec</c:v>
                </c:pt>
                <c:pt idx="36">
                  <c:v>2017 Jan</c:v>
                </c:pt>
                <c:pt idx="37">
                  <c:v>2017 Feb</c:v>
                </c:pt>
                <c:pt idx="38">
                  <c:v>2017 Mar</c:v>
                </c:pt>
                <c:pt idx="39">
                  <c:v>2017 Apr</c:v>
                </c:pt>
                <c:pt idx="40">
                  <c:v>2017 May</c:v>
                </c:pt>
                <c:pt idx="41">
                  <c:v>2017 Jun</c:v>
                </c:pt>
                <c:pt idx="42">
                  <c:v>2017 Jul</c:v>
                </c:pt>
                <c:pt idx="43">
                  <c:v>2017 Aug</c:v>
                </c:pt>
                <c:pt idx="44">
                  <c:v>2017 Sep</c:v>
                </c:pt>
                <c:pt idx="45">
                  <c:v>2017 Oct</c:v>
                </c:pt>
                <c:pt idx="46">
                  <c:v>2017 Nov</c:v>
                </c:pt>
                <c:pt idx="47">
                  <c:v>2017 Dec</c:v>
                </c:pt>
                <c:pt idx="48">
                  <c:v>2018 Jan</c:v>
                </c:pt>
                <c:pt idx="49">
                  <c:v>2018 Feb</c:v>
                </c:pt>
                <c:pt idx="50">
                  <c:v>2018 Mar</c:v>
                </c:pt>
                <c:pt idx="51">
                  <c:v>2018 Apr</c:v>
                </c:pt>
                <c:pt idx="52">
                  <c:v>2018 May</c:v>
                </c:pt>
                <c:pt idx="53">
                  <c:v>2018 Jun</c:v>
                </c:pt>
                <c:pt idx="54">
                  <c:v>2018 Jul</c:v>
                </c:pt>
                <c:pt idx="55">
                  <c:v>2018 Aug</c:v>
                </c:pt>
                <c:pt idx="56">
                  <c:v>2018 Sep</c:v>
                </c:pt>
                <c:pt idx="57">
                  <c:v>2018 Oct</c:v>
                </c:pt>
                <c:pt idx="58">
                  <c:v>2018 Nov</c:v>
                </c:pt>
                <c:pt idx="59">
                  <c:v>2018 Dec</c:v>
                </c:pt>
                <c:pt idx="60">
                  <c:v>2019 Jan</c:v>
                </c:pt>
                <c:pt idx="61">
                  <c:v>2019 Feb</c:v>
                </c:pt>
                <c:pt idx="62">
                  <c:v>2019 Mar</c:v>
                </c:pt>
                <c:pt idx="63">
                  <c:v>2019 Apr</c:v>
                </c:pt>
                <c:pt idx="64">
                  <c:v>2019 May</c:v>
                </c:pt>
                <c:pt idx="65">
                  <c:v>2019 Jun</c:v>
                </c:pt>
                <c:pt idx="66">
                  <c:v>2019 Jul</c:v>
                </c:pt>
                <c:pt idx="67">
                  <c:v>2019 Aug</c:v>
                </c:pt>
                <c:pt idx="68">
                  <c:v>2019 Sep</c:v>
                </c:pt>
                <c:pt idx="69">
                  <c:v>2019 Oct</c:v>
                </c:pt>
                <c:pt idx="70">
                  <c:v>2019 Nov</c:v>
                </c:pt>
                <c:pt idx="71">
                  <c:v>2019 Dec</c:v>
                </c:pt>
                <c:pt idx="72">
                  <c:v>2020 Jan</c:v>
                </c:pt>
                <c:pt idx="73">
                  <c:v>2020 Feb</c:v>
                </c:pt>
                <c:pt idx="74">
                  <c:v>2020 Mar</c:v>
                </c:pt>
                <c:pt idx="75">
                  <c:v>2020 Apr</c:v>
                </c:pt>
                <c:pt idx="76">
                  <c:v>2020 May</c:v>
                </c:pt>
                <c:pt idx="77">
                  <c:v>2020 Jun</c:v>
                </c:pt>
                <c:pt idx="78">
                  <c:v>2020 Jul</c:v>
                </c:pt>
                <c:pt idx="79">
                  <c:v>2020 Aug</c:v>
                </c:pt>
                <c:pt idx="80">
                  <c:v>2020 Sep</c:v>
                </c:pt>
                <c:pt idx="81">
                  <c:v>2020 Oct</c:v>
                </c:pt>
                <c:pt idx="82">
                  <c:v>2020 Nov</c:v>
                </c:pt>
                <c:pt idx="83">
                  <c:v>2020 Dec</c:v>
                </c:pt>
                <c:pt idx="84">
                  <c:v>2021 Jan</c:v>
                </c:pt>
                <c:pt idx="85">
                  <c:v>2021 Feb</c:v>
                </c:pt>
                <c:pt idx="86">
                  <c:v>2021 Mar</c:v>
                </c:pt>
                <c:pt idx="87">
                  <c:v>2021 Apr</c:v>
                </c:pt>
                <c:pt idx="88">
                  <c:v>2021 May</c:v>
                </c:pt>
                <c:pt idx="89">
                  <c:v>2021 Jun</c:v>
                </c:pt>
                <c:pt idx="90">
                  <c:v>2021 Jul</c:v>
                </c:pt>
                <c:pt idx="91">
                  <c:v>2021 Aug</c:v>
                </c:pt>
                <c:pt idx="92">
                  <c:v>2021 Sep</c:v>
                </c:pt>
                <c:pt idx="93">
                  <c:v>2021 Oct</c:v>
                </c:pt>
                <c:pt idx="94">
                  <c:v>2021 Nov</c:v>
                </c:pt>
                <c:pt idx="95">
                  <c:v>2021 Dec</c:v>
                </c:pt>
                <c:pt idx="96">
                  <c:v>2022 Jan</c:v>
                </c:pt>
                <c:pt idx="97">
                  <c:v>2022 Feb</c:v>
                </c:pt>
                <c:pt idx="98">
                  <c:v>2022 Mar</c:v>
                </c:pt>
                <c:pt idx="99">
                  <c:v>2022 Apr</c:v>
                </c:pt>
                <c:pt idx="100">
                  <c:v>2022 May</c:v>
                </c:pt>
                <c:pt idx="101">
                  <c:v>2022 Jun</c:v>
                </c:pt>
                <c:pt idx="102">
                  <c:v>2022 Jul</c:v>
                </c:pt>
                <c:pt idx="103">
                  <c:v>2022 Aug</c:v>
                </c:pt>
                <c:pt idx="104">
                  <c:v>2022 Sep</c:v>
                </c:pt>
                <c:pt idx="105">
                  <c:v>2022 Oct</c:v>
                </c:pt>
                <c:pt idx="106">
                  <c:v>2022 Nov</c:v>
                </c:pt>
                <c:pt idx="107">
                  <c:v>2022 Dec</c:v>
                </c:pt>
                <c:pt idx="108">
                  <c:v>2023 Jan</c:v>
                </c:pt>
                <c:pt idx="109">
                  <c:v>2023 Feb</c:v>
                </c:pt>
                <c:pt idx="110">
                  <c:v>2023 Mar</c:v>
                </c:pt>
                <c:pt idx="111">
                  <c:v>2023 Apr</c:v>
                </c:pt>
                <c:pt idx="112">
                  <c:v>2023 May</c:v>
                </c:pt>
                <c:pt idx="113">
                  <c:v>2023 Jun</c:v>
                </c:pt>
                <c:pt idx="114">
                  <c:v>2023 Jul</c:v>
                </c:pt>
                <c:pt idx="115">
                  <c:v>2023 Aug</c:v>
                </c:pt>
                <c:pt idx="116">
                  <c:v>2023 Sep</c:v>
                </c:pt>
                <c:pt idx="117">
                  <c:v>2023 Oct</c:v>
                </c:pt>
                <c:pt idx="118">
                  <c:v>2023 Nov</c:v>
                </c:pt>
                <c:pt idx="119">
                  <c:v>2023 Dec</c:v>
                </c:pt>
                <c:pt idx="120">
                  <c:v>2024 Jan</c:v>
                </c:pt>
                <c:pt idx="121">
                  <c:v>2024 Feb</c:v>
                </c:pt>
                <c:pt idx="122">
                  <c:v>2024 Mar</c:v>
                </c:pt>
                <c:pt idx="123">
                  <c:v>2024 Apr</c:v>
                </c:pt>
                <c:pt idx="124">
                  <c:v>2024 May</c:v>
                </c:pt>
                <c:pt idx="125">
                  <c:v>2024 Jun</c:v>
                </c:pt>
                <c:pt idx="126">
                  <c:v>2024 Jul</c:v>
                </c:pt>
                <c:pt idx="127">
                  <c:v>2024 Aug</c:v>
                </c:pt>
                <c:pt idx="128">
                  <c:v>2024 Sep</c:v>
                </c:pt>
                <c:pt idx="129">
                  <c:v>2024 Oct</c:v>
                </c:pt>
                <c:pt idx="130">
                  <c:v>2024 Nov</c:v>
                </c:pt>
                <c:pt idx="131">
                  <c:v>2024 Dec</c:v>
                </c:pt>
                <c:pt idx="132">
                  <c:v>2025 Jan</c:v>
                </c:pt>
                <c:pt idx="133">
                  <c:v>2025 Feb</c:v>
                </c:pt>
                <c:pt idx="134">
                  <c:v>2025 Mar</c:v>
                </c:pt>
                <c:pt idx="135">
                  <c:v>2025 Apr</c:v>
                </c:pt>
                <c:pt idx="136">
                  <c:v>2025 May</c:v>
                </c:pt>
                <c:pt idx="137">
                  <c:v>2025 Jun</c:v>
                </c:pt>
                <c:pt idx="138">
                  <c:v>2025 Jul</c:v>
                </c:pt>
                <c:pt idx="139">
                  <c:v>2025 Aug</c:v>
                </c:pt>
                <c:pt idx="140">
                  <c:v>2025 Sep</c:v>
                </c:pt>
                <c:pt idx="141">
                  <c:v>2025 Oct</c:v>
                </c:pt>
                <c:pt idx="142">
                  <c:v>2025 Nov</c:v>
                </c:pt>
                <c:pt idx="143">
                  <c:v>2025 Dec</c:v>
                </c:pt>
                <c:pt idx="144">
                  <c:v>2026 Jan</c:v>
                </c:pt>
                <c:pt idx="145">
                  <c:v>2026 Feb</c:v>
                </c:pt>
                <c:pt idx="146">
                  <c:v>2026 Mar</c:v>
                </c:pt>
                <c:pt idx="147">
                  <c:v>2026 Apr</c:v>
                </c:pt>
                <c:pt idx="148">
                  <c:v>2026 May</c:v>
                </c:pt>
                <c:pt idx="149">
                  <c:v>2026 Jun</c:v>
                </c:pt>
                <c:pt idx="150">
                  <c:v>2026 Jul</c:v>
                </c:pt>
              </c:strCache>
            </c:strRef>
          </c:cat>
          <c:val>
            <c:numRef>
              <c:f>'Percent Ch'!$E$271:$E$421</c:f>
              <c:numCache>
                <c:formatCode>0.0%</c:formatCode>
                <c:ptCount val="151"/>
                <c:pt idx="0">
                  <c:v>4.706844195281476E-2</c:v>
                </c:pt>
                <c:pt idx="1">
                  <c:v>4.7465065250028873E-2</c:v>
                </c:pt>
                <c:pt idx="2">
                  <c:v>4.836676217765043E-2</c:v>
                </c:pt>
                <c:pt idx="3">
                  <c:v>4.5594087549744172E-2</c:v>
                </c:pt>
                <c:pt idx="4">
                  <c:v>4.4760935910478125E-2</c:v>
                </c:pt>
                <c:pt idx="5">
                  <c:v>4.4616767812991683E-2</c:v>
                </c:pt>
                <c:pt idx="6">
                  <c:v>4.4793087767166895E-2</c:v>
                </c:pt>
                <c:pt idx="7">
                  <c:v>4.3266508098312381E-2</c:v>
                </c:pt>
                <c:pt idx="8">
                  <c:v>4.0752351097178681E-2</c:v>
                </c:pt>
                <c:pt idx="9">
                  <c:v>4.3376710043376711E-2</c:v>
                </c:pt>
                <c:pt idx="10">
                  <c:v>3.9912039582188016E-2</c:v>
                </c:pt>
                <c:pt idx="11">
                  <c:v>4.2707760044028618E-2</c:v>
                </c:pt>
                <c:pt idx="12">
                  <c:v>4.2833240379252652E-2</c:v>
                </c:pt>
                <c:pt idx="13">
                  <c:v>4.1786108048511579E-2</c:v>
                </c:pt>
                <c:pt idx="14">
                  <c:v>4.0122444517328083E-2</c:v>
                </c:pt>
                <c:pt idx="15">
                  <c:v>4.0996085254458463E-2</c:v>
                </c:pt>
                <c:pt idx="16">
                  <c:v>4.2626852753435029E-2</c:v>
                </c:pt>
                <c:pt idx="17">
                  <c:v>4.4109736417428727E-2</c:v>
                </c:pt>
                <c:pt idx="18">
                  <c:v>4.6898803046789991E-2</c:v>
                </c:pt>
                <c:pt idx="19">
                  <c:v>4.6574747584409944E-2</c:v>
                </c:pt>
                <c:pt idx="20">
                  <c:v>4.5718588640275386E-2</c:v>
                </c:pt>
                <c:pt idx="21">
                  <c:v>4.6157126105958853E-2</c:v>
                </c:pt>
                <c:pt idx="22">
                  <c:v>4.3772467752167477E-2</c:v>
                </c:pt>
                <c:pt idx="23">
                  <c:v>4.3703156339068933E-2</c:v>
                </c:pt>
                <c:pt idx="24">
                  <c:v>4.460370093058081E-2</c:v>
                </c:pt>
                <c:pt idx="25">
                  <c:v>4.4025822838395595E-2</c:v>
                </c:pt>
                <c:pt idx="26">
                  <c:v>4.109733025015766E-2</c:v>
                </c:pt>
                <c:pt idx="27">
                  <c:v>4.2097566071242036E-2</c:v>
                </c:pt>
                <c:pt idx="28">
                  <c:v>3.8289924250285358E-2</c:v>
                </c:pt>
                <c:pt idx="29">
                  <c:v>3.5960844925296241E-2</c:v>
                </c:pt>
                <c:pt idx="30">
                  <c:v>4.0848144683504832E-2</c:v>
                </c:pt>
                <c:pt idx="31">
                  <c:v>3.9107883817427386E-2</c:v>
                </c:pt>
                <c:pt idx="32">
                  <c:v>3.8370538010492748E-2</c:v>
                </c:pt>
                <c:pt idx="33">
                  <c:v>3.6580395353576524E-2</c:v>
                </c:pt>
                <c:pt idx="34">
                  <c:v>3.5757698541329014E-2</c:v>
                </c:pt>
                <c:pt idx="35">
                  <c:v>3.4287448164256093E-2</c:v>
                </c:pt>
                <c:pt idx="36">
                  <c:v>3.5326643456891259E-2</c:v>
                </c:pt>
                <c:pt idx="37">
                  <c:v>3.446528129751647E-2</c:v>
                </c:pt>
                <c:pt idx="38">
                  <c:v>3.64462392730944E-2</c:v>
                </c:pt>
                <c:pt idx="39">
                  <c:v>3.4382518043303931E-2</c:v>
                </c:pt>
                <c:pt idx="40">
                  <c:v>3.7277633419948032E-2</c:v>
                </c:pt>
                <c:pt idx="41">
                  <c:v>3.7099661826138851E-2</c:v>
                </c:pt>
                <c:pt idx="42">
                  <c:v>3.1555821849410824E-2</c:v>
                </c:pt>
                <c:pt idx="43">
                  <c:v>3.1746031746031744E-2</c:v>
                </c:pt>
                <c:pt idx="44">
                  <c:v>3.0215969883098871E-2</c:v>
                </c:pt>
                <c:pt idx="45">
                  <c:v>3.3815000491497098E-2</c:v>
                </c:pt>
                <c:pt idx="46">
                  <c:v>3.3545232273838634E-2</c:v>
                </c:pt>
                <c:pt idx="47">
                  <c:v>3.471543125366712E-2</c:v>
                </c:pt>
                <c:pt idx="48">
                  <c:v>3.4912471565621599E-2</c:v>
                </c:pt>
                <c:pt idx="49">
                  <c:v>3.6550710436060757E-2</c:v>
                </c:pt>
                <c:pt idx="50">
                  <c:v>3.60413013832067E-2</c:v>
                </c:pt>
                <c:pt idx="51">
                  <c:v>3.6146913460606646E-2</c:v>
                </c:pt>
                <c:pt idx="52">
                  <c:v>3.6997783986896619E-2</c:v>
                </c:pt>
                <c:pt idx="53">
                  <c:v>3.9800517886256832E-2</c:v>
                </c:pt>
                <c:pt idx="54">
                  <c:v>4.0755082284607939E-2</c:v>
                </c:pt>
                <c:pt idx="55">
                  <c:v>4.3251088534107404E-2</c:v>
                </c:pt>
                <c:pt idx="56">
                  <c:v>4.1061640542359841E-2</c:v>
                </c:pt>
                <c:pt idx="57">
                  <c:v>4.2217362365693636E-2</c:v>
                </c:pt>
                <c:pt idx="58">
                  <c:v>4.3716881150643455E-2</c:v>
                </c:pt>
                <c:pt idx="59">
                  <c:v>4.2434552499763731E-2</c:v>
                </c:pt>
                <c:pt idx="60">
                  <c:v>4.1284403669724773E-2</c:v>
                </c:pt>
                <c:pt idx="61">
                  <c:v>4.1879372282094915E-2</c:v>
                </c:pt>
                <c:pt idx="62">
                  <c:v>3.9770590447536669E-2</c:v>
                </c:pt>
                <c:pt idx="63">
                  <c:v>4.1152263374485597E-2</c:v>
                </c:pt>
                <c:pt idx="64">
                  <c:v>3.8372201059184242E-2</c:v>
                </c:pt>
                <c:pt idx="65">
                  <c:v>3.6063456926766282E-2</c:v>
                </c:pt>
                <c:pt idx="66">
                  <c:v>3.9996279415868294E-2</c:v>
                </c:pt>
                <c:pt idx="67">
                  <c:v>3.9695789278427006E-2</c:v>
                </c:pt>
                <c:pt idx="68">
                  <c:v>3.7964160354701647E-2</c:v>
                </c:pt>
                <c:pt idx="69">
                  <c:v>3.704041602043609E-2</c:v>
                </c:pt>
                <c:pt idx="70">
                  <c:v>3.9437896645512241E-2</c:v>
                </c:pt>
                <c:pt idx="71">
                  <c:v>3.9981867633726201E-2</c:v>
                </c:pt>
                <c:pt idx="72">
                  <c:v>4.2951541850220265E-2</c:v>
                </c:pt>
                <c:pt idx="73">
                  <c:v>3.8744215588422101E-2</c:v>
                </c:pt>
                <c:pt idx="74">
                  <c:v>3.0925038430237816E-2</c:v>
                </c:pt>
                <c:pt idx="75">
                  <c:v>-9.4861660079051377E-2</c:v>
                </c:pt>
                <c:pt idx="76">
                  <c:v>-7.5966356478167504E-2</c:v>
                </c:pt>
                <c:pt idx="77">
                  <c:v>-5.4037211786699901E-2</c:v>
                </c:pt>
                <c:pt idx="78">
                  <c:v>-4.7670154726768624E-2</c:v>
                </c:pt>
                <c:pt idx="79">
                  <c:v>-4.1213202497769851E-2</c:v>
                </c:pt>
                <c:pt idx="80">
                  <c:v>-3.4795763993948563E-2</c:v>
                </c:pt>
                <c:pt idx="81">
                  <c:v>-2.5864344154130376E-2</c:v>
                </c:pt>
                <c:pt idx="82">
                  <c:v>-2.5294374182293938E-2</c:v>
                </c:pt>
                <c:pt idx="83">
                  <c:v>-2.0399267718594717E-2</c:v>
                </c:pt>
                <c:pt idx="84">
                  <c:v>-2.2263287574797605E-2</c:v>
                </c:pt>
                <c:pt idx="85">
                  <c:v>-2.5943396226415096E-2</c:v>
                </c:pt>
                <c:pt idx="86">
                  <c:v>-8.8588720287694055E-3</c:v>
                </c:pt>
                <c:pt idx="87">
                  <c:v>0.13775307661770544</c:v>
                </c:pt>
                <c:pt idx="88">
                  <c:v>0.12084826183790065</c:v>
                </c:pt>
                <c:pt idx="89">
                  <c:v>0.10182571052136269</c:v>
                </c:pt>
                <c:pt idx="90">
                  <c:v>0.10734410217881292</c:v>
                </c:pt>
                <c:pt idx="91">
                  <c:v>0.10001860811313733</c:v>
                </c:pt>
                <c:pt idx="92">
                  <c:v>9.6533284160059005E-2</c:v>
                </c:pt>
                <c:pt idx="93">
                  <c:v>0.10141786327101959</c:v>
                </c:pt>
                <c:pt idx="94">
                  <c:v>0.10183445190156599</c:v>
                </c:pt>
                <c:pt idx="95">
                  <c:v>0.10118358992613687</c:v>
                </c:pt>
                <c:pt idx="96">
                  <c:v>9.8820988209882096E-2</c:v>
                </c:pt>
                <c:pt idx="97">
                  <c:v>0.11102143305533137</c:v>
                </c:pt>
                <c:pt idx="98">
                  <c:v>0.10212389380530973</c:v>
                </c:pt>
                <c:pt idx="99">
                  <c:v>0.10258199581297976</c:v>
                </c:pt>
                <c:pt idx="100">
                  <c:v>9.6069114470842334E-2</c:v>
                </c:pt>
                <c:pt idx="101">
                  <c:v>9.0365562008882822E-2</c:v>
                </c:pt>
                <c:pt idx="102">
                  <c:v>9.2613009922822495E-2</c:v>
                </c:pt>
                <c:pt idx="103">
                  <c:v>9.5068933434830416E-2</c:v>
                </c:pt>
                <c:pt idx="104">
                  <c:v>9.2575464558984272E-2</c:v>
                </c:pt>
                <c:pt idx="105">
                  <c:v>7.8140373893079693E-2</c:v>
                </c:pt>
                <c:pt idx="106">
                  <c:v>7.5205067814504992E-2</c:v>
                </c:pt>
                <c:pt idx="107">
                  <c:v>7.0389526426377885E-2</c:v>
                </c:pt>
                <c:pt idx="108">
                  <c:v>7.6009501187648459E-2</c:v>
                </c:pt>
                <c:pt idx="109">
                  <c:v>6.9497134554847045E-2</c:v>
                </c:pt>
                <c:pt idx="110">
                  <c:v>7.0017665007226587E-2</c:v>
                </c:pt>
                <c:pt idx="111">
                  <c:v>5.8386075949367088E-2</c:v>
                </c:pt>
                <c:pt idx="112">
                  <c:v>5.769685504847482E-2</c:v>
                </c:pt>
                <c:pt idx="113">
                  <c:v>5.9298135672881093E-2</c:v>
                </c:pt>
                <c:pt idx="114">
                  <c:v>3.741364588993247E-2</c:v>
                </c:pt>
                <c:pt idx="115">
                  <c:v>3.429365876264772E-2</c:v>
                </c:pt>
                <c:pt idx="116">
                  <c:v>3.2399569031860857E-2</c:v>
                </c:pt>
                <c:pt idx="117">
                  <c:v>3.1257129819758159E-2</c:v>
                </c:pt>
                <c:pt idx="118">
                  <c:v>3.0289296774680868E-2</c:v>
                </c:pt>
                <c:pt idx="119">
                  <c:v>2.9445073612684031E-2</c:v>
                </c:pt>
                <c:pt idx="120">
                  <c:v>2.7099033264824542E-2</c:v>
                </c:pt>
                <c:pt idx="121">
                  <c:v>2.6566037735849056E-2</c:v>
                </c:pt>
                <c:pt idx="122">
                  <c:v>2.3788083445895242E-2</c:v>
                </c:pt>
                <c:pt idx="123">
                  <c:v>2.5041112273882494E-2</c:v>
                </c:pt>
                <c:pt idx="124">
                  <c:v>2.526268723451822E-2</c:v>
                </c:pt>
                <c:pt idx="125">
                  <c:v>2.0557568586852031E-2</c:v>
                </c:pt>
                <c:pt idx="126">
                  <c:v>2.4092779648335203E-2</c:v>
                </c:pt>
                <c:pt idx="127">
                  <c:v>2.4494063176760512E-2</c:v>
                </c:pt>
                <c:pt idx="128">
                  <c:v>2.7208348863212821E-2</c:v>
                </c:pt>
                <c:pt idx="129">
                  <c:v>2.5589970501474928E-2</c:v>
                </c:pt>
                <c:pt idx="130">
                  <c:v>2.5439882697947214E-2</c:v>
                </c:pt>
                <c:pt idx="131">
                  <c:v>2.588925559222589E-2</c:v>
                </c:pt>
                <c:pt idx="132">
                  <c:v>2.7051063514414882E-2</c:v>
                </c:pt>
                <c:pt idx="133">
                  <c:v>2.4114100867519483E-2</c:v>
                </c:pt>
                <c:pt idx="134">
                  <c:v>2.3015465806640767E-2</c:v>
                </c:pt>
                <c:pt idx="135">
                  <c:v>2.4648144096842413E-2</c:v>
                </c:pt>
                <c:pt idx="136">
                  <c:v>2.4422154382904491E-2</c:v>
                </c:pt>
                <c:pt idx="137">
                  <c:v>1.8404463444677922E-2</c:v>
                </c:pt>
                <c:pt idx="138">
                  <c:v>2.1334112661649741E-2</c:v>
                </c:pt>
                <c:pt idx="139">
                  <c:v>2.0263867628835922E-2</c:v>
                </c:pt>
                <c:pt idx="140">
                  <c:v>1.7053701015965168E-2</c:v>
                </c:pt>
                <c:pt idx="141">
                  <c:v>1.1864528654634356E-2</c:v>
                </c:pt>
                <c:pt idx="142">
                  <c:v>1.0867233860012869E-2</c:v>
                </c:pt>
                <c:pt idx="143">
                  <c:v>1.5227337718044038E-2</c:v>
                </c:pt>
                <c:pt idx="144">
                  <c:v>1.2988887285322557E-2</c:v>
                </c:pt>
                <c:pt idx="145">
                  <c:v>9.8348887293610906E-3</c:v>
                </c:pt>
                <c:pt idx="146">
                  <c:v>1.0245754818370711E-2</c:v>
                </c:pt>
                <c:pt idx="147">
                  <c:v>8.7538253505088613E-3</c:v>
                </c:pt>
                <c:pt idx="148">
                  <c:v>9.5785440613026813E-3</c:v>
                </c:pt>
                <c:pt idx="149">
                  <c:v>1.8854500177872643E-2</c:v>
                </c:pt>
                <c:pt idx="150">
                  <c:v>1.7025538307461192E-2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11-41C7-B843-2BABDC8634B0}"/>
            </c:ext>
          </c:extLst>
        </c:ser>
        <c:ser>
          <c:idx val="1"/>
          <c:order val="1"/>
          <c:tx>
            <c:v>QCEW</c:v>
          </c:tx>
          <c:spPr>
            <a:ln w="28575"/>
          </c:spPr>
          <c:marker>
            <c:symbol val="circle"/>
            <c:size val="4"/>
          </c:marker>
          <c:cat>
            <c:strRef>
              <c:f>'Percent Ch'!$A$271:$A$421</c:f>
              <c:strCache>
                <c:ptCount val="151"/>
                <c:pt idx="0">
                  <c:v>2014 Jan</c:v>
                </c:pt>
                <c:pt idx="1">
                  <c:v>2014 Feb</c:v>
                </c:pt>
                <c:pt idx="2">
                  <c:v>2014 Mar</c:v>
                </c:pt>
                <c:pt idx="3">
                  <c:v>2014 Apr</c:v>
                </c:pt>
                <c:pt idx="4">
                  <c:v>2014 May</c:v>
                </c:pt>
                <c:pt idx="5">
                  <c:v>2014 Jun</c:v>
                </c:pt>
                <c:pt idx="6">
                  <c:v>2014 Jul</c:v>
                </c:pt>
                <c:pt idx="7">
                  <c:v>2014 Aug</c:v>
                </c:pt>
                <c:pt idx="8">
                  <c:v>2014 Sep</c:v>
                </c:pt>
                <c:pt idx="9">
                  <c:v>2014 Oct</c:v>
                </c:pt>
                <c:pt idx="10">
                  <c:v>2014 Nov</c:v>
                </c:pt>
                <c:pt idx="11">
                  <c:v>2014 Dec</c:v>
                </c:pt>
                <c:pt idx="12">
                  <c:v>2015 Jan</c:v>
                </c:pt>
                <c:pt idx="13">
                  <c:v>2015 Feb</c:v>
                </c:pt>
                <c:pt idx="14">
                  <c:v>2015 Mar</c:v>
                </c:pt>
                <c:pt idx="15">
                  <c:v>2015 Apr</c:v>
                </c:pt>
                <c:pt idx="16">
                  <c:v>2015 May</c:v>
                </c:pt>
                <c:pt idx="17">
                  <c:v>2015 Jun</c:v>
                </c:pt>
                <c:pt idx="18">
                  <c:v>2015 Jul</c:v>
                </c:pt>
                <c:pt idx="19">
                  <c:v>2015 Aug</c:v>
                </c:pt>
                <c:pt idx="20">
                  <c:v>2015 Sep</c:v>
                </c:pt>
                <c:pt idx="21">
                  <c:v>2015 Oct</c:v>
                </c:pt>
                <c:pt idx="22">
                  <c:v>2015 Nov</c:v>
                </c:pt>
                <c:pt idx="23">
                  <c:v>2015 Dec</c:v>
                </c:pt>
                <c:pt idx="24">
                  <c:v>2016 Jan</c:v>
                </c:pt>
                <c:pt idx="25">
                  <c:v>2016 Feb</c:v>
                </c:pt>
                <c:pt idx="26">
                  <c:v>2016 Mar</c:v>
                </c:pt>
                <c:pt idx="27">
                  <c:v>2016 Apr</c:v>
                </c:pt>
                <c:pt idx="28">
                  <c:v>2016 May</c:v>
                </c:pt>
                <c:pt idx="29">
                  <c:v>2016 Jun</c:v>
                </c:pt>
                <c:pt idx="30">
                  <c:v>2016 Jul</c:v>
                </c:pt>
                <c:pt idx="31">
                  <c:v>2016 Aug</c:v>
                </c:pt>
                <c:pt idx="32">
                  <c:v>2016 Sep</c:v>
                </c:pt>
                <c:pt idx="33">
                  <c:v>2016 Oct</c:v>
                </c:pt>
                <c:pt idx="34">
                  <c:v>2016 Nov</c:v>
                </c:pt>
                <c:pt idx="35">
                  <c:v>2016 Dec</c:v>
                </c:pt>
                <c:pt idx="36">
                  <c:v>2017 Jan</c:v>
                </c:pt>
                <c:pt idx="37">
                  <c:v>2017 Feb</c:v>
                </c:pt>
                <c:pt idx="38">
                  <c:v>2017 Mar</c:v>
                </c:pt>
                <c:pt idx="39">
                  <c:v>2017 Apr</c:v>
                </c:pt>
                <c:pt idx="40">
                  <c:v>2017 May</c:v>
                </c:pt>
                <c:pt idx="41">
                  <c:v>2017 Jun</c:v>
                </c:pt>
                <c:pt idx="42">
                  <c:v>2017 Jul</c:v>
                </c:pt>
                <c:pt idx="43">
                  <c:v>2017 Aug</c:v>
                </c:pt>
                <c:pt idx="44">
                  <c:v>2017 Sep</c:v>
                </c:pt>
                <c:pt idx="45">
                  <c:v>2017 Oct</c:v>
                </c:pt>
                <c:pt idx="46">
                  <c:v>2017 Nov</c:v>
                </c:pt>
                <c:pt idx="47">
                  <c:v>2017 Dec</c:v>
                </c:pt>
                <c:pt idx="48">
                  <c:v>2018 Jan</c:v>
                </c:pt>
                <c:pt idx="49">
                  <c:v>2018 Feb</c:v>
                </c:pt>
                <c:pt idx="50">
                  <c:v>2018 Mar</c:v>
                </c:pt>
                <c:pt idx="51">
                  <c:v>2018 Apr</c:v>
                </c:pt>
                <c:pt idx="52">
                  <c:v>2018 May</c:v>
                </c:pt>
                <c:pt idx="53">
                  <c:v>2018 Jun</c:v>
                </c:pt>
                <c:pt idx="54">
                  <c:v>2018 Jul</c:v>
                </c:pt>
                <c:pt idx="55">
                  <c:v>2018 Aug</c:v>
                </c:pt>
                <c:pt idx="56">
                  <c:v>2018 Sep</c:v>
                </c:pt>
                <c:pt idx="57">
                  <c:v>2018 Oct</c:v>
                </c:pt>
                <c:pt idx="58">
                  <c:v>2018 Nov</c:v>
                </c:pt>
                <c:pt idx="59">
                  <c:v>2018 Dec</c:v>
                </c:pt>
                <c:pt idx="60">
                  <c:v>2019 Jan</c:v>
                </c:pt>
                <c:pt idx="61">
                  <c:v>2019 Feb</c:v>
                </c:pt>
                <c:pt idx="62">
                  <c:v>2019 Mar</c:v>
                </c:pt>
                <c:pt idx="63">
                  <c:v>2019 Apr</c:v>
                </c:pt>
                <c:pt idx="64">
                  <c:v>2019 May</c:v>
                </c:pt>
                <c:pt idx="65">
                  <c:v>2019 Jun</c:v>
                </c:pt>
                <c:pt idx="66">
                  <c:v>2019 Jul</c:v>
                </c:pt>
                <c:pt idx="67">
                  <c:v>2019 Aug</c:v>
                </c:pt>
                <c:pt idx="68">
                  <c:v>2019 Sep</c:v>
                </c:pt>
                <c:pt idx="69">
                  <c:v>2019 Oct</c:v>
                </c:pt>
                <c:pt idx="70">
                  <c:v>2019 Nov</c:v>
                </c:pt>
                <c:pt idx="71">
                  <c:v>2019 Dec</c:v>
                </c:pt>
                <c:pt idx="72">
                  <c:v>2020 Jan</c:v>
                </c:pt>
                <c:pt idx="73">
                  <c:v>2020 Feb</c:v>
                </c:pt>
                <c:pt idx="74">
                  <c:v>2020 Mar</c:v>
                </c:pt>
                <c:pt idx="75">
                  <c:v>2020 Apr</c:v>
                </c:pt>
                <c:pt idx="76">
                  <c:v>2020 May</c:v>
                </c:pt>
                <c:pt idx="77">
                  <c:v>2020 Jun</c:v>
                </c:pt>
                <c:pt idx="78">
                  <c:v>2020 Jul</c:v>
                </c:pt>
                <c:pt idx="79">
                  <c:v>2020 Aug</c:v>
                </c:pt>
                <c:pt idx="80">
                  <c:v>2020 Sep</c:v>
                </c:pt>
                <c:pt idx="81">
                  <c:v>2020 Oct</c:v>
                </c:pt>
                <c:pt idx="82">
                  <c:v>2020 Nov</c:v>
                </c:pt>
                <c:pt idx="83">
                  <c:v>2020 Dec</c:v>
                </c:pt>
                <c:pt idx="84">
                  <c:v>2021 Jan</c:v>
                </c:pt>
                <c:pt idx="85">
                  <c:v>2021 Feb</c:v>
                </c:pt>
                <c:pt idx="86">
                  <c:v>2021 Mar</c:v>
                </c:pt>
                <c:pt idx="87">
                  <c:v>2021 Apr</c:v>
                </c:pt>
                <c:pt idx="88">
                  <c:v>2021 May</c:v>
                </c:pt>
                <c:pt idx="89">
                  <c:v>2021 Jun</c:v>
                </c:pt>
                <c:pt idx="90">
                  <c:v>2021 Jul</c:v>
                </c:pt>
                <c:pt idx="91">
                  <c:v>2021 Aug</c:v>
                </c:pt>
                <c:pt idx="92">
                  <c:v>2021 Sep</c:v>
                </c:pt>
                <c:pt idx="93">
                  <c:v>2021 Oct</c:v>
                </c:pt>
                <c:pt idx="94">
                  <c:v>2021 Nov</c:v>
                </c:pt>
                <c:pt idx="95">
                  <c:v>2021 Dec</c:v>
                </c:pt>
                <c:pt idx="96">
                  <c:v>2022 Jan</c:v>
                </c:pt>
                <c:pt idx="97">
                  <c:v>2022 Feb</c:v>
                </c:pt>
                <c:pt idx="98">
                  <c:v>2022 Mar</c:v>
                </c:pt>
                <c:pt idx="99">
                  <c:v>2022 Apr</c:v>
                </c:pt>
                <c:pt idx="100">
                  <c:v>2022 May</c:v>
                </c:pt>
                <c:pt idx="101">
                  <c:v>2022 Jun</c:v>
                </c:pt>
                <c:pt idx="102">
                  <c:v>2022 Jul</c:v>
                </c:pt>
                <c:pt idx="103">
                  <c:v>2022 Aug</c:v>
                </c:pt>
                <c:pt idx="104">
                  <c:v>2022 Sep</c:v>
                </c:pt>
                <c:pt idx="105">
                  <c:v>2022 Oct</c:v>
                </c:pt>
                <c:pt idx="106">
                  <c:v>2022 Nov</c:v>
                </c:pt>
                <c:pt idx="107">
                  <c:v>2022 Dec</c:v>
                </c:pt>
                <c:pt idx="108">
                  <c:v>2023 Jan</c:v>
                </c:pt>
                <c:pt idx="109">
                  <c:v>2023 Feb</c:v>
                </c:pt>
                <c:pt idx="110">
                  <c:v>2023 Mar</c:v>
                </c:pt>
                <c:pt idx="111">
                  <c:v>2023 Apr</c:v>
                </c:pt>
                <c:pt idx="112">
                  <c:v>2023 May</c:v>
                </c:pt>
                <c:pt idx="113">
                  <c:v>2023 Jun</c:v>
                </c:pt>
                <c:pt idx="114">
                  <c:v>2023 Jul</c:v>
                </c:pt>
                <c:pt idx="115">
                  <c:v>2023 Aug</c:v>
                </c:pt>
                <c:pt idx="116">
                  <c:v>2023 Sep</c:v>
                </c:pt>
                <c:pt idx="117">
                  <c:v>2023 Oct</c:v>
                </c:pt>
                <c:pt idx="118">
                  <c:v>2023 Nov</c:v>
                </c:pt>
                <c:pt idx="119">
                  <c:v>2023 Dec</c:v>
                </c:pt>
                <c:pt idx="120">
                  <c:v>2024 Jan</c:v>
                </c:pt>
                <c:pt idx="121">
                  <c:v>2024 Feb</c:v>
                </c:pt>
                <c:pt idx="122">
                  <c:v>2024 Mar</c:v>
                </c:pt>
                <c:pt idx="123">
                  <c:v>2024 Apr</c:v>
                </c:pt>
                <c:pt idx="124">
                  <c:v>2024 May</c:v>
                </c:pt>
                <c:pt idx="125">
                  <c:v>2024 Jun</c:v>
                </c:pt>
                <c:pt idx="126">
                  <c:v>2024 Jul</c:v>
                </c:pt>
                <c:pt idx="127">
                  <c:v>2024 Aug</c:v>
                </c:pt>
                <c:pt idx="128">
                  <c:v>2024 Sep</c:v>
                </c:pt>
                <c:pt idx="129">
                  <c:v>2024 Oct</c:v>
                </c:pt>
                <c:pt idx="130">
                  <c:v>2024 Nov</c:v>
                </c:pt>
                <c:pt idx="131">
                  <c:v>2024 Dec</c:v>
                </c:pt>
                <c:pt idx="132">
                  <c:v>2025 Jan</c:v>
                </c:pt>
                <c:pt idx="133">
                  <c:v>2025 Feb</c:v>
                </c:pt>
                <c:pt idx="134">
                  <c:v>2025 Mar</c:v>
                </c:pt>
                <c:pt idx="135">
                  <c:v>2025 Apr</c:v>
                </c:pt>
                <c:pt idx="136">
                  <c:v>2025 May</c:v>
                </c:pt>
                <c:pt idx="137">
                  <c:v>2025 Jun</c:v>
                </c:pt>
                <c:pt idx="138">
                  <c:v>2025 Jul</c:v>
                </c:pt>
                <c:pt idx="139">
                  <c:v>2025 Aug</c:v>
                </c:pt>
                <c:pt idx="140">
                  <c:v>2025 Sep</c:v>
                </c:pt>
                <c:pt idx="141">
                  <c:v>2025 Oct</c:v>
                </c:pt>
                <c:pt idx="142">
                  <c:v>2025 Nov</c:v>
                </c:pt>
                <c:pt idx="143">
                  <c:v>2025 Dec</c:v>
                </c:pt>
                <c:pt idx="144">
                  <c:v>2026 Jan</c:v>
                </c:pt>
                <c:pt idx="145">
                  <c:v>2026 Feb</c:v>
                </c:pt>
                <c:pt idx="146">
                  <c:v>2026 Mar</c:v>
                </c:pt>
                <c:pt idx="147">
                  <c:v>2026 Apr</c:v>
                </c:pt>
                <c:pt idx="148">
                  <c:v>2026 May</c:v>
                </c:pt>
                <c:pt idx="149">
                  <c:v>2026 Jun</c:v>
                </c:pt>
                <c:pt idx="150">
                  <c:v>2026 Jul</c:v>
                </c:pt>
              </c:strCache>
            </c:strRef>
          </c:cat>
          <c:val>
            <c:numRef>
              <c:f>QCEW!$F$275:$F$421</c:f>
              <c:numCache>
                <c:formatCode>0.0%</c:formatCode>
                <c:ptCount val="147"/>
                <c:pt idx="0">
                  <c:v>4.5145401802984798E-2</c:v>
                </c:pt>
                <c:pt idx="1">
                  <c:v>4.5435212863905811E-2</c:v>
                </c:pt>
                <c:pt idx="2">
                  <c:v>4.564804325283367E-2</c:v>
                </c:pt>
                <c:pt idx="3">
                  <c:v>4.280052023519957E-2</c:v>
                </c:pt>
                <c:pt idx="4">
                  <c:v>4.1722056986742952E-2</c:v>
                </c:pt>
                <c:pt idx="5">
                  <c:v>4.1250882470753654E-2</c:v>
                </c:pt>
                <c:pt idx="6">
                  <c:v>4.153966588384217E-2</c:v>
                </c:pt>
                <c:pt idx="7">
                  <c:v>4.0373496810098927E-2</c:v>
                </c:pt>
                <c:pt idx="8">
                  <c:v>4.0144721097174742E-2</c:v>
                </c:pt>
                <c:pt idx="9">
                  <c:v>4.3244069176513952E-2</c:v>
                </c:pt>
                <c:pt idx="10">
                  <c:v>3.9287974628822019E-2</c:v>
                </c:pt>
                <c:pt idx="11">
                  <c:v>4.1740253897575803E-2</c:v>
                </c:pt>
                <c:pt idx="12">
                  <c:v>4.3089073950388364E-2</c:v>
                </c:pt>
                <c:pt idx="13">
                  <c:v>4.2688515419759807E-2</c:v>
                </c:pt>
                <c:pt idx="14">
                  <c:v>4.1908046266923321E-2</c:v>
                </c:pt>
                <c:pt idx="15">
                  <c:v>4.3431073008345117E-2</c:v>
                </c:pt>
                <c:pt idx="16">
                  <c:v>4.5249695147888722E-2</c:v>
                </c:pt>
                <c:pt idx="17">
                  <c:v>4.7519234674307888E-2</c:v>
                </c:pt>
                <c:pt idx="18">
                  <c:v>5.1272356767055563E-2</c:v>
                </c:pt>
                <c:pt idx="19">
                  <c:v>5.0492838922628548E-2</c:v>
                </c:pt>
                <c:pt idx="20">
                  <c:v>5.0439455605669738E-2</c:v>
                </c:pt>
                <c:pt idx="21">
                  <c:v>4.9680350797949059E-2</c:v>
                </c:pt>
                <c:pt idx="22">
                  <c:v>4.8052125241674903E-2</c:v>
                </c:pt>
                <c:pt idx="23">
                  <c:v>4.8109280686193412E-2</c:v>
                </c:pt>
                <c:pt idx="24">
                  <c:v>3.9070248535229495E-2</c:v>
                </c:pt>
                <c:pt idx="25">
                  <c:v>3.8895712049800697E-2</c:v>
                </c:pt>
                <c:pt idx="26">
                  <c:v>3.564822507116551E-2</c:v>
                </c:pt>
                <c:pt idx="27">
                  <c:v>3.646630013897751E-2</c:v>
                </c:pt>
                <c:pt idx="28">
                  <c:v>3.2602396615827388E-2</c:v>
                </c:pt>
                <c:pt idx="29">
                  <c:v>3.0330345854037835E-2</c:v>
                </c:pt>
                <c:pt idx="30">
                  <c:v>3.3794788716019687E-2</c:v>
                </c:pt>
                <c:pt idx="31">
                  <c:v>3.2130434030181364E-2</c:v>
                </c:pt>
                <c:pt idx="32">
                  <c:v>3.252897578759114E-2</c:v>
                </c:pt>
                <c:pt idx="33">
                  <c:v>3.0979290687679541E-2</c:v>
                </c:pt>
                <c:pt idx="34">
                  <c:v>3.0253767565124715E-2</c:v>
                </c:pt>
                <c:pt idx="35">
                  <c:v>2.8367220804741605E-2</c:v>
                </c:pt>
                <c:pt idx="36">
                  <c:v>3.4305592663776537E-2</c:v>
                </c:pt>
                <c:pt idx="37">
                  <c:v>3.3465066802098917E-2</c:v>
                </c:pt>
                <c:pt idx="38">
                  <c:v>3.4856788292318058E-2</c:v>
                </c:pt>
                <c:pt idx="39">
                  <c:v>3.1871157624874559E-2</c:v>
                </c:pt>
                <c:pt idx="40">
                  <c:v>3.4765866393135947E-2</c:v>
                </c:pt>
                <c:pt idx="41">
                  <c:v>3.4284340522940715E-2</c:v>
                </c:pt>
                <c:pt idx="42">
                  <c:v>3.1157641163190575E-2</c:v>
                </c:pt>
                <c:pt idx="43">
                  <c:v>3.0700550170290806E-2</c:v>
                </c:pt>
                <c:pt idx="44">
                  <c:v>2.7696528982052632E-2</c:v>
                </c:pt>
                <c:pt idx="45">
                  <c:v>3.199998347001564E-2</c:v>
                </c:pt>
                <c:pt idx="46">
                  <c:v>3.1247367545144674E-2</c:v>
                </c:pt>
                <c:pt idx="47">
                  <c:v>3.2780097907773552E-2</c:v>
                </c:pt>
                <c:pt idx="48">
                  <c:v>3.4045824267050252E-2</c:v>
                </c:pt>
                <c:pt idx="49">
                  <c:v>3.5449731626008792E-2</c:v>
                </c:pt>
                <c:pt idx="50">
                  <c:v>3.5096473206906356E-2</c:v>
                </c:pt>
                <c:pt idx="51">
                  <c:v>3.4782084575416858E-2</c:v>
                </c:pt>
                <c:pt idx="52">
                  <c:v>3.5333560839660855E-2</c:v>
                </c:pt>
                <c:pt idx="53">
                  <c:v>3.7456101788267873E-2</c:v>
                </c:pt>
                <c:pt idx="54">
                  <c:v>3.7119673182162416E-2</c:v>
                </c:pt>
                <c:pt idx="55">
                  <c:v>3.9818168138551734E-2</c:v>
                </c:pt>
                <c:pt idx="56">
                  <c:v>3.7493948178173739E-2</c:v>
                </c:pt>
                <c:pt idx="57">
                  <c:v>3.7374663634033828E-2</c:v>
                </c:pt>
                <c:pt idx="58">
                  <c:v>3.8901501529621664E-2</c:v>
                </c:pt>
                <c:pt idx="59">
                  <c:v>3.7727102714489216E-2</c:v>
                </c:pt>
                <c:pt idx="60">
                  <c:v>3.9561015165022237E-2</c:v>
                </c:pt>
                <c:pt idx="61">
                  <c:v>4.0478668884129584E-2</c:v>
                </c:pt>
                <c:pt idx="62">
                  <c:v>3.8799426692521712E-2</c:v>
                </c:pt>
                <c:pt idx="63">
                  <c:v>4.0082415765223665E-2</c:v>
                </c:pt>
                <c:pt idx="64">
                  <c:v>3.7520956427308051E-2</c:v>
                </c:pt>
                <c:pt idx="65">
                  <c:v>3.5992744757288364E-2</c:v>
                </c:pt>
                <c:pt idx="66">
                  <c:v>3.9443153172189105E-2</c:v>
                </c:pt>
                <c:pt idx="67">
                  <c:v>4.0879663716658403E-2</c:v>
                </c:pt>
                <c:pt idx="68">
                  <c:v>3.8466344633143419E-2</c:v>
                </c:pt>
                <c:pt idx="69">
                  <c:v>3.9287968300963282E-2</c:v>
                </c:pt>
                <c:pt idx="70">
                  <c:v>4.1707019121789944E-2</c:v>
                </c:pt>
                <c:pt idx="71">
                  <c:v>4.2594023378112307E-2</c:v>
                </c:pt>
                <c:pt idx="72">
                  <c:v>3.9908179985058412E-2</c:v>
                </c:pt>
                <c:pt idx="73">
                  <c:v>3.6111489095832859E-2</c:v>
                </c:pt>
                <c:pt idx="74">
                  <c:v>2.8209628168379321E-2</c:v>
                </c:pt>
                <c:pt idx="75">
                  <c:v>-9.7872546423252493E-2</c:v>
                </c:pt>
                <c:pt idx="76">
                  <c:v>-7.7004609384233536E-2</c:v>
                </c:pt>
                <c:pt idx="77">
                  <c:v>-5.5796005141431682E-2</c:v>
                </c:pt>
                <c:pt idx="78">
                  <c:v>-5.0258639681028394E-2</c:v>
                </c:pt>
                <c:pt idx="79">
                  <c:v>-4.5464750680355506E-2</c:v>
                </c:pt>
                <c:pt idx="80">
                  <c:v>-3.6110802969937746E-2</c:v>
                </c:pt>
                <c:pt idx="81">
                  <c:v>-2.7739243313109705E-2</c:v>
                </c:pt>
                <c:pt idx="82">
                  <c:v>-2.7716565874133597E-2</c:v>
                </c:pt>
                <c:pt idx="83">
                  <c:v>-2.3938243817761891E-2</c:v>
                </c:pt>
                <c:pt idx="84">
                  <c:v>-2.0724838218234169E-2</c:v>
                </c:pt>
                <c:pt idx="85">
                  <c:v>-2.6070308814960738E-2</c:v>
                </c:pt>
                <c:pt idx="86">
                  <c:v>-9.2204456347518594E-3</c:v>
                </c:pt>
                <c:pt idx="87">
                  <c:v>0.14094968134570282</c:v>
                </c:pt>
                <c:pt idx="88">
                  <c:v>0.12070482686135693</c:v>
                </c:pt>
                <c:pt idx="89">
                  <c:v>0.10170916083519141</c:v>
                </c:pt>
                <c:pt idx="90">
                  <c:v>0.10899428866104592</c:v>
                </c:pt>
                <c:pt idx="91">
                  <c:v>0.10000501909717267</c:v>
                </c:pt>
                <c:pt idx="92">
                  <c:v>9.2370727406433539E-2</c:v>
                </c:pt>
                <c:pt idx="93">
                  <c:v>9.5803202035366797E-2</c:v>
                </c:pt>
                <c:pt idx="94">
                  <c:v>9.6115704278888436E-2</c:v>
                </c:pt>
                <c:pt idx="95">
                  <c:v>9.5673872169827312E-2</c:v>
                </c:pt>
                <c:pt idx="96">
                  <c:v>9.4130811455779131E-2</c:v>
                </c:pt>
                <c:pt idx="97">
                  <c:v>0.10761014280532021</c:v>
                </c:pt>
                <c:pt idx="98">
                  <c:v>9.8095728158797732E-2</c:v>
                </c:pt>
                <c:pt idx="99">
                  <c:v>9.7325431912958962E-2</c:v>
                </c:pt>
                <c:pt idx="100">
                  <c:v>9.0302400428514104E-2</c:v>
                </c:pt>
                <c:pt idx="101">
                  <c:v>8.315021725355709E-2</c:v>
                </c:pt>
                <c:pt idx="102">
                  <c:v>8.3728838207611109E-2</c:v>
                </c:pt>
                <c:pt idx="103">
                  <c:v>8.4502064888309941E-2</c:v>
                </c:pt>
                <c:pt idx="104">
                  <c:v>8.4804508478843743E-2</c:v>
                </c:pt>
                <c:pt idx="105">
                  <c:v>7.0680792541036333E-2</c:v>
                </c:pt>
                <c:pt idx="106">
                  <c:v>6.6331607076845475E-2</c:v>
                </c:pt>
                <c:pt idx="107">
                  <c:v>6.0727516263842644E-2</c:v>
                </c:pt>
                <c:pt idx="108">
                  <c:v>6.264071985953451E-2</c:v>
                </c:pt>
                <c:pt idx="109">
                  <c:v>5.4294557426523546E-2</c:v>
                </c:pt>
                <c:pt idx="110">
                  <c:v>5.4838905167991517E-2</c:v>
                </c:pt>
                <c:pt idx="111">
                  <c:v>4.5210597883179902E-2</c:v>
                </c:pt>
                <c:pt idx="112">
                  <c:v>4.6075427249215088E-2</c:v>
                </c:pt>
                <c:pt idx="113">
                  <c:v>4.7982101325126154E-2</c:v>
                </c:pt>
                <c:pt idx="114">
                  <c:v>3.3667453855832558E-2</c:v>
                </c:pt>
                <c:pt idx="115">
                  <c:v>3.1208881137976235E-2</c:v>
                </c:pt>
                <c:pt idx="116">
                  <c:v>2.9975983657693873E-2</c:v>
                </c:pt>
                <c:pt idx="117">
                  <c:v>3.0042401405945638E-2</c:v>
                </c:pt>
                <c:pt idx="118">
                  <c:v>3.124729163949869E-2</c:v>
                </c:pt>
                <c:pt idx="119">
                  <c:v>3.1939562278782849E-2</c:v>
                </c:pt>
                <c:pt idx="120">
                  <c:v>1.5122090544315058E-2</c:v>
                </c:pt>
                <c:pt idx="121">
                  <c:v>1.6592027076808978E-2</c:v>
                </c:pt>
                <c:pt idx="122">
                  <c:v>1.519794469281654E-2</c:v>
                </c:pt>
                <c:pt idx="123">
                  <c:v>1.4630608493729165E-2</c:v>
                </c:pt>
                <c:pt idx="124">
                  <c:v>1.4711916676551015E-2</c:v>
                </c:pt>
                <c:pt idx="125">
                  <c:v>1.0425243550316213E-2</c:v>
                </c:pt>
                <c:pt idx="126">
                  <c:v>1.0306163824812043E-2</c:v>
                </c:pt>
                <c:pt idx="127">
                  <c:v>1.1959027789999825E-2</c:v>
                </c:pt>
                <c:pt idx="128">
                  <c:v>1.2948418085913122E-2</c:v>
                </c:pt>
                <c:pt idx="129">
                  <c:v>1.1910820575879324E-2</c:v>
                </c:pt>
                <c:pt idx="130">
                  <c:v>1.0811502842093937E-2</c:v>
                </c:pt>
                <c:pt idx="131">
                  <c:v>1.0037652979957682E-2</c:v>
                </c:pt>
                <c:pt idx="132">
                  <c:v>3.902937683761435E-2</c:v>
                </c:pt>
                <c:pt idx="133">
                  <c:v>3.5489444759977284E-2</c:v>
                </c:pt>
                <c:pt idx="134">
                  <c:v>3.355632480928291E-2</c:v>
                </c:pt>
                <c:pt idx="135">
                  <c:v>3.4732821402816409E-2</c:v>
                </c:pt>
                <c:pt idx="136">
                  <c:v>3.4423250226479143E-2</c:v>
                </c:pt>
                <c:pt idx="137">
                  <c:v>3.0215385100363309E-2</c:v>
                </c:pt>
                <c:pt idx="138">
                  <c:v>3.0474596571102238E-2</c:v>
                </c:pt>
                <c:pt idx="139">
                  <c:v>2.8629995881315481E-2</c:v>
                </c:pt>
                <c:pt idx="140">
                  <c:v>2.7624758309003173E-2</c:v>
                </c:pt>
                <c:pt idx="141">
                  <c:v>2.6091078630134417E-2</c:v>
                </c:pt>
                <c:pt idx="142">
                  <c:v>2.5421424053534491E-2</c:v>
                </c:pt>
                <c:pt idx="143">
                  <c:v>2.6811333871441835E-2</c:v>
                </c:pt>
                <c:pt idx="144">
                  <c:v>9.657738799560214E-3</c:v>
                </c:pt>
                <c:pt idx="145">
                  <c:v>7.5174494285239731E-3</c:v>
                </c:pt>
                <c:pt idx="146">
                  <c:v>8.7074412338330864E-3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11-41C7-B843-2BABDC8634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9505775"/>
        <c:axId val="1"/>
      </c:lineChart>
      <c:catAx>
        <c:axId val="1669505775"/>
        <c:scaling>
          <c:orientation val="minMax"/>
        </c:scaling>
        <c:delete val="0"/>
        <c:axPos val="b"/>
        <c:majorGridlines>
          <c:spPr>
            <a:ln>
              <a:prstDash val="sysDot"/>
            </a:ln>
          </c:spPr>
        </c:majorGridlines>
        <c:numFmt formatCode="General" sourceLinked="1"/>
        <c:majorTickMark val="out"/>
        <c:minorTickMark val="none"/>
        <c:tickLblPos val="low"/>
        <c:txPr>
          <a:bodyPr rot="-54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6"/>
        <c:tickMarkSkip val="6"/>
        <c:noMultiLvlLbl val="0"/>
      </c:catAx>
      <c:valAx>
        <c:axId val="1"/>
        <c:scaling>
          <c:orientation val="minMax"/>
          <c:max val="0.15000000000000002"/>
          <c:min val="-0.1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669505775"/>
        <c:crosses val="autoZero"/>
        <c:crossBetween val="between"/>
      </c:valAx>
    </c:plotArea>
    <c:legend>
      <c:legendPos val="t"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1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chart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chart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500-000000000000}">
  <sheetPr codeName="Chart6"/>
  <sheetViews>
    <sheetView workbookViewId="0"/>
  </sheetViews>
  <pageMargins left="0.75" right="0.75" top="1" bottom="1" header="0.5" footer="0.5"/>
  <pageSetup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600-000000000000}">
  <sheetPr codeName="Chart7"/>
  <sheetViews>
    <sheetView workbookViewId="0"/>
  </sheetViews>
  <pageMargins left="0.75" right="0.75" top="1" bottom="1" header="0.5" footer="0.5"/>
  <pageSetup orientation="landscape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1F0BCAA-7DFB-4080-847F-8885FC75ED76}">
  <sheetPr/>
  <sheetViews>
    <sheetView zoomScale="122" workbookViewId="0" zoomToFit="1"/>
  </sheetViews>
  <pageMargins left="0.7" right="0.7" top="0.75" bottom="0.75" header="0.3" footer="0.3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700-000000000000}">
  <sheetPr codeName="Chart8"/>
  <sheetViews>
    <sheetView zoomScale="103" workbookViewId="0"/>
  </sheetViews>
  <pageMargins left="0.75" right="0.75" top="1" bottom="1" header="0.5" footer="0.5"/>
  <headerFooter alignWithMargins="0"/>
  <drawing r:id="rId1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800-000000000000}">
  <sheetPr codeName="Chart9"/>
  <sheetViews>
    <sheetView zoomScale="103" workbookViewId="0"/>
  </sheetViews>
  <pageMargins left="0.75" right="0.75" top="1" bottom="1" header="0.5" footer="0.5"/>
  <headerFooter alignWithMargins="0"/>
  <drawing r:id="rId1"/>
</chartsheet>
</file>

<file path=xl/chartsheets/sheet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900-000000000000}">
  <sheetPr codeName="Chart10"/>
  <sheetViews>
    <sheetView workbookViewId="0"/>
  </sheetViews>
  <pageMargins left="0.7" right="0.7" top="0.75" bottom="0.75" header="0.3" footer="0.3"/>
  <drawing r:id="rId1"/>
</chartsheet>
</file>

<file path=xl/chartsheets/sheet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A00-000000000000}">
  <sheetPr codeName="Chart11"/>
  <sheetViews>
    <sheetView zoomScale="98" workbookViewId="0"/>
  </sheetViews>
  <pageMargins left="0.7" right="0.7" top="0.75" bottom="0.75" header="0.3" footer="0.3"/>
  <pageSetup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564880" cy="581406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1DEAF90-94C6-4100-8FD0-6BE36BC7EA7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564880" cy="5814060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D949C03C-175E-4681-9217-8B70F203AF2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50574" cy="6264639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F0D747FC-F00C-2D35-70B2-579F99328C7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8663126" cy="6273553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7DC349A9-F13D-4BE5-9352-F1C4AFC2658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8663126" cy="6273553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2DA954E7-05C5-4FA1-A054-54791B31639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8656320" cy="6271260"/>
    <xdr:graphicFrame macro="">
      <xdr:nvGraphicFramePr>
        <xdr:cNvPr id="5" name="Chart 1">
          <a:extLst>
            <a:ext uri="{FF2B5EF4-FFF2-40B4-BE49-F238E27FC236}">
              <a16:creationId xmlns:a16="http://schemas.microsoft.com/office/drawing/2014/main" id="{E9E49BDF-399B-41B4-912B-09D0EDC5C9C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67061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6E410AD1-51A3-4760-9221-F0B7EB02B21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A Brand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B4008D"/>
      </a:accent1>
      <a:accent2>
        <a:srgbClr val="7A2682"/>
      </a:accent2>
      <a:accent3>
        <a:srgbClr val="009383"/>
      </a:accent3>
      <a:accent4>
        <a:srgbClr val="FFC829"/>
      </a:accent4>
      <a:accent5>
        <a:srgbClr val="0071CE"/>
      </a:accent5>
      <a:accent6>
        <a:srgbClr val="230871"/>
      </a:accent6>
      <a:hlink>
        <a:srgbClr val="009383"/>
      </a:hlink>
      <a:folHlink>
        <a:srgbClr val="009383"/>
      </a:folHlink>
    </a:clrScheme>
    <a:fontScheme name="OA Brand">
      <a:majorFont>
        <a:latin typeface="Barlow Condensed"/>
        <a:ea typeface=""/>
        <a:cs typeface=""/>
      </a:majorFont>
      <a:minorFont>
        <a:latin typeface="Barlow"/>
        <a:ea typeface=""/>
        <a:cs typeface="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pportunityaustin.com/" TargetMode="External"/><Relationship Id="rId2" Type="http://schemas.openxmlformats.org/officeDocument/2006/relationships/hyperlink" Target="https://texaslmi.com/" TargetMode="External"/><Relationship Id="rId1" Type="http://schemas.openxmlformats.org/officeDocument/2006/relationships/hyperlink" Target="http://www.bls.gov/ces/home.htm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texaslmi.com/" TargetMode="External"/><Relationship Id="rId2" Type="http://schemas.openxmlformats.org/officeDocument/2006/relationships/hyperlink" Target="http://www.opportunityaustin.com/" TargetMode="External"/><Relationship Id="rId1" Type="http://schemas.openxmlformats.org/officeDocument/2006/relationships/hyperlink" Target="http://www.bls.gov/ces/home.htm" TargetMode="Externa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://www.opportunityaustin.com/" TargetMode="External"/><Relationship Id="rId1" Type="http://schemas.openxmlformats.org/officeDocument/2006/relationships/hyperlink" Target="https://www.dallasfed.org/research/econdata/tx-emp.aspx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texaslmi.com/LMIbyCategory/QCEW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BP451"/>
  <sheetViews>
    <sheetView tabSelected="1" zoomScaleNormal="100" workbookViewId="0">
      <pane xSplit="1" ySplit="8" topLeftCell="B415" activePane="bottomRight" state="frozen"/>
      <selection pane="topRight" activeCell="B1" sqref="B1"/>
      <selection pane="bottomLeft" activeCell="A3" sqref="A3"/>
      <selection pane="bottomRight" activeCell="H426" sqref="H426"/>
    </sheetView>
  </sheetViews>
  <sheetFormatPr defaultRowHeight="12.75" x14ac:dyDescent="0.2"/>
  <cols>
    <col min="1" max="1" width="14.42578125" style="1" customWidth="1"/>
    <col min="2" max="43" width="13.5703125" style="1" customWidth="1"/>
    <col min="44" max="44" width="14.42578125" bestFit="1" customWidth="1"/>
    <col min="45" max="45" width="11.5703125" bestFit="1" customWidth="1"/>
  </cols>
  <sheetData>
    <row r="1" spans="1:43" s="8" customFormat="1" ht="14.25" x14ac:dyDescent="0.25">
      <c r="A1" s="6"/>
      <c r="B1" s="7" t="s">
        <v>0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7" t="str">
        <f>+B1</f>
        <v>Employees on Nonfarm Payrolls (not seasonally adjusted)</v>
      </c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7" t="str">
        <f>+P1</f>
        <v>Employees on Nonfarm Payrolls (not seasonally adjusted)</v>
      </c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</row>
    <row r="2" spans="1:43" s="8" customFormat="1" ht="14.25" x14ac:dyDescent="0.25">
      <c r="A2" s="6" t="s">
        <v>1</v>
      </c>
      <c r="B2" s="61" t="s">
        <v>2</v>
      </c>
      <c r="C2" s="61"/>
      <c r="D2" s="61"/>
      <c r="E2" s="61"/>
      <c r="F2" s="61"/>
      <c r="G2" s="61"/>
      <c r="H2" s="6"/>
      <c r="I2" s="6"/>
      <c r="J2" s="6"/>
      <c r="K2" s="6"/>
      <c r="L2" s="6"/>
      <c r="M2" s="6"/>
      <c r="N2" s="6"/>
      <c r="O2" s="6"/>
      <c r="P2" s="6" t="str">
        <f>+B2</f>
        <v xml:space="preserve">Texas Workforce Commission &amp; U.S. Bureau of Labor Statistics </v>
      </c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 t="str">
        <f>+P2</f>
        <v xml:space="preserve">Texas Workforce Commission &amp; U.S. Bureau of Labor Statistics </v>
      </c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</row>
    <row r="3" spans="1:43" s="8" customFormat="1" ht="14.25" x14ac:dyDescent="0.25">
      <c r="A3" s="6"/>
      <c r="B3" s="48" t="s">
        <v>3</v>
      </c>
      <c r="C3" s="11"/>
      <c r="D3" s="9"/>
      <c r="E3" s="9"/>
      <c r="F3" s="9"/>
      <c r="G3" s="9"/>
      <c r="H3" s="6"/>
      <c r="I3" s="6"/>
      <c r="J3" s="6"/>
      <c r="K3" s="6"/>
      <c r="L3" s="6"/>
      <c r="M3" s="6"/>
      <c r="N3" s="6"/>
      <c r="O3" s="6"/>
      <c r="P3" s="6" t="str">
        <f>+B3</f>
        <v>https://texaslmi.com/</v>
      </c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 t="str">
        <f>+P3</f>
        <v>https://texaslmi.com/</v>
      </c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</row>
    <row r="4" spans="1:43" s="8" customFormat="1" ht="14.25" x14ac:dyDescent="0.25">
      <c r="A4" s="6"/>
      <c r="B4" s="10" t="s">
        <v>4</v>
      </c>
      <c r="C4" s="11"/>
      <c r="D4" s="9"/>
      <c r="E4" s="9"/>
      <c r="F4" s="9"/>
      <c r="G4" s="9"/>
      <c r="H4" s="6"/>
      <c r="I4" s="6"/>
      <c r="J4" s="6"/>
      <c r="K4" s="6"/>
      <c r="L4" s="6"/>
      <c r="M4" s="6"/>
      <c r="N4" s="6"/>
      <c r="O4" s="6"/>
      <c r="P4" s="6" t="str">
        <f>+B4</f>
        <v>www.bls.gov/ces/home.htm</v>
      </c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 t="str">
        <f>+P4</f>
        <v>www.bls.gov/ces/home.htm</v>
      </c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</row>
    <row r="5" spans="1:43" s="8" customFormat="1" ht="14.25" x14ac:dyDescent="0.25">
      <c r="A5" s="6"/>
      <c r="B5" s="10" t="s">
        <v>432</v>
      </c>
      <c r="C5" s="11"/>
      <c r="D5" s="9"/>
      <c r="E5" s="9"/>
      <c r="F5" s="9"/>
      <c r="G5" s="9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</row>
    <row r="6" spans="1:43" s="8" customFormat="1" ht="14.25" x14ac:dyDescent="0.25">
      <c r="A6" s="6" t="s">
        <v>386</v>
      </c>
      <c r="B6" s="12" t="s">
        <v>437</v>
      </c>
      <c r="C6" s="40"/>
      <c r="D6" s="9"/>
      <c r="E6" s="9"/>
      <c r="F6" s="9"/>
      <c r="G6" s="9"/>
      <c r="H6" s="6"/>
      <c r="I6" s="6"/>
      <c r="J6" s="6"/>
      <c r="K6" s="6"/>
      <c r="L6" s="6"/>
      <c r="M6" s="6"/>
      <c r="N6" s="6"/>
      <c r="O6" s="6"/>
      <c r="P6" s="12" t="str">
        <f>B6</f>
        <v>Aug 21, 2026</v>
      </c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39" t="str">
        <f>B6</f>
        <v>Aug 21, 2026</v>
      </c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</row>
    <row r="7" spans="1:43" s="13" customFormat="1" ht="15" x14ac:dyDescent="0.2">
      <c r="B7" s="62" t="s">
        <v>5</v>
      </c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3" t="s">
        <v>6</v>
      </c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56" t="s">
        <v>7</v>
      </c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</row>
    <row r="8" spans="1:43" s="8" customFormat="1" ht="45" x14ac:dyDescent="0.25">
      <c r="A8" s="6"/>
      <c r="B8" s="36" t="s">
        <v>8</v>
      </c>
      <c r="C8" s="36" t="s">
        <v>9</v>
      </c>
      <c r="D8" s="36" t="s">
        <v>20</v>
      </c>
      <c r="E8" s="36" t="s">
        <v>10</v>
      </c>
      <c r="F8" s="36" t="s">
        <v>11</v>
      </c>
      <c r="G8" s="36" t="s">
        <v>12</v>
      </c>
      <c r="H8" s="36" t="s">
        <v>409</v>
      </c>
      <c r="I8" s="36" t="s">
        <v>13</v>
      </c>
      <c r="J8" s="36" t="s">
        <v>14</v>
      </c>
      <c r="K8" s="36" t="s">
        <v>15</v>
      </c>
      <c r="L8" s="36" t="s">
        <v>16</v>
      </c>
      <c r="M8" s="36" t="s">
        <v>17</v>
      </c>
      <c r="N8" s="36" t="s">
        <v>18</v>
      </c>
      <c r="O8" s="36" t="s">
        <v>19</v>
      </c>
      <c r="P8" s="36" t="s">
        <v>8</v>
      </c>
      <c r="Q8" s="36" t="s">
        <v>9</v>
      </c>
      <c r="R8" s="36" t="s">
        <v>20</v>
      </c>
      <c r="S8" s="36" t="s">
        <v>10</v>
      </c>
      <c r="T8" s="36" t="s">
        <v>11</v>
      </c>
      <c r="U8" s="36" t="s">
        <v>12</v>
      </c>
      <c r="V8" s="36" t="s">
        <v>409</v>
      </c>
      <c r="W8" s="36" t="s">
        <v>13</v>
      </c>
      <c r="X8" s="36" t="s">
        <v>14</v>
      </c>
      <c r="Y8" s="36" t="s">
        <v>15</v>
      </c>
      <c r="Z8" s="36" t="s">
        <v>16</v>
      </c>
      <c r="AA8" s="36" t="s">
        <v>17</v>
      </c>
      <c r="AB8" s="36" t="s">
        <v>18</v>
      </c>
      <c r="AC8" s="36" t="s">
        <v>19</v>
      </c>
      <c r="AD8" s="36" t="s">
        <v>8</v>
      </c>
      <c r="AE8" s="36" t="s">
        <v>9</v>
      </c>
      <c r="AF8" s="36" t="s">
        <v>20</v>
      </c>
      <c r="AG8" s="36" t="s">
        <v>10</v>
      </c>
      <c r="AH8" s="36" t="s">
        <v>11</v>
      </c>
      <c r="AI8" s="36" t="s">
        <v>12</v>
      </c>
      <c r="AJ8" s="36" t="s">
        <v>409</v>
      </c>
      <c r="AK8" s="36" t="s">
        <v>13</v>
      </c>
      <c r="AL8" s="36" t="s">
        <v>14</v>
      </c>
      <c r="AM8" s="36" t="s">
        <v>15</v>
      </c>
      <c r="AN8" s="36" t="s">
        <v>16</v>
      </c>
      <c r="AO8" s="36" t="s">
        <v>17</v>
      </c>
      <c r="AP8" s="36" t="s">
        <v>18</v>
      </c>
      <c r="AQ8" s="36" t="s">
        <v>19</v>
      </c>
    </row>
    <row r="9" spans="1:43" s="18" customFormat="1" ht="13.5" x14ac:dyDescent="0.25">
      <c r="A9" s="15">
        <v>1990</v>
      </c>
      <c r="B9" s="16">
        <v>396000</v>
      </c>
      <c r="C9" s="16">
        <v>280700</v>
      </c>
      <c r="D9" s="16">
        <v>13200</v>
      </c>
      <c r="E9" s="16">
        <v>47700</v>
      </c>
      <c r="F9" s="16">
        <v>12400</v>
      </c>
      <c r="G9" s="16">
        <v>42700</v>
      </c>
      <c r="H9" s="16">
        <v>5900</v>
      </c>
      <c r="I9" s="16">
        <v>10500</v>
      </c>
      <c r="J9" s="16">
        <v>23000</v>
      </c>
      <c r="K9" s="16">
        <v>37400</v>
      </c>
      <c r="L9" s="16">
        <v>36100</v>
      </c>
      <c r="M9" s="16">
        <v>35200</v>
      </c>
      <c r="N9" s="16">
        <v>16600</v>
      </c>
      <c r="O9" s="16">
        <v>115300</v>
      </c>
      <c r="P9" s="16">
        <v>7125300</v>
      </c>
      <c r="Q9" s="16">
        <v>5839600</v>
      </c>
      <c r="R9" s="16">
        <v>509900</v>
      </c>
      <c r="S9" s="16">
        <v>944600</v>
      </c>
      <c r="T9" s="16">
        <v>365000</v>
      </c>
      <c r="U9" s="16">
        <v>896900</v>
      </c>
      <c r="V9" s="16">
        <v>303000</v>
      </c>
      <c r="W9" s="16">
        <v>177700</v>
      </c>
      <c r="X9" s="16">
        <v>458800</v>
      </c>
      <c r="Y9" s="16">
        <v>649000</v>
      </c>
      <c r="Z9" s="16">
        <v>676100</v>
      </c>
      <c r="AA9" s="16">
        <v>593800</v>
      </c>
      <c r="AB9" s="16">
        <v>264900</v>
      </c>
      <c r="AC9" s="16">
        <v>1285700</v>
      </c>
      <c r="AD9" s="17">
        <v>109527000</v>
      </c>
      <c r="AE9" s="17">
        <v>91112000</v>
      </c>
      <c r="AF9" s="17">
        <v>6028000</v>
      </c>
      <c r="AG9" s="17">
        <v>17695000</v>
      </c>
      <c r="AH9" s="17">
        <v>5229500</v>
      </c>
      <c r="AI9" s="17">
        <v>13184500</v>
      </c>
      <c r="AJ9" s="17">
        <v>4217900</v>
      </c>
      <c r="AK9" s="17">
        <v>2688000</v>
      </c>
      <c r="AL9" s="17">
        <v>6614000</v>
      </c>
      <c r="AM9" s="17">
        <v>10882000</v>
      </c>
      <c r="AN9" s="17">
        <v>11024000</v>
      </c>
      <c r="AO9" s="17">
        <v>9288000</v>
      </c>
      <c r="AP9" s="17">
        <v>4261000</v>
      </c>
      <c r="AQ9" s="17">
        <v>18415000</v>
      </c>
    </row>
    <row r="10" spans="1:43" s="18" customFormat="1" ht="13.5" x14ac:dyDescent="0.25">
      <c r="A10" s="15">
        <v>1991</v>
      </c>
      <c r="B10" s="16">
        <v>408800</v>
      </c>
      <c r="C10" s="16">
        <v>291800</v>
      </c>
      <c r="D10" s="16">
        <v>14500</v>
      </c>
      <c r="E10" s="16">
        <v>51200</v>
      </c>
      <c r="F10" s="16">
        <v>11800</v>
      </c>
      <c r="G10" s="16">
        <v>41800</v>
      </c>
      <c r="H10" s="16">
        <v>5900</v>
      </c>
      <c r="I10" s="16">
        <v>11400</v>
      </c>
      <c r="J10" s="16">
        <v>23700</v>
      </c>
      <c r="K10" s="16">
        <v>40200</v>
      </c>
      <c r="L10" s="16">
        <v>38700</v>
      </c>
      <c r="M10" s="16">
        <v>35700</v>
      </c>
      <c r="N10" s="16">
        <v>16900</v>
      </c>
      <c r="O10" s="16">
        <v>117000</v>
      </c>
      <c r="P10" s="16">
        <v>7204200</v>
      </c>
      <c r="Q10" s="16">
        <v>5894300</v>
      </c>
      <c r="R10" s="16">
        <v>519000</v>
      </c>
      <c r="S10" s="16">
        <v>933700</v>
      </c>
      <c r="T10" s="16">
        <v>361600</v>
      </c>
      <c r="U10" s="16">
        <v>890000</v>
      </c>
      <c r="V10" s="16">
        <v>313800</v>
      </c>
      <c r="W10" s="16">
        <v>178300</v>
      </c>
      <c r="X10" s="16">
        <v>450300</v>
      </c>
      <c r="Y10" s="16">
        <v>663000</v>
      </c>
      <c r="Z10" s="16">
        <v>711500</v>
      </c>
      <c r="AA10" s="16">
        <v>602000</v>
      </c>
      <c r="AB10" s="16">
        <v>271300</v>
      </c>
      <c r="AC10" s="16">
        <v>1309900</v>
      </c>
      <c r="AD10" s="17">
        <v>108425000</v>
      </c>
      <c r="AE10" s="17">
        <v>89879000</v>
      </c>
      <c r="AF10" s="17">
        <v>5519000</v>
      </c>
      <c r="AG10" s="17">
        <v>17068000</v>
      </c>
      <c r="AH10" s="17">
        <v>5147100</v>
      </c>
      <c r="AI10" s="17">
        <v>12896300</v>
      </c>
      <c r="AJ10" s="17">
        <v>4200000</v>
      </c>
      <c r="AK10" s="17">
        <v>2678000</v>
      </c>
      <c r="AL10" s="17">
        <v>6561000</v>
      </c>
      <c r="AM10" s="17">
        <v>10750000</v>
      </c>
      <c r="AN10" s="17">
        <v>11556000</v>
      </c>
      <c r="AO10" s="17">
        <v>9256000</v>
      </c>
      <c r="AP10" s="17">
        <v>4249000</v>
      </c>
      <c r="AQ10" s="17">
        <v>18545000</v>
      </c>
    </row>
    <row r="11" spans="1:43" s="18" customFormat="1" ht="13.5" x14ac:dyDescent="0.25">
      <c r="A11" s="15">
        <v>1992</v>
      </c>
      <c r="B11" s="16">
        <v>430800</v>
      </c>
      <c r="C11" s="16">
        <v>310900</v>
      </c>
      <c r="D11" s="16">
        <v>16400</v>
      </c>
      <c r="E11" s="16">
        <v>54300</v>
      </c>
      <c r="F11" s="16">
        <v>11300</v>
      </c>
      <c r="G11" s="16">
        <v>44400</v>
      </c>
      <c r="H11" s="16">
        <v>6700</v>
      </c>
      <c r="I11" s="16">
        <v>11700</v>
      </c>
      <c r="J11" s="16">
        <v>25000</v>
      </c>
      <c r="K11" s="16">
        <v>43800</v>
      </c>
      <c r="L11" s="16">
        <v>41500</v>
      </c>
      <c r="M11" s="16">
        <v>38100</v>
      </c>
      <c r="N11" s="16">
        <v>17600</v>
      </c>
      <c r="O11" s="16">
        <v>119900</v>
      </c>
      <c r="P11" s="16">
        <v>7300800</v>
      </c>
      <c r="Q11" s="16">
        <v>5943100</v>
      </c>
      <c r="R11" s="16">
        <v>506200</v>
      </c>
      <c r="S11" s="16">
        <v>926400</v>
      </c>
      <c r="T11" s="16">
        <v>358600</v>
      </c>
      <c r="U11" s="16">
        <v>900700</v>
      </c>
      <c r="V11" s="16">
        <v>313500</v>
      </c>
      <c r="W11" s="16">
        <v>176100</v>
      </c>
      <c r="X11" s="16">
        <v>447600</v>
      </c>
      <c r="Y11" s="16">
        <v>672700</v>
      </c>
      <c r="Z11" s="16">
        <v>744500</v>
      </c>
      <c r="AA11" s="16">
        <v>617600</v>
      </c>
      <c r="AB11" s="16">
        <v>279300</v>
      </c>
      <c r="AC11" s="16">
        <v>1357700</v>
      </c>
      <c r="AD11" s="17">
        <v>108799000</v>
      </c>
      <c r="AE11" s="17">
        <v>90012000</v>
      </c>
      <c r="AF11" s="17">
        <v>5297000</v>
      </c>
      <c r="AG11" s="17">
        <v>16799000</v>
      </c>
      <c r="AH11" s="17">
        <v>5071800</v>
      </c>
      <c r="AI11" s="17">
        <v>12825900</v>
      </c>
      <c r="AJ11" s="17">
        <v>4187600.0000000005</v>
      </c>
      <c r="AK11" s="17">
        <v>2641000</v>
      </c>
      <c r="AL11" s="17">
        <v>6559000</v>
      </c>
      <c r="AM11" s="17">
        <v>11007000</v>
      </c>
      <c r="AN11" s="17">
        <v>11948000</v>
      </c>
      <c r="AO11" s="17">
        <v>9437000</v>
      </c>
      <c r="AP11" s="17">
        <v>4240000</v>
      </c>
      <c r="AQ11" s="17">
        <v>18787000</v>
      </c>
    </row>
    <row r="12" spans="1:43" s="18" customFormat="1" ht="13.5" x14ac:dyDescent="0.25">
      <c r="A12" s="15">
        <v>1993</v>
      </c>
      <c r="B12" s="16">
        <v>461000</v>
      </c>
      <c r="C12" s="16">
        <v>336600</v>
      </c>
      <c r="D12" s="16">
        <v>19300</v>
      </c>
      <c r="E12" s="16">
        <v>58000</v>
      </c>
      <c r="F12" s="16">
        <v>12500</v>
      </c>
      <c r="G12" s="16">
        <v>46700</v>
      </c>
      <c r="H12" s="16">
        <v>7600</v>
      </c>
      <c r="I12" s="16">
        <v>12400</v>
      </c>
      <c r="J12" s="16">
        <v>26600</v>
      </c>
      <c r="K12" s="16">
        <v>49500</v>
      </c>
      <c r="L12" s="16">
        <v>44300</v>
      </c>
      <c r="M12" s="16">
        <v>41700</v>
      </c>
      <c r="N12" s="16">
        <v>18300</v>
      </c>
      <c r="O12" s="16">
        <v>124400</v>
      </c>
      <c r="P12" s="16">
        <v>7514900</v>
      </c>
      <c r="Q12" s="16">
        <v>6114200</v>
      </c>
      <c r="R12" s="16">
        <v>513100</v>
      </c>
      <c r="S12" s="16">
        <v>940300</v>
      </c>
      <c r="T12" s="16">
        <v>365700</v>
      </c>
      <c r="U12" s="16">
        <v>921800</v>
      </c>
      <c r="V12" s="16">
        <v>324800</v>
      </c>
      <c r="W12" s="16">
        <v>178500</v>
      </c>
      <c r="X12" s="16">
        <v>457000</v>
      </c>
      <c r="Y12" s="16">
        <v>707600</v>
      </c>
      <c r="Z12" s="16">
        <v>779700</v>
      </c>
      <c r="AA12" s="16">
        <v>637800</v>
      </c>
      <c r="AB12" s="16">
        <v>288100</v>
      </c>
      <c r="AC12" s="16">
        <v>1400700</v>
      </c>
      <c r="AD12" s="17">
        <v>110931000</v>
      </c>
      <c r="AE12" s="17">
        <v>91942000</v>
      </c>
      <c r="AF12" s="17">
        <v>5445000</v>
      </c>
      <c r="AG12" s="17">
        <v>16773000</v>
      </c>
      <c r="AH12" s="17">
        <v>5055700</v>
      </c>
      <c r="AI12" s="17">
        <v>13016400</v>
      </c>
      <c r="AJ12" s="17">
        <v>4263100</v>
      </c>
      <c r="AK12" s="17">
        <v>2668000</v>
      </c>
      <c r="AL12" s="17">
        <v>6742000</v>
      </c>
      <c r="AM12" s="17">
        <v>11534000</v>
      </c>
      <c r="AN12" s="17">
        <v>12362000</v>
      </c>
      <c r="AO12" s="17">
        <v>9732000</v>
      </c>
      <c r="AP12" s="17">
        <v>4350000</v>
      </c>
      <c r="AQ12" s="17">
        <v>18989000</v>
      </c>
    </row>
    <row r="13" spans="1:43" s="18" customFormat="1" ht="13.5" x14ac:dyDescent="0.25">
      <c r="A13" s="15">
        <v>1994</v>
      </c>
      <c r="B13" s="16">
        <v>492000</v>
      </c>
      <c r="C13" s="16">
        <v>364100</v>
      </c>
      <c r="D13" s="16">
        <v>23300</v>
      </c>
      <c r="E13" s="16">
        <v>61700</v>
      </c>
      <c r="F13" s="16">
        <v>13600</v>
      </c>
      <c r="G13" s="16">
        <v>50400</v>
      </c>
      <c r="H13" s="16">
        <v>8000</v>
      </c>
      <c r="I13" s="16">
        <v>12500</v>
      </c>
      <c r="J13" s="16">
        <v>28200</v>
      </c>
      <c r="K13" s="16">
        <v>55900</v>
      </c>
      <c r="L13" s="16">
        <v>46400</v>
      </c>
      <c r="M13" s="16">
        <v>45000</v>
      </c>
      <c r="N13" s="16">
        <v>19200</v>
      </c>
      <c r="O13" s="16">
        <v>127900</v>
      </c>
      <c r="P13" s="16">
        <v>7785800</v>
      </c>
      <c r="Q13" s="16">
        <v>6346200</v>
      </c>
      <c r="R13" s="16">
        <v>535300</v>
      </c>
      <c r="S13" s="16">
        <v>964300</v>
      </c>
      <c r="T13" s="16">
        <v>372100</v>
      </c>
      <c r="U13" s="16">
        <v>953200</v>
      </c>
      <c r="V13" s="16">
        <v>338700</v>
      </c>
      <c r="W13" s="16">
        <v>184000</v>
      </c>
      <c r="X13" s="16">
        <v>469600</v>
      </c>
      <c r="Y13" s="16">
        <v>759600</v>
      </c>
      <c r="Z13" s="16">
        <v>811800</v>
      </c>
      <c r="AA13" s="16">
        <v>661100</v>
      </c>
      <c r="AB13" s="16">
        <v>296600</v>
      </c>
      <c r="AC13" s="16">
        <v>1439700</v>
      </c>
      <c r="AD13" s="17">
        <v>114393000</v>
      </c>
      <c r="AE13" s="17">
        <v>95118000</v>
      </c>
      <c r="AF13" s="17">
        <v>5754000</v>
      </c>
      <c r="AG13" s="17">
        <v>17020000</v>
      </c>
      <c r="AH13" s="17">
        <v>5208200</v>
      </c>
      <c r="AI13" s="17">
        <v>13484900</v>
      </c>
      <c r="AJ13" s="17">
        <v>4387800</v>
      </c>
      <c r="AK13" s="17">
        <v>2738000</v>
      </c>
      <c r="AL13" s="17">
        <v>6910000</v>
      </c>
      <c r="AM13" s="17">
        <v>12216000</v>
      </c>
      <c r="AN13" s="17">
        <v>12872000</v>
      </c>
      <c r="AO13" s="17">
        <v>10100000</v>
      </c>
      <c r="AP13" s="17">
        <v>4428000</v>
      </c>
      <c r="AQ13" s="17">
        <v>19275000</v>
      </c>
    </row>
    <row r="14" spans="1:43" s="18" customFormat="1" ht="13.5" x14ac:dyDescent="0.25">
      <c r="A14" s="15">
        <v>1995</v>
      </c>
      <c r="B14" s="16">
        <v>524900</v>
      </c>
      <c r="C14" s="16">
        <v>394000</v>
      </c>
      <c r="D14" s="16">
        <v>26500</v>
      </c>
      <c r="E14" s="16">
        <v>66400</v>
      </c>
      <c r="F14" s="16">
        <v>16400</v>
      </c>
      <c r="G14" s="16">
        <v>54500</v>
      </c>
      <c r="H14" s="16">
        <v>9000</v>
      </c>
      <c r="I14" s="16">
        <v>13900</v>
      </c>
      <c r="J14" s="16">
        <v>29700</v>
      </c>
      <c r="K14" s="16">
        <v>62900</v>
      </c>
      <c r="L14" s="16">
        <v>47900</v>
      </c>
      <c r="M14" s="16">
        <v>47000</v>
      </c>
      <c r="N14" s="16">
        <v>19900</v>
      </c>
      <c r="O14" s="16">
        <v>130800</v>
      </c>
      <c r="P14" s="16">
        <v>8058400</v>
      </c>
      <c r="Q14" s="16">
        <v>6586100</v>
      </c>
      <c r="R14" s="16">
        <v>561400</v>
      </c>
      <c r="S14" s="16">
        <v>993500</v>
      </c>
      <c r="T14" s="16">
        <v>383400</v>
      </c>
      <c r="U14" s="16">
        <v>978600</v>
      </c>
      <c r="V14" s="16">
        <v>349400</v>
      </c>
      <c r="W14" s="16">
        <v>195700</v>
      </c>
      <c r="X14" s="16">
        <v>472200</v>
      </c>
      <c r="Y14" s="16">
        <v>803400</v>
      </c>
      <c r="Z14" s="16">
        <v>851900</v>
      </c>
      <c r="AA14" s="16">
        <v>690100</v>
      </c>
      <c r="AB14" s="16">
        <v>306500</v>
      </c>
      <c r="AC14" s="16">
        <v>1472300</v>
      </c>
      <c r="AD14" s="17">
        <v>117401000</v>
      </c>
      <c r="AE14" s="17">
        <v>97968000</v>
      </c>
      <c r="AF14" s="17">
        <v>5915000</v>
      </c>
      <c r="AG14" s="17">
        <v>17241000</v>
      </c>
      <c r="AH14" s="17">
        <v>5392600</v>
      </c>
      <c r="AI14" s="17">
        <v>13889000</v>
      </c>
      <c r="AJ14" s="17">
        <v>4500200</v>
      </c>
      <c r="AK14" s="17">
        <v>2844000</v>
      </c>
      <c r="AL14" s="17">
        <v>6866000</v>
      </c>
      <c r="AM14" s="17">
        <v>12889000</v>
      </c>
      <c r="AN14" s="17">
        <v>13360000</v>
      </c>
      <c r="AO14" s="17">
        <v>10501000</v>
      </c>
      <c r="AP14" s="17">
        <v>4572000</v>
      </c>
      <c r="AQ14" s="17">
        <v>19432000</v>
      </c>
    </row>
    <row r="15" spans="1:43" s="18" customFormat="1" ht="13.5" x14ac:dyDescent="0.25">
      <c r="A15" s="15">
        <v>1996</v>
      </c>
      <c r="B15" s="16">
        <v>549700</v>
      </c>
      <c r="C15" s="16">
        <v>421200</v>
      </c>
      <c r="D15" s="16">
        <v>29900</v>
      </c>
      <c r="E15" s="16">
        <v>71400</v>
      </c>
      <c r="F15" s="16">
        <v>19300</v>
      </c>
      <c r="G15" s="16">
        <v>57500</v>
      </c>
      <c r="H15" s="16">
        <v>9900</v>
      </c>
      <c r="I15" s="16">
        <v>15200</v>
      </c>
      <c r="J15" s="16">
        <v>31100</v>
      </c>
      <c r="K15" s="16">
        <v>66400</v>
      </c>
      <c r="L15" s="16">
        <v>50600</v>
      </c>
      <c r="M15" s="16">
        <v>49400</v>
      </c>
      <c r="N15" s="16">
        <v>20700</v>
      </c>
      <c r="O15" s="16">
        <v>128600</v>
      </c>
      <c r="P15" s="16">
        <v>8291300</v>
      </c>
      <c r="Q15" s="16">
        <v>6807900</v>
      </c>
      <c r="R15" s="16">
        <v>589500</v>
      </c>
      <c r="S15" s="16">
        <v>1015200</v>
      </c>
      <c r="T15" s="16">
        <v>396700</v>
      </c>
      <c r="U15" s="16">
        <v>997700</v>
      </c>
      <c r="V15" s="16">
        <v>353600</v>
      </c>
      <c r="W15" s="16">
        <v>206700</v>
      </c>
      <c r="X15" s="16">
        <v>483900</v>
      </c>
      <c r="Y15" s="16">
        <v>851900</v>
      </c>
      <c r="Z15" s="16">
        <v>888000</v>
      </c>
      <c r="AA15" s="16">
        <v>709400</v>
      </c>
      <c r="AB15" s="16">
        <v>315400</v>
      </c>
      <c r="AC15" s="16">
        <v>1483400</v>
      </c>
      <c r="AD15" s="17">
        <v>119828000</v>
      </c>
      <c r="AE15" s="17">
        <v>100289000</v>
      </c>
      <c r="AF15" s="17">
        <v>6173000</v>
      </c>
      <c r="AG15" s="17">
        <v>17237000</v>
      </c>
      <c r="AH15" s="17">
        <v>5480700</v>
      </c>
      <c r="AI15" s="17">
        <v>14132700</v>
      </c>
      <c r="AJ15" s="17">
        <v>4570000</v>
      </c>
      <c r="AK15" s="17">
        <v>2940000</v>
      </c>
      <c r="AL15" s="17">
        <v>7018000</v>
      </c>
      <c r="AM15" s="17">
        <v>13510000</v>
      </c>
      <c r="AN15" s="17">
        <v>13761000</v>
      </c>
      <c r="AO15" s="17">
        <v>10777000</v>
      </c>
      <c r="AP15" s="17">
        <v>4690000</v>
      </c>
      <c r="AQ15" s="17">
        <v>19539000</v>
      </c>
    </row>
    <row r="16" spans="1:43" s="18" customFormat="1" ht="13.5" x14ac:dyDescent="0.25">
      <c r="A16" s="15">
        <v>1997</v>
      </c>
      <c r="B16" s="16">
        <v>575500</v>
      </c>
      <c r="C16" s="16">
        <v>446300</v>
      </c>
      <c r="D16" s="16">
        <v>31800</v>
      </c>
      <c r="E16" s="16">
        <v>75100</v>
      </c>
      <c r="F16" s="16">
        <v>21100</v>
      </c>
      <c r="G16" s="16">
        <v>59500</v>
      </c>
      <c r="H16" s="16">
        <v>10100</v>
      </c>
      <c r="I16" s="16">
        <v>17100</v>
      </c>
      <c r="J16" s="16">
        <v>31900</v>
      </c>
      <c r="K16" s="16">
        <v>72900</v>
      </c>
      <c r="L16" s="16">
        <v>53100</v>
      </c>
      <c r="M16" s="16">
        <v>51900</v>
      </c>
      <c r="N16" s="16">
        <v>21800</v>
      </c>
      <c r="O16" s="16">
        <v>129200</v>
      </c>
      <c r="P16" s="16">
        <v>8642600</v>
      </c>
      <c r="Q16" s="16">
        <v>7133300</v>
      </c>
      <c r="R16" s="16">
        <v>629900</v>
      </c>
      <c r="S16" s="16">
        <v>1043900</v>
      </c>
      <c r="T16" s="16">
        <v>414700</v>
      </c>
      <c r="U16" s="16">
        <v>1013300</v>
      </c>
      <c r="V16" s="16">
        <v>363400</v>
      </c>
      <c r="W16" s="16">
        <v>228000</v>
      </c>
      <c r="X16" s="16">
        <v>505900</v>
      </c>
      <c r="Y16" s="16">
        <v>931600</v>
      </c>
      <c r="Z16" s="16">
        <v>934400</v>
      </c>
      <c r="AA16" s="16">
        <v>741600</v>
      </c>
      <c r="AB16" s="16">
        <v>326600</v>
      </c>
      <c r="AC16" s="16">
        <v>1509400</v>
      </c>
      <c r="AD16" s="17">
        <v>122941000</v>
      </c>
      <c r="AE16" s="17">
        <v>103278000</v>
      </c>
      <c r="AF16" s="17">
        <v>6467000</v>
      </c>
      <c r="AG16" s="17">
        <v>17419000</v>
      </c>
      <c r="AH16" s="17">
        <v>5621600</v>
      </c>
      <c r="AI16" s="17">
        <v>14377200</v>
      </c>
      <c r="AJ16" s="17">
        <v>4641400</v>
      </c>
      <c r="AK16" s="17">
        <v>3084000</v>
      </c>
      <c r="AL16" s="17">
        <v>7255000</v>
      </c>
      <c r="AM16" s="17">
        <v>14386000</v>
      </c>
      <c r="AN16" s="17">
        <v>14185000</v>
      </c>
      <c r="AO16" s="17">
        <v>11018000</v>
      </c>
      <c r="AP16" s="17">
        <v>4825000</v>
      </c>
      <c r="AQ16" s="17">
        <v>19664000</v>
      </c>
    </row>
    <row r="17" spans="1:43" s="18" customFormat="1" ht="13.5" x14ac:dyDescent="0.25">
      <c r="A17" s="15">
        <v>1998</v>
      </c>
      <c r="B17" s="16">
        <v>610500</v>
      </c>
      <c r="C17" s="16">
        <v>477700</v>
      </c>
      <c r="D17" s="16">
        <v>35300</v>
      </c>
      <c r="E17" s="16">
        <v>81100</v>
      </c>
      <c r="F17" s="16">
        <v>23900</v>
      </c>
      <c r="G17" s="16">
        <v>61700</v>
      </c>
      <c r="H17" s="16">
        <v>10700</v>
      </c>
      <c r="I17" s="16">
        <v>18700</v>
      </c>
      <c r="J17" s="16">
        <v>33300</v>
      </c>
      <c r="K17" s="16">
        <v>79300</v>
      </c>
      <c r="L17" s="16">
        <v>56700</v>
      </c>
      <c r="M17" s="16">
        <v>54600</v>
      </c>
      <c r="N17" s="16">
        <v>22400</v>
      </c>
      <c r="O17" s="16">
        <v>132800</v>
      </c>
      <c r="P17" s="16">
        <v>8973500</v>
      </c>
      <c r="Q17" s="16">
        <v>7443700</v>
      </c>
      <c r="R17" s="16">
        <v>667900</v>
      </c>
      <c r="S17" s="16">
        <v>1077300</v>
      </c>
      <c r="T17" s="16">
        <v>435600</v>
      </c>
      <c r="U17" s="16">
        <v>1035400</v>
      </c>
      <c r="V17" s="16">
        <v>382300</v>
      </c>
      <c r="W17" s="16">
        <v>240600</v>
      </c>
      <c r="X17" s="16">
        <v>537100</v>
      </c>
      <c r="Y17" s="16">
        <v>1005300</v>
      </c>
      <c r="Z17" s="16">
        <v>961300</v>
      </c>
      <c r="AA17" s="16">
        <v>766900</v>
      </c>
      <c r="AB17" s="16">
        <v>334200</v>
      </c>
      <c r="AC17" s="16">
        <v>1529800</v>
      </c>
      <c r="AD17" s="17">
        <v>126146000</v>
      </c>
      <c r="AE17" s="17">
        <v>106237000</v>
      </c>
      <c r="AF17" s="17">
        <v>6794000</v>
      </c>
      <c r="AG17" s="17">
        <v>17560000</v>
      </c>
      <c r="AH17" s="17">
        <v>5751700</v>
      </c>
      <c r="AI17" s="17">
        <v>14595700</v>
      </c>
      <c r="AJ17" s="17">
        <v>4774200</v>
      </c>
      <c r="AK17" s="17">
        <v>3218000</v>
      </c>
      <c r="AL17" s="17">
        <v>7566000</v>
      </c>
      <c r="AM17" s="17">
        <v>15200000</v>
      </c>
      <c r="AN17" s="17">
        <v>14570000</v>
      </c>
      <c r="AO17" s="17">
        <v>11232000</v>
      </c>
      <c r="AP17" s="17">
        <v>4976000</v>
      </c>
      <c r="AQ17" s="17">
        <v>19909000</v>
      </c>
    </row>
    <row r="18" spans="1:43" s="18" customFormat="1" ht="13.5" x14ac:dyDescent="0.25">
      <c r="A18" s="15">
        <v>1999</v>
      </c>
      <c r="B18" s="16">
        <v>645900</v>
      </c>
      <c r="C18" s="16">
        <v>509200</v>
      </c>
      <c r="D18" s="16">
        <v>38600</v>
      </c>
      <c r="E18" s="16">
        <v>82700</v>
      </c>
      <c r="F18" s="16">
        <v>27100</v>
      </c>
      <c r="G18" s="16">
        <v>65900</v>
      </c>
      <c r="H18" s="16">
        <v>11000</v>
      </c>
      <c r="I18" s="16">
        <v>20800</v>
      </c>
      <c r="J18" s="16">
        <v>35000</v>
      </c>
      <c r="K18" s="16">
        <v>86800</v>
      </c>
      <c r="L18" s="16">
        <v>59900</v>
      </c>
      <c r="M18" s="16">
        <v>58100</v>
      </c>
      <c r="N18" s="16">
        <v>23100</v>
      </c>
      <c r="O18" s="16">
        <v>136700</v>
      </c>
      <c r="P18" s="16">
        <v>9189400</v>
      </c>
      <c r="Q18" s="16">
        <v>7628500</v>
      </c>
      <c r="R18" s="16">
        <v>680600</v>
      </c>
      <c r="S18" s="16">
        <v>1065100</v>
      </c>
      <c r="T18" s="16">
        <v>444800</v>
      </c>
      <c r="U18" s="16">
        <v>1065300</v>
      </c>
      <c r="V18" s="16">
        <v>393100</v>
      </c>
      <c r="W18" s="16">
        <v>252400</v>
      </c>
      <c r="X18" s="16">
        <v>558000</v>
      </c>
      <c r="Y18" s="16">
        <v>1056600</v>
      </c>
      <c r="Z18" s="16">
        <v>977300</v>
      </c>
      <c r="AA18" s="16">
        <v>793400</v>
      </c>
      <c r="AB18" s="16">
        <v>342000</v>
      </c>
      <c r="AC18" s="16">
        <v>1560900</v>
      </c>
      <c r="AD18" s="17">
        <v>129228000</v>
      </c>
      <c r="AE18" s="17">
        <v>108921000</v>
      </c>
      <c r="AF18" s="17">
        <v>7143000</v>
      </c>
      <c r="AG18" s="17">
        <v>17322000</v>
      </c>
      <c r="AH18" s="17">
        <v>5848000</v>
      </c>
      <c r="AI18" s="17">
        <v>14954600</v>
      </c>
      <c r="AJ18" s="17">
        <v>4900400</v>
      </c>
      <c r="AK18" s="17">
        <v>3419000</v>
      </c>
      <c r="AL18" s="17">
        <v>7753000</v>
      </c>
      <c r="AM18" s="17">
        <v>16013000</v>
      </c>
      <c r="AN18" s="17">
        <v>14939000</v>
      </c>
      <c r="AO18" s="17">
        <v>11543000</v>
      </c>
      <c r="AP18" s="17">
        <v>5087000</v>
      </c>
      <c r="AQ18" s="17">
        <v>20307000</v>
      </c>
    </row>
    <row r="19" spans="1:43" s="18" customFormat="1" ht="13.5" x14ac:dyDescent="0.25">
      <c r="A19" s="15">
        <v>2000</v>
      </c>
      <c r="B19" s="16">
        <v>684000</v>
      </c>
      <c r="C19" s="16">
        <v>544200</v>
      </c>
      <c r="D19" s="16">
        <v>41700</v>
      </c>
      <c r="E19" s="16">
        <v>88200</v>
      </c>
      <c r="F19" s="16">
        <v>29900</v>
      </c>
      <c r="G19" s="16">
        <v>70000</v>
      </c>
      <c r="H19" s="16">
        <v>10900</v>
      </c>
      <c r="I19" s="16">
        <v>24700</v>
      </c>
      <c r="J19" s="16">
        <v>35800</v>
      </c>
      <c r="K19" s="16">
        <v>95700</v>
      </c>
      <c r="L19" s="16">
        <v>62400</v>
      </c>
      <c r="M19" s="16">
        <v>60900</v>
      </c>
      <c r="N19" s="16">
        <v>24000</v>
      </c>
      <c r="O19" s="16">
        <v>139800</v>
      </c>
      <c r="P19" s="16">
        <v>9461200</v>
      </c>
      <c r="Q19" s="16">
        <v>7873000</v>
      </c>
      <c r="R19" s="16">
        <v>713400</v>
      </c>
      <c r="S19" s="16">
        <v>1070900</v>
      </c>
      <c r="T19" s="16">
        <v>456500</v>
      </c>
      <c r="U19" s="16">
        <v>1096100</v>
      </c>
      <c r="V19" s="16">
        <v>406300</v>
      </c>
      <c r="W19" s="16">
        <v>273000</v>
      </c>
      <c r="X19" s="16">
        <v>567700</v>
      </c>
      <c r="Y19" s="16">
        <v>1117300</v>
      </c>
      <c r="Z19" s="16">
        <v>1002900</v>
      </c>
      <c r="AA19" s="16">
        <v>818700</v>
      </c>
      <c r="AB19" s="16">
        <v>350300</v>
      </c>
      <c r="AC19" s="16">
        <v>1588100</v>
      </c>
      <c r="AD19" s="17">
        <v>132011000</v>
      </c>
      <c r="AE19" s="17">
        <v>111222000</v>
      </c>
      <c r="AF19" s="17">
        <v>7386000</v>
      </c>
      <c r="AG19" s="17">
        <v>17263000</v>
      </c>
      <c r="AH19" s="17">
        <v>5888400</v>
      </c>
      <c r="AI19" s="17">
        <v>15262300</v>
      </c>
      <c r="AJ19" s="17">
        <v>5002000</v>
      </c>
      <c r="AK19" s="17">
        <v>3630000</v>
      </c>
      <c r="AL19" s="17">
        <v>7783000</v>
      </c>
      <c r="AM19" s="17">
        <v>16725000</v>
      </c>
      <c r="AN19" s="17">
        <v>15252000</v>
      </c>
      <c r="AO19" s="17">
        <v>11862000</v>
      </c>
      <c r="AP19" s="17">
        <v>5168000</v>
      </c>
      <c r="AQ19" s="17">
        <v>20790000</v>
      </c>
    </row>
    <row r="20" spans="1:43" s="18" customFormat="1" ht="13.5" x14ac:dyDescent="0.25">
      <c r="A20" s="15">
        <v>2001</v>
      </c>
      <c r="B20" s="16">
        <v>685300</v>
      </c>
      <c r="C20" s="16">
        <v>541900</v>
      </c>
      <c r="D20" s="16">
        <v>42000</v>
      </c>
      <c r="E20" s="16">
        <v>80800</v>
      </c>
      <c r="F20" s="16">
        <v>31500</v>
      </c>
      <c r="G20" s="16">
        <v>70400</v>
      </c>
      <c r="H20" s="16">
        <v>11500</v>
      </c>
      <c r="I20" s="16">
        <v>23600</v>
      </c>
      <c r="J20" s="16">
        <v>37000</v>
      </c>
      <c r="K20" s="16">
        <v>94900</v>
      </c>
      <c r="L20" s="16">
        <v>63400</v>
      </c>
      <c r="M20" s="16">
        <v>62000</v>
      </c>
      <c r="N20" s="16">
        <v>25000</v>
      </c>
      <c r="O20" s="16">
        <v>143400</v>
      </c>
      <c r="P20" s="16">
        <v>9543800</v>
      </c>
      <c r="Q20" s="16">
        <v>7931000</v>
      </c>
      <c r="R20" s="16">
        <v>736800</v>
      </c>
      <c r="S20" s="16">
        <v>1028700</v>
      </c>
      <c r="T20" s="16">
        <v>462700</v>
      </c>
      <c r="U20" s="16">
        <v>1099700</v>
      </c>
      <c r="V20" s="16">
        <v>406500</v>
      </c>
      <c r="W20" s="16">
        <v>270800</v>
      </c>
      <c r="X20" s="16">
        <v>577700</v>
      </c>
      <c r="Y20" s="16">
        <v>1113800</v>
      </c>
      <c r="Z20" s="16">
        <v>1041300</v>
      </c>
      <c r="AA20" s="16">
        <v>835600</v>
      </c>
      <c r="AB20" s="16">
        <v>357600</v>
      </c>
      <c r="AC20" s="16">
        <v>1612700</v>
      </c>
      <c r="AD20" s="17">
        <v>132073000</v>
      </c>
      <c r="AE20" s="17">
        <v>110954000</v>
      </c>
      <c r="AF20" s="17">
        <v>7432000</v>
      </c>
      <c r="AG20" s="17">
        <v>16441000</v>
      </c>
      <c r="AH20" s="17">
        <v>5728000</v>
      </c>
      <c r="AI20" s="17">
        <v>15219000</v>
      </c>
      <c r="AJ20" s="17">
        <v>4960200</v>
      </c>
      <c r="AK20" s="17">
        <v>3629000</v>
      </c>
      <c r="AL20" s="17">
        <v>7900000</v>
      </c>
      <c r="AM20" s="17">
        <v>16537000</v>
      </c>
      <c r="AN20" s="17">
        <v>15814000</v>
      </c>
      <c r="AO20" s="17">
        <v>12036000</v>
      </c>
      <c r="AP20" s="17">
        <v>5258000</v>
      </c>
      <c r="AQ20" s="17">
        <v>21118000</v>
      </c>
    </row>
    <row r="21" spans="1:43" s="18" customFormat="1" ht="13.5" x14ac:dyDescent="0.25">
      <c r="A21" s="15">
        <v>2002</v>
      </c>
      <c r="B21" s="16">
        <v>669300</v>
      </c>
      <c r="C21" s="16">
        <v>521400</v>
      </c>
      <c r="D21" s="16">
        <v>38600</v>
      </c>
      <c r="E21" s="16">
        <v>68400</v>
      </c>
      <c r="F21" s="16">
        <v>29200</v>
      </c>
      <c r="G21" s="16">
        <v>68900</v>
      </c>
      <c r="H21" s="16">
        <v>11200</v>
      </c>
      <c r="I21" s="16">
        <v>22900</v>
      </c>
      <c r="J21" s="16">
        <v>38600</v>
      </c>
      <c r="K21" s="16">
        <v>90700</v>
      </c>
      <c r="L21" s="16">
        <v>64800</v>
      </c>
      <c r="M21" s="16">
        <v>62500</v>
      </c>
      <c r="N21" s="16">
        <v>25700</v>
      </c>
      <c r="O21" s="16">
        <v>147800</v>
      </c>
      <c r="P21" s="16">
        <v>9446200</v>
      </c>
      <c r="Q21" s="16">
        <v>7793300</v>
      </c>
      <c r="R21" s="16">
        <v>716500</v>
      </c>
      <c r="S21" s="16">
        <v>950700</v>
      </c>
      <c r="T21" s="16">
        <v>452100</v>
      </c>
      <c r="U21" s="16">
        <v>1085900</v>
      </c>
      <c r="V21" s="16">
        <v>393700</v>
      </c>
      <c r="W21" s="16">
        <v>250100</v>
      </c>
      <c r="X21" s="16">
        <v>579900</v>
      </c>
      <c r="Y21" s="16">
        <v>1075400</v>
      </c>
      <c r="Z21" s="16">
        <v>1082800</v>
      </c>
      <c r="AA21" s="16">
        <v>846900</v>
      </c>
      <c r="AB21" s="16">
        <v>359300</v>
      </c>
      <c r="AC21" s="16">
        <v>1652900</v>
      </c>
      <c r="AD21" s="17">
        <v>130634000</v>
      </c>
      <c r="AE21" s="17">
        <v>109121000</v>
      </c>
      <c r="AF21" s="17">
        <v>7299000</v>
      </c>
      <c r="AG21" s="17">
        <v>15259000</v>
      </c>
      <c r="AH21" s="17">
        <v>5605600</v>
      </c>
      <c r="AI21" s="17">
        <v>15003400</v>
      </c>
      <c r="AJ21" s="17">
        <v>4807900</v>
      </c>
      <c r="AK21" s="17">
        <v>3395000</v>
      </c>
      <c r="AL21" s="17">
        <v>7956000</v>
      </c>
      <c r="AM21" s="17">
        <v>16041000</v>
      </c>
      <c r="AN21" s="17">
        <v>16398000</v>
      </c>
      <c r="AO21" s="17">
        <v>11986000</v>
      </c>
      <c r="AP21" s="17">
        <v>5372000</v>
      </c>
      <c r="AQ21" s="17">
        <v>21513000</v>
      </c>
    </row>
    <row r="22" spans="1:43" s="18" customFormat="1" ht="13.5" x14ac:dyDescent="0.25">
      <c r="A22" s="15">
        <v>2003</v>
      </c>
      <c r="B22" s="16">
        <v>663900</v>
      </c>
      <c r="C22" s="16">
        <v>515200</v>
      </c>
      <c r="D22" s="16">
        <v>37700</v>
      </c>
      <c r="E22" s="16">
        <v>62800</v>
      </c>
      <c r="F22" s="16">
        <v>28700</v>
      </c>
      <c r="G22" s="16">
        <v>68400</v>
      </c>
      <c r="H22" s="16">
        <v>10700</v>
      </c>
      <c r="I22" s="16">
        <v>21100</v>
      </c>
      <c r="J22" s="16">
        <v>40200</v>
      </c>
      <c r="K22" s="16">
        <v>89200</v>
      </c>
      <c r="L22" s="16">
        <v>66100</v>
      </c>
      <c r="M22" s="16">
        <v>63900</v>
      </c>
      <c r="N22" s="16">
        <v>26400</v>
      </c>
      <c r="O22" s="16">
        <v>148700</v>
      </c>
      <c r="P22" s="16">
        <v>9400700</v>
      </c>
      <c r="Q22" s="16">
        <v>7727800</v>
      </c>
      <c r="R22" s="16">
        <v>700800</v>
      </c>
      <c r="S22" s="16">
        <v>902400</v>
      </c>
      <c r="T22" s="16">
        <v>447400</v>
      </c>
      <c r="U22" s="16">
        <v>1062900</v>
      </c>
      <c r="V22" s="16">
        <v>389500</v>
      </c>
      <c r="W22" s="16">
        <v>234400</v>
      </c>
      <c r="X22" s="16">
        <v>585700</v>
      </c>
      <c r="Y22" s="16">
        <v>1067800</v>
      </c>
      <c r="Z22" s="16">
        <v>1119400</v>
      </c>
      <c r="AA22" s="16">
        <v>859000</v>
      </c>
      <c r="AB22" s="16">
        <v>358600</v>
      </c>
      <c r="AC22" s="16">
        <v>1672900</v>
      </c>
      <c r="AD22" s="17">
        <v>130331000</v>
      </c>
      <c r="AE22" s="17">
        <v>108748000</v>
      </c>
      <c r="AF22" s="17">
        <v>7307000</v>
      </c>
      <c r="AG22" s="17">
        <v>14510000</v>
      </c>
      <c r="AH22" s="17">
        <v>5556500</v>
      </c>
      <c r="AI22" s="17">
        <v>14894000</v>
      </c>
      <c r="AJ22" s="17">
        <v>4749800</v>
      </c>
      <c r="AK22" s="17">
        <v>3188000</v>
      </c>
      <c r="AL22" s="17">
        <v>8078000</v>
      </c>
      <c r="AM22" s="17">
        <v>16057000</v>
      </c>
      <c r="AN22" s="17">
        <v>16835000</v>
      </c>
      <c r="AO22" s="17">
        <v>12173000</v>
      </c>
      <c r="AP22" s="17">
        <v>5401000</v>
      </c>
      <c r="AQ22" s="17">
        <v>21583000</v>
      </c>
    </row>
    <row r="23" spans="1:43" s="18" customFormat="1" ht="13.5" x14ac:dyDescent="0.25">
      <c r="A23" s="15">
        <v>2004</v>
      </c>
      <c r="B23" s="16">
        <v>679000</v>
      </c>
      <c r="C23" s="16">
        <v>530200</v>
      </c>
      <c r="D23" s="16">
        <v>38000</v>
      </c>
      <c r="E23" s="16">
        <v>62700</v>
      </c>
      <c r="F23" s="16">
        <v>30300</v>
      </c>
      <c r="G23" s="16">
        <v>69700</v>
      </c>
      <c r="H23" s="16">
        <v>11100</v>
      </c>
      <c r="I23" s="16">
        <v>20800</v>
      </c>
      <c r="J23" s="16">
        <v>40600</v>
      </c>
      <c r="K23" s="16">
        <v>93200</v>
      </c>
      <c r="L23" s="16">
        <v>68500</v>
      </c>
      <c r="M23" s="16">
        <v>67300</v>
      </c>
      <c r="N23" s="16">
        <v>28000</v>
      </c>
      <c r="O23" s="16">
        <v>148800</v>
      </c>
      <c r="P23" s="16">
        <v>9527800</v>
      </c>
      <c r="Q23" s="16">
        <v>7845800</v>
      </c>
      <c r="R23" s="16">
        <v>699600</v>
      </c>
      <c r="S23" s="16">
        <v>892900</v>
      </c>
      <c r="T23" s="16">
        <v>451900</v>
      </c>
      <c r="U23" s="16">
        <v>1078800</v>
      </c>
      <c r="V23" s="16">
        <v>399300</v>
      </c>
      <c r="W23" s="16">
        <v>225500</v>
      </c>
      <c r="X23" s="16">
        <v>595600</v>
      </c>
      <c r="Y23" s="16">
        <v>1110600</v>
      </c>
      <c r="Z23" s="16">
        <v>1150400</v>
      </c>
      <c r="AA23" s="16">
        <v>884800</v>
      </c>
      <c r="AB23" s="16">
        <v>356600</v>
      </c>
      <c r="AC23" s="16">
        <v>1682100</v>
      </c>
      <c r="AD23" s="17">
        <v>131769000</v>
      </c>
      <c r="AE23" s="17">
        <v>110148000</v>
      </c>
      <c r="AF23" s="17">
        <v>7567000</v>
      </c>
      <c r="AG23" s="17">
        <v>14315000</v>
      </c>
      <c r="AH23" s="17">
        <v>5607800</v>
      </c>
      <c r="AI23" s="17">
        <v>15032900</v>
      </c>
      <c r="AJ23" s="17">
        <v>4799300</v>
      </c>
      <c r="AK23" s="17">
        <v>3118000</v>
      </c>
      <c r="AL23" s="17">
        <v>8105000</v>
      </c>
      <c r="AM23" s="17">
        <v>16470000</v>
      </c>
      <c r="AN23" s="17">
        <v>17231000</v>
      </c>
      <c r="AO23" s="17">
        <v>12493000</v>
      </c>
      <c r="AP23" s="17">
        <v>5409000</v>
      </c>
      <c r="AQ23" s="17">
        <v>21621000</v>
      </c>
    </row>
    <row r="24" spans="1:43" s="18" customFormat="1" ht="13.5" x14ac:dyDescent="0.25">
      <c r="A24" s="15">
        <v>2005</v>
      </c>
      <c r="B24" s="16">
        <v>704700</v>
      </c>
      <c r="C24" s="16">
        <v>552600</v>
      </c>
      <c r="D24" s="16">
        <v>40600</v>
      </c>
      <c r="E24" s="16">
        <v>63100</v>
      </c>
      <c r="F24" s="16">
        <v>31500</v>
      </c>
      <c r="G24" s="16">
        <v>73300</v>
      </c>
      <c r="H24" s="16">
        <v>11800</v>
      </c>
      <c r="I24" s="16">
        <v>21800</v>
      </c>
      <c r="J24" s="16">
        <v>41900</v>
      </c>
      <c r="K24" s="16">
        <v>99000</v>
      </c>
      <c r="L24" s="16">
        <v>71200</v>
      </c>
      <c r="M24" s="16">
        <v>69900</v>
      </c>
      <c r="N24" s="16">
        <v>28500</v>
      </c>
      <c r="O24" s="16">
        <v>152100</v>
      </c>
      <c r="P24" s="16">
        <v>9772000</v>
      </c>
      <c r="Q24" s="16">
        <v>8060600</v>
      </c>
      <c r="R24" s="16">
        <v>735000</v>
      </c>
      <c r="S24" s="16">
        <v>899600</v>
      </c>
      <c r="T24" s="16">
        <v>465200</v>
      </c>
      <c r="U24" s="16">
        <v>1104300</v>
      </c>
      <c r="V24" s="16">
        <v>408200</v>
      </c>
      <c r="W24" s="16">
        <v>223600</v>
      </c>
      <c r="X24" s="16">
        <v>609800</v>
      </c>
      <c r="Y24" s="16">
        <v>1172500</v>
      </c>
      <c r="Z24" s="16">
        <v>1184700</v>
      </c>
      <c r="AA24" s="16">
        <v>906800</v>
      </c>
      <c r="AB24" s="16">
        <v>351000</v>
      </c>
      <c r="AC24" s="16">
        <v>1711300</v>
      </c>
      <c r="AD24" s="17">
        <v>134033000</v>
      </c>
      <c r="AE24" s="17">
        <v>112229000</v>
      </c>
      <c r="AF24" s="17">
        <v>7964000</v>
      </c>
      <c r="AG24" s="17">
        <v>14225000</v>
      </c>
      <c r="AH24" s="17">
        <v>5705700</v>
      </c>
      <c r="AI24" s="17">
        <v>15252700</v>
      </c>
      <c r="AJ24" s="17">
        <v>4902000</v>
      </c>
      <c r="AK24" s="17">
        <v>3061000</v>
      </c>
      <c r="AL24" s="17">
        <v>8196000</v>
      </c>
      <c r="AM24" s="17">
        <v>17036000</v>
      </c>
      <c r="AN24" s="17">
        <v>17676000</v>
      </c>
      <c r="AO24" s="17">
        <v>12816000</v>
      </c>
      <c r="AP24" s="17">
        <v>5395000</v>
      </c>
      <c r="AQ24" s="17">
        <v>21804000</v>
      </c>
    </row>
    <row r="25" spans="1:43" s="18" customFormat="1" ht="13.5" x14ac:dyDescent="0.25">
      <c r="A25" s="15">
        <v>2006</v>
      </c>
      <c r="B25" s="16">
        <v>736500</v>
      </c>
      <c r="C25" s="16">
        <v>581400</v>
      </c>
      <c r="D25" s="16">
        <v>45000</v>
      </c>
      <c r="E25" s="16">
        <v>64800</v>
      </c>
      <c r="F25" s="16">
        <v>32300</v>
      </c>
      <c r="G25" s="16">
        <v>77000</v>
      </c>
      <c r="H25" s="16">
        <v>12700</v>
      </c>
      <c r="I25" s="16">
        <v>22100</v>
      </c>
      <c r="J25" s="16">
        <v>44000</v>
      </c>
      <c r="K25" s="16">
        <v>105100</v>
      </c>
      <c r="L25" s="16">
        <v>74000</v>
      </c>
      <c r="M25" s="16">
        <v>74500</v>
      </c>
      <c r="N25" s="16">
        <v>29800</v>
      </c>
      <c r="O25" s="16">
        <v>155100</v>
      </c>
      <c r="P25" s="16">
        <v>10098800</v>
      </c>
      <c r="Q25" s="16">
        <v>8363900</v>
      </c>
      <c r="R25" s="16">
        <v>792600</v>
      </c>
      <c r="S25" s="16">
        <v>927000</v>
      </c>
      <c r="T25" s="16">
        <v>485400</v>
      </c>
      <c r="U25" s="16">
        <v>1127400</v>
      </c>
      <c r="V25" s="16">
        <v>420100</v>
      </c>
      <c r="W25" s="16">
        <v>222100</v>
      </c>
      <c r="X25" s="16">
        <v>628400</v>
      </c>
      <c r="Y25" s="16">
        <v>1252800</v>
      </c>
      <c r="Z25" s="16">
        <v>1216900</v>
      </c>
      <c r="AA25" s="16">
        <v>940500</v>
      </c>
      <c r="AB25" s="16">
        <v>350800</v>
      </c>
      <c r="AC25" s="16">
        <v>1734900</v>
      </c>
      <c r="AD25" s="17">
        <v>136436000</v>
      </c>
      <c r="AE25" s="17">
        <v>114462000</v>
      </c>
      <c r="AF25" s="17">
        <v>8375000</v>
      </c>
      <c r="AG25" s="17">
        <v>14152000</v>
      </c>
      <c r="AH25" s="17">
        <v>5841900</v>
      </c>
      <c r="AI25" s="17">
        <v>15324800</v>
      </c>
      <c r="AJ25" s="17">
        <v>5005500</v>
      </c>
      <c r="AK25" s="17">
        <v>3038000</v>
      </c>
      <c r="AL25" s="17">
        <v>8367000</v>
      </c>
      <c r="AM25" s="17">
        <v>17656000</v>
      </c>
      <c r="AN25" s="17">
        <v>18154000</v>
      </c>
      <c r="AO25" s="17">
        <v>13110000</v>
      </c>
      <c r="AP25" s="17">
        <v>5438000</v>
      </c>
      <c r="AQ25" s="17">
        <v>21974000</v>
      </c>
    </row>
    <row r="26" spans="1:43" s="18" customFormat="1" ht="13.5" x14ac:dyDescent="0.25">
      <c r="A26" s="15">
        <v>2007</v>
      </c>
      <c r="B26" s="16">
        <v>772300</v>
      </c>
      <c r="C26" s="16">
        <v>612500</v>
      </c>
      <c r="D26" s="16">
        <v>49500</v>
      </c>
      <c r="E26" s="16">
        <v>66000</v>
      </c>
      <c r="F26" s="16">
        <v>34600</v>
      </c>
      <c r="G26" s="16">
        <v>82000</v>
      </c>
      <c r="H26" s="16">
        <v>13400</v>
      </c>
      <c r="I26" s="16">
        <v>22300</v>
      </c>
      <c r="J26" s="16">
        <v>45600</v>
      </c>
      <c r="K26" s="16">
        <v>112200</v>
      </c>
      <c r="L26" s="16">
        <v>77400</v>
      </c>
      <c r="M26" s="16">
        <v>79100</v>
      </c>
      <c r="N26" s="16">
        <v>30400</v>
      </c>
      <c r="O26" s="16">
        <v>159800</v>
      </c>
      <c r="P26" s="16">
        <v>10429300</v>
      </c>
      <c r="Q26" s="16">
        <v>8665500</v>
      </c>
      <c r="R26" s="16">
        <v>856500</v>
      </c>
      <c r="S26" s="16">
        <v>937600</v>
      </c>
      <c r="T26" s="16">
        <v>505500</v>
      </c>
      <c r="U26" s="16">
        <v>1156400</v>
      </c>
      <c r="V26" s="16">
        <v>434300</v>
      </c>
      <c r="W26" s="16">
        <v>221300</v>
      </c>
      <c r="X26" s="16">
        <v>644100</v>
      </c>
      <c r="Y26" s="16">
        <v>1315500</v>
      </c>
      <c r="Z26" s="16">
        <v>1255600</v>
      </c>
      <c r="AA26" s="16">
        <v>980400</v>
      </c>
      <c r="AB26" s="16">
        <v>358400</v>
      </c>
      <c r="AC26" s="16">
        <v>1763800</v>
      </c>
      <c r="AD26" s="17">
        <v>137981000</v>
      </c>
      <c r="AE26" s="17">
        <v>115763000</v>
      </c>
      <c r="AF26" s="17">
        <v>8354000</v>
      </c>
      <c r="AG26" s="17">
        <v>13872000</v>
      </c>
      <c r="AH26" s="17">
        <v>5948500</v>
      </c>
      <c r="AI26" s="17">
        <v>15489900</v>
      </c>
      <c r="AJ26" s="17">
        <v>5081300</v>
      </c>
      <c r="AK26" s="17">
        <v>3032000</v>
      </c>
      <c r="AL26" s="17">
        <v>8348000</v>
      </c>
      <c r="AM26" s="17">
        <v>18040000</v>
      </c>
      <c r="AN26" s="17">
        <v>18676000</v>
      </c>
      <c r="AO26" s="17">
        <v>13427000</v>
      </c>
      <c r="AP26" s="17">
        <v>5494000</v>
      </c>
      <c r="AQ26" s="17">
        <v>22218000</v>
      </c>
    </row>
    <row r="27" spans="1:43" s="18" customFormat="1" ht="13.5" x14ac:dyDescent="0.25">
      <c r="A27" s="15">
        <v>2008</v>
      </c>
      <c r="B27" s="16">
        <v>791300</v>
      </c>
      <c r="C27" s="16">
        <v>626000</v>
      </c>
      <c r="D27" s="16">
        <v>47800</v>
      </c>
      <c r="E27" s="16">
        <v>62900</v>
      </c>
      <c r="F27" s="16">
        <v>34800</v>
      </c>
      <c r="G27" s="16">
        <v>84900</v>
      </c>
      <c r="H27" s="16">
        <v>13500</v>
      </c>
      <c r="I27" s="16">
        <v>21400</v>
      </c>
      <c r="J27" s="16">
        <v>45900</v>
      </c>
      <c r="K27" s="16">
        <v>118300</v>
      </c>
      <c r="L27" s="16">
        <v>81100</v>
      </c>
      <c r="M27" s="16">
        <v>82200</v>
      </c>
      <c r="N27" s="16">
        <v>33200</v>
      </c>
      <c r="O27" s="16">
        <v>165300</v>
      </c>
      <c r="P27" s="16">
        <v>10643900</v>
      </c>
      <c r="Q27" s="16">
        <v>8834900</v>
      </c>
      <c r="R27" s="16">
        <v>903400</v>
      </c>
      <c r="S27" s="16">
        <v>927400</v>
      </c>
      <c r="T27" s="16">
        <v>515000</v>
      </c>
      <c r="U27" s="16">
        <v>1169300</v>
      </c>
      <c r="V27" s="16">
        <v>441000</v>
      </c>
      <c r="W27" s="16">
        <v>217500</v>
      </c>
      <c r="X27" s="16">
        <v>647200</v>
      </c>
      <c r="Y27" s="16">
        <v>1351800</v>
      </c>
      <c r="Z27" s="16">
        <v>1289700</v>
      </c>
      <c r="AA27" s="16">
        <v>1006500</v>
      </c>
      <c r="AB27" s="16">
        <v>366200</v>
      </c>
      <c r="AC27" s="16">
        <v>1809000</v>
      </c>
      <c r="AD27" s="17">
        <v>137223000</v>
      </c>
      <c r="AE27" s="17">
        <v>114714000</v>
      </c>
      <c r="AF27" s="17">
        <v>7928000</v>
      </c>
      <c r="AG27" s="17">
        <v>13397000</v>
      </c>
      <c r="AH27" s="17">
        <v>5874900</v>
      </c>
      <c r="AI27" s="17">
        <v>15251100</v>
      </c>
      <c r="AJ27" s="17">
        <v>5054799.9999999991</v>
      </c>
      <c r="AK27" s="17">
        <v>2984000</v>
      </c>
      <c r="AL27" s="17">
        <v>8206000</v>
      </c>
      <c r="AM27" s="17">
        <v>17839000</v>
      </c>
      <c r="AN27" s="17">
        <v>19228000</v>
      </c>
      <c r="AO27" s="17">
        <v>13436000</v>
      </c>
      <c r="AP27" s="17">
        <v>5515000</v>
      </c>
      <c r="AQ27" s="17">
        <v>22509000</v>
      </c>
    </row>
    <row r="28" spans="1:43" s="18" customFormat="1" ht="13.5" x14ac:dyDescent="0.25">
      <c r="A28" s="15">
        <v>2009</v>
      </c>
      <c r="B28" s="16">
        <v>774600</v>
      </c>
      <c r="C28" s="16">
        <v>604300</v>
      </c>
      <c r="D28" s="16">
        <v>41200</v>
      </c>
      <c r="E28" s="16">
        <v>53700</v>
      </c>
      <c r="F28" s="16">
        <v>31300</v>
      </c>
      <c r="G28" s="16">
        <v>82900</v>
      </c>
      <c r="H28" s="16">
        <v>13000</v>
      </c>
      <c r="I28" s="16">
        <v>20100</v>
      </c>
      <c r="J28" s="16">
        <v>44400</v>
      </c>
      <c r="K28" s="16">
        <v>114500</v>
      </c>
      <c r="L28" s="16">
        <v>83600</v>
      </c>
      <c r="M28" s="16">
        <v>83800</v>
      </c>
      <c r="N28" s="16">
        <v>35900</v>
      </c>
      <c r="O28" s="16">
        <v>170300</v>
      </c>
      <c r="P28" s="16">
        <v>10342900</v>
      </c>
      <c r="Q28" s="16">
        <v>8490800</v>
      </c>
      <c r="R28" s="16">
        <v>800100</v>
      </c>
      <c r="S28" s="16">
        <v>841000</v>
      </c>
      <c r="T28" s="16">
        <v>485000</v>
      </c>
      <c r="U28" s="16">
        <v>1136500</v>
      </c>
      <c r="V28" s="16">
        <v>420800</v>
      </c>
      <c r="W28" s="16">
        <v>204400</v>
      </c>
      <c r="X28" s="16">
        <v>628100</v>
      </c>
      <c r="Y28" s="16">
        <v>1268500</v>
      </c>
      <c r="Z28" s="16">
        <v>1336600</v>
      </c>
      <c r="AA28" s="16">
        <v>1005700</v>
      </c>
      <c r="AB28" s="16">
        <v>364000</v>
      </c>
      <c r="AC28" s="16">
        <v>1852100</v>
      </c>
      <c r="AD28" s="17">
        <v>131296000</v>
      </c>
      <c r="AE28" s="17">
        <v>108741000</v>
      </c>
      <c r="AF28" s="17">
        <v>6710000</v>
      </c>
      <c r="AG28" s="17">
        <v>11836000</v>
      </c>
      <c r="AH28" s="17">
        <v>5520900</v>
      </c>
      <c r="AI28" s="17">
        <v>14488200</v>
      </c>
      <c r="AJ28" s="17">
        <v>4784800</v>
      </c>
      <c r="AK28" s="17">
        <v>2804000</v>
      </c>
      <c r="AL28" s="17">
        <v>7838000</v>
      </c>
      <c r="AM28" s="17">
        <v>16685000</v>
      </c>
      <c r="AN28" s="17">
        <v>19630000</v>
      </c>
      <c r="AO28" s="17">
        <v>13077000</v>
      </c>
      <c r="AP28" s="17">
        <v>5367000</v>
      </c>
      <c r="AQ28" s="17">
        <v>22555000</v>
      </c>
    </row>
    <row r="29" spans="1:43" s="18" customFormat="1" ht="13.5" x14ac:dyDescent="0.25">
      <c r="A29" s="15">
        <v>2010</v>
      </c>
      <c r="B29" s="16">
        <v>786000</v>
      </c>
      <c r="C29" s="16">
        <v>612500</v>
      </c>
      <c r="D29" s="16">
        <v>40400</v>
      </c>
      <c r="E29" s="16">
        <v>52800</v>
      </c>
      <c r="F29" s="16">
        <v>33300</v>
      </c>
      <c r="G29" s="16">
        <v>83300</v>
      </c>
      <c r="H29" s="16">
        <v>13000</v>
      </c>
      <c r="I29" s="16">
        <v>19900</v>
      </c>
      <c r="J29" s="16">
        <v>43400</v>
      </c>
      <c r="K29" s="16">
        <v>117400</v>
      </c>
      <c r="L29" s="16">
        <v>87800</v>
      </c>
      <c r="M29" s="16">
        <v>85500</v>
      </c>
      <c r="N29" s="16">
        <v>35700</v>
      </c>
      <c r="O29" s="16">
        <v>173500</v>
      </c>
      <c r="P29" s="16">
        <v>10376900</v>
      </c>
      <c r="Q29" s="16">
        <v>8485000</v>
      </c>
      <c r="R29" s="16">
        <v>771000</v>
      </c>
      <c r="S29" s="16">
        <v>815000</v>
      </c>
      <c r="T29" s="16">
        <v>481000</v>
      </c>
      <c r="U29" s="16">
        <v>1131300</v>
      </c>
      <c r="V29" s="16">
        <v>419900</v>
      </c>
      <c r="W29" s="16">
        <v>195700</v>
      </c>
      <c r="X29" s="16">
        <v>625500</v>
      </c>
      <c r="Y29" s="16">
        <v>1292700</v>
      </c>
      <c r="Z29" s="16">
        <v>1381200</v>
      </c>
      <c r="AA29" s="16">
        <v>1008000</v>
      </c>
      <c r="AB29" s="16">
        <v>363600</v>
      </c>
      <c r="AC29" s="16">
        <v>1892000</v>
      </c>
      <c r="AD29" s="17">
        <v>130345000</v>
      </c>
      <c r="AE29" s="17">
        <v>107854000</v>
      </c>
      <c r="AF29" s="17">
        <v>6223000</v>
      </c>
      <c r="AG29" s="17">
        <v>11514000</v>
      </c>
      <c r="AH29" s="17">
        <v>5386500</v>
      </c>
      <c r="AI29" s="17">
        <v>14404400</v>
      </c>
      <c r="AJ29" s="17">
        <v>4731900</v>
      </c>
      <c r="AK29" s="17">
        <v>2707000</v>
      </c>
      <c r="AL29" s="17">
        <v>7695000</v>
      </c>
      <c r="AM29" s="17">
        <v>16839000</v>
      </c>
      <c r="AN29" s="17">
        <v>19975000</v>
      </c>
      <c r="AO29" s="17">
        <v>13049000</v>
      </c>
      <c r="AP29" s="17">
        <v>5330000</v>
      </c>
      <c r="AQ29" s="17">
        <v>22490000</v>
      </c>
    </row>
    <row r="30" spans="1:43" s="18" customFormat="1" ht="13.5" x14ac:dyDescent="0.25">
      <c r="A30" s="15">
        <v>2011</v>
      </c>
      <c r="B30" s="16">
        <v>812700</v>
      </c>
      <c r="C30" s="16">
        <v>641500</v>
      </c>
      <c r="D30" s="16">
        <v>40000</v>
      </c>
      <c r="E30" s="16">
        <v>55100</v>
      </c>
      <c r="F30" s="16">
        <v>35200</v>
      </c>
      <c r="G30" s="16">
        <v>86000</v>
      </c>
      <c r="H30" s="16">
        <v>13600</v>
      </c>
      <c r="I30" s="16">
        <v>21000</v>
      </c>
      <c r="J30" s="16">
        <v>44800</v>
      </c>
      <c r="K30" s="16">
        <v>126700</v>
      </c>
      <c r="L30" s="16">
        <v>92900</v>
      </c>
      <c r="M30" s="16">
        <v>90200</v>
      </c>
      <c r="N30" s="16">
        <v>36100</v>
      </c>
      <c r="O30" s="16">
        <v>171200</v>
      </c>
      <c r="P30" s="16">
        <v>10607400</v>
      </c>
      <c r="Q30" s="16">
        <v>8751700</v>
      </c>
      <c r="R30" s="16">
        <v>801500</v>
      </c>
      <c r="S30" s="16">
        <v>839400</v>
      </c>
      <c r="T30" s="16">
        <v>499200</v>
      </c>
      <c r="U30" s="16">
        <v>1154700</v>
      </c>
      <c r="V30" s="16">
        <v>434500</v>
      </c>
      <c r="W30" s="16">
        <v>195800</v>
      </c>
      <c r="X30" s="16">
        <v>641100</v>
      </c>
      <c r="Y30" s="16">
        <v>1359100</v>
      </c>
      <c r="Z30" s="16">
        <v>1413900</v>
      </c>
      <c r="AA30" s="16">
        <v>1041700</v>
      </c>
      <c r="AB30" s="16">
        <v>370700</v>
      </c>
      <c r="AC30" s="16">
        <v>1855700</v>
      </c>
      <c r="AD30" s="17">
        <v>131914000</v>
      </c>
      <c r="AE30" s="17">
        <v>109828000</v>
      </c>
      <c r="AF30" s="17">
        <v>6321000</v>
      </c>
      <c r="AG30" s="17">
        <v>11710000</v>
      </c>
      <c r="AH30" s="17">
        <v>5474700</v>
      </c>
      <c r="AI30" s="17">
        <v>14629800</v>
      </c>
      <c r="AJ30" s="17">
        <v>4841800</v>
      </c>
      <c r="AK30" s="17">
        <v>2674000</v>
      </c>
      <c r="AL30" s="17">
        <v>7697000</v>
      </c>
      <c r="AM30" s="17">
        <v>17450000</v>
      </c>
      <c r="AN30" s="17">
        <v>20318000</v>
      </c>
      <c r="AO30" s="17">
        <v>13353000</v>
      </c>
      <c r="AP30" s="17">
        <v>5360000</v>
      </c>
      <c r="AQ30" s="17">
        <v>22086000</v>
      </c>
    </row>
    <row r="31" spans="1:43" s="18" customFormat="1" ht="13.5" x14ac:dyDescent="0.25">
      <c r="A31" s="15">
        <v>2012</v>
      </c>
      <c r="B31" s="16">
        <v>845400</v>
      </c>
      <c r="C31" s="16">
        <v>675300</v>
      </c>
      <c r="D31" s="16">
        <v>42700</v>
      </c>
      <c r="E31" s="16">
        <v>56600</v>
      </c>
      <c r="F31" s="16">
        <v>36200</v>
      </c>
      <c r="G31" s="16">
        <v>89400</v>
      </c>
      <c r="H31" s="16">
        <v>14100</v>
      </c>
      <c r="I31" s="16">
        <v>22700</v>
      </c>
      <c r="J31" s="16">
        <v>47000</v>
      </c>
      <c r="K31" s="16">
        <v>136000</v>
      </c>
      <c r="L31" s="16">
        <v>98100</v>
      </c>
      <c r="M31" s="16">
        <v>94300</v>
      </c>
      <c r="N31" s="16">
        <v>38300</v>
      </c>
      <c r="O31" s="16">
        <v>170100</v>
      </c>
      <c r="P31" s="16">
        <v>10916900</v>
      </c>
      <c r="Q31" s="16">
        <v>9087900</v>
      </c>
      <c r="R31" s="16">
        <v>855000</v>
      </c>
      <c r="S31" s="16">
        <v>868400</v>
      </c>
      <c r="T31" s="16">
        <v>522100</v>
      </c>
      <c r="U31" s="16">
        <v>1181400</v>
      </c>
      <c r="V31" s="16">
        <v>451200</v>
      </c>
      <c r="W31" s="16">
        <v>197400</v>
      </c>
      <c r="X31" s="16">
        <v>661800</v>
      </c>
      <c r="Y31" s="16">
        <v>1431000</v>
      </c>
      <c r="Z31" s="16">
        <v>1446900</v>
      </c>
      <c r="AA31" s="16">
        <v>1086700</v>
      </c>
      <c r="AB31" s="16">
        <v>385900</v>
      </c>
      <c r="AC31" s="16">
        <v>1828900</v>
      </c>
      <c r="AD31" s="17">
        <v>134157000</v>
      </c>
      <c r="AE31" s="17">
        <v>112237000</v>
      </c>
      <c r="AF31" s="17">
        <v>6494000</v>
      </c>
      <c r="AG31" s="17">
        <v>11907000</v>
      </c>
      <c r="AH31" s="17">
        <v>5595200</v>
      </c>
      <c r="AI31" s="17">
        <v>14800900</v>
      </c>
      <c r="AJ31" s="17">
        <v>4956400</v>
      </c>
      <c r="AK31" s="17">
        <v>2676000</v>
      </c>
      <c r="AL31" s="17">
        <v>7783000</v>
      </c>
      <c r="AM31" s="17">
        <v>18057000</v>
      </c>
      <c r="AN31" s="17">
        <v>20769000</v>
      </c>
      <c r="AO31" s="17">
        <v>13768000</v>
      </c>
      <c r="AP31" s="17">
        <v>5430000</v>
      </c>
      <c r="AQ31" s="17">
        <v>21920000</v>
      </c>
    </row>
    <row r="32" spans="1:43" s="18" customFormat="1" ht="13.5" x14ac:dyDescent="0.25">
      <c r="A32" s="15">
        <v>2013</v>
      </c>
      <c r="B32" s="16">
        <v>885100</v>
      </c>
      <c r="C32" s="16">
        <v>712900</v>
      </c>
      <c r="D32" s="16">
        <v>46000</v>
      </c>
      <c r="E32" s="16">
        <v>57300</v>
      </c>
      <c r="F32" s="16">
        <v>37300</v>
      </c>
      <c r="G32" s="16">
        <v>94000</v>
      </c>
      <c r="H32" s="16">
        <v>14800</v>
      </c>
      <c r="I32" s="16">
        <v>23900</v>
      </c>
      <c r="J32" s="16">
        <v>49300</v>
      </c>
      <c r="K32" s="16">
        <v>146500</v>
      </c>
      <c r="L32" s="16">
        <v>102500</v>
      </c>
      <c r="M32" s="16">
        <v>100600</v>
      </c>
      <c r="N32" s="16">
        <v>40600</v>
      </c>
      <c r="O32" s="16">
        <v>172200</v>
      </c>
      <c r="P32" s="16">
        <v>11243600</v>
      </c>
      <c r="Q32" s="16">
        <v>9399700</v>
      </c>
      <c r="R32" s="16">
        <v>902000</v>
      </c>
      <c r="S32" s="16">
        <v>874100</v>
      </c>
      <c r="T32" s="16">
        <v>538800</v>
      </c>
      <c r="U32" s="16">
        <v>1216100</v>
      </c>
      <c r="V32" s="16">
        <v>465000</v>
      </c>
      <c r="W32" s="16">
        <v>201300</v>
      </c>
      <c r="X32" s="16">
        <v>684100</v>
      </c>
      <c r="Y32" s="16">
        <v>1491600</v>
      </c>
      <c r="Z32" s="16">
        <v>1486300</v>
      </c>
      <c r="AA32" s="16">
        <v>1140000</v>
      </c>
      <c r="AB32" s="16">
        <v>400400</v>
      </c>
      <c r="AC32" s="16">
        <v>1844000</v>
      </c>
      <c r="AD32" s="17">
        <v>136363000</v>
      </c>
      <c r="AE32" s="17">
        <v>114511000</v>
      </c>
      <c r="AF32" s="17">
        <v>6719000</v>
      </c>
      <c r="AG32" s="17">
        <v>11998000</v>
      </c>
      <c r="AH32" s="17">
        <v>5660300</v>
      </c>
      <c r="AI32" s="17">
        <v>15036900</v>
      </c>
      <c r="AJ32" s="17">
        <v>5037900</v>
      </c>
      <c r="AK32" s="17">
        <v>2706000</v>
      </c>
      <c r="AL32" s="17">
        <v>7886000</v>
      </c>
      <c r="AM32" s="17">
        <v>18645000</v>
      </c>
      <c r="AN32" s="17">
        <v>21086000</v>
      </c>
      <c r="AO32" s="17">
        <v>14254000</v>
      </c>
      <c r="AP32" s="17">
        <v>5483000</v>
      </c>
      <c r="AQ32" s="17">
        <v>21853000</v>
      </c>
    </row>
    <row r="33" spans="1:59" s="18" customFormat="1" ht="13.5" x14ac:dyDescent="0.25">
      <c r="A33" s="15">
        <v>2014</v>
      </c>
      <c r="B33" s="16">
        <v>924400</v>
      </c>
      <c r="C33" s="16">
        <v>751100</v>
      </c>
      <c r="D33" s="16">
        <v>50700</v>
      </c>
      <c r="E33" s="16">
        <v>57200</v>
      </c>
      <c r="F33" s="16">
        <v>38300</v>
      </c>
      <c r="G33" s="16">
        <v>97800</v>
      </c>
      <c r="H33" s="16">
        <v>15600</v>
      </c>
      <c r="I33" s="16">
        <v>25400</v>
      </c>
      <c r="J33" s="16">
        <v>51900</v>
      </c>
      <c r="K33" s="16">
        <v>158400</v>
      </c>
      <c r="L33" s="16">
        <v>106400</v>
      </c>
      <c r="M33" s="16">
        <v>107100</v>
      </c>
      <c r="N33" s="16">
        <v>42300</v>
      </c>
      <c r="O33" s="16">
        <v>173200</v>
      </c>
      <c r="P33" s="16">
        <v>11596200</v>
      </c>
      <c r="Q33" s="16">
        <v>9733200</v>
      </c>
      <c r="R33" s="16">
        <v>962900</v>
      </c>
      <c r="S33" s="16">
        <v>885600</v>
      </c>
      <c r="T33" s="16">
        <v>557600</v>
      </c>
      <c r="U33" s="16">
        <v>1252500</v>
      </c>
      <c r="V33" s="16">
        <v>483900</v>
      </c>
      <c r="W33" s="16">
        <v>202200</v>
      </c>
      <c r="X33" s="16">
        <v>700600</v>
      </c>
      <c r="Y33" s="16">
        <v>1564600</v>
      </c>
      <c r="Z33" s="16">
        <v>1521600</v>
      </c>
      <c r="AA33" s="16">
        <v>1188500</v>
      </c>
      <c r="AB33" s="16">
        <v>413300</v>
      </c>
      <c r="AC33" s="16">
        <v>1863000</v>
      </c>
      <c r="AD33" s="17">
        <v>138940000</v>
      </c>
      <c r="AE33" s="17">
        <v>117058000</v>
      </c>
      <c r="AF33" s="17">
        <v>7042000</v>
      </c>
      <c r="AG33" s="17">
        <v>12161000</v>
      </c>
      <c r="AH33" s="17">
        <v>5739500</v>
      </c>
      <c r="AI33" s="17">
        <v>15313400</v>
      </c>
      <c r="AJ33" s="17">
        <v>5200100</v>
      </c>
      <c r="AK33" s="17">
        <v>2726000</v>
      </c>
      <c r="AL33" s="17">
        <v>7977000</v>
      </c>
      <c r="AM33" s="17">
        <v>19198000</v>
      </c>
      <c r="AN33" s="17">
        <v>21439000</v>
      </c>
      <c r="AO33" s="17">
        <v>14696000</v>
      </c>
      <c r="AP33" s="17">
        <v>5567000</v>
      </c>
      <c r="AQ33" s="17">
        <v>21882000</v>
      </c>
    </row>
    <row r="34" spans="1:59" s="18" customFormat="1" ht="13.5" x14ac:dyDescent="0.25">
      <c r="A34" s="15">
        <v>2015</v>
      </c>
      <c r="B34" s="16">
        <v>964900</v>
      </c>
      <c r="C34" s="16">
        <v>789700</v>
      </c>
      <c r="D34" s="16">
        <v>55300</v>
      </c>
      <c r="E34" s="16">
        <v>55600</v>
      </c>
      <c r="F34" s="16">
        <v>40100</v>
      </c>
      <c r="G34" s="16">
        <v>100600</v>
      </c>
      <c r="H34" s="16">
        <v>16500</v>
      </c>
      <c r="I34" s="16">
        <v>27700</v>
      </c>
      <c r="J34" s="16">
        <v>54100</v>
      </c>
      <c r="K34" s="16">
        <v>170100</v>
      </c>
      <c r="L34" s="16">
        <v>111600</v>
      </c>
      <c r="M34" s="16">
        <v>115500</v>
      </c>
      <c r="N34" s="16">
        <v>42700</v>
      </c>
      <c r="O34" s="16">
        <v>175200</v>
      </c>
      <c r="P34" s="16">
        <v>11868600</v>
      </c>
      <c r="Q34" s="16">
        <v>9981500</v>
      </c>
      <c r="R34" s="16">
        <v>956200</v>
      </c>
      <c r="S34" s="16">
        <v>877100</v>
      </c>
      <c r="T34" s="16">
        <v>568700</v>
      </c>
      <c r="U34" s="16">
        <v>1293200</v>
      </c>
      <c r="V34" s="16">
        <v>508900</v>
      </c>
      <c r="W34" s="16">
        <v>201000</v>
      </c>
      <c r="X34" s="16">
        <v>719000</v>
      </c>
      <c r="Y34" s="16">
        <v>1617800</v>
      </c>
      <c r="Z34" s="16">
        <v>1577100</v>
      </c>
      <c r="AA34" s="16">
        <v>1242200</v>
      </c>
      <c r="AB34" s="16">
        <v>420200</v>
      </c>
      <c r="AC34" s="16">
        <v>1887100</v>
      </c>
      <c r="AD34" s="16">
        <v>141825000</v>
      </c>
      <c r="AE34" s="16">
        <v>119796000</v>
      </c>
      <c r="AF34" s="16">
        <v>7274000</v>
      </c>
      <c r="AG34" s="16">
        <v>12309000</v>
      </c>
      <c r="AH34" s="16">
        <v>5780400</v>
      </c>
      <c r="AI34" s="16">
        <v>15558900</v>
      </c>
      <c r="AJ34" s="16">
        <v>5414600</v>
      </c>
      <c r="AK34" s="16">
        <v>2750000</v>
      </c>
      <c r="AL34" s="16">
        <v>8123000</v>
      </c>
      <c r="AM34" s="16">
        <v>19774000</v>
      </c>
      <c r="AN34" s="16">
        <v>22029000</v>
      </c>
      <c r="AO34" s="16">
        <v>15160000</v>
      </c>
      <c r="AP34" s="16">
        <v>5622000</v>
      </c>
      <c r="AQ34" s="16">
        <v>22029000</v>
      </c>
    </row>
    <row r="35" spans="1:59" s="18" customFormat="1" ht="13.5" x14ac:dyDescent="0.25">
      <c r="A35" s="15">
        <v>2016</v>
      </c>
      <c r="B35" s="16">
        <v>1002700</v>
      </c>
      <c r="C35" s="16">
        <v>824600</v>
      </c>
      <c r="D35" s="16">
        <v>58800</v>
      </c>
      <c r="E35" s="16">
        <v>55800</v>
      </c>
      <c r="F35" s="16">
        <v>41200</v>
      </c>
      <c r="G35" s="16">
        <v>104200</v>
      </c>
      <c r="H35" s="16">
        <v>18400</v>
      </c>
      <c r="I35" s="16">
        <v>29000</v>
      </c>
      <c r="J35" s="16">
        <v>57000</v>
      </c>
      <c r="K35" s="16">
        <v>179000</v>
      </c>
      <c r="L35" s="16">
        <v>115600</v>
      </c>
      <c r="M35" s="16">
        <v>122000</v>
      </c>
      <c r="N35" s="16">
        <v>43800</v>
      </c>
      <c r="O35" s="16">
        <v>178100</v>
      </c>
      <c r="P35" s="16">
        <v>12016400</v>
      </c>
      <c r="Q35" s="16">
        <v>10093000</v>
      </c>
      <c r="R35" s="16">
        <v>914000</v>
      </c>
      <c r="S35" s="16">
        <v>844600</v>
      </c>
      <c r="T35" s="16">
        <v>564600</v>
      </c>
      <c r="U35" s="16">
        <v>1317800</v>
      </c>
      <c r="V35" s="16">
        <v>522900</v>
      </c>
      <c r="W35" s="16">
        <v>203100</v>
      </c>
      <c r="X35" s="16">
        <v>736400</v>
      </c>
      <c r="Y35" s="16">
        <v>1650400</v>
      </c>
      <c r="Z35" s="16">
        <v>1625400</v>
      </c>
      <c r="AA35" s="16">
        <v>1290000</v>
      </c>
      <c r="AB35" s="16">
        <v>424000</v>
      </c>
      <c r="AC35" s="16">
        <v>1923400</v>
      </c>
      <c r="AD35" s="16">
        <v>144335000</v>
      </c>
      <c r="AE35" s="16">
        <v>122111000</v>
      </c>
      <c r="AF35" s="16">
        <v>7396000</v>
      </c>
      <c r="AG35" s="16">
        <v>12324000</v>
      </c>
      <c r="AH35" s="16">
        <v>5786900</v>
      </c>
      <c r="AI35" s="16">
        <v>15777200</v>
      </c>
      <c r="AJ35" s="16">
        <v>5559900</v>
      </c>
      <c r="AK35" s="16">
        <v>2794000</v>
      </c>
      <c r="AL35" s="16">
        <v>8287000</v>
      </c>
      <c r="AM35" s="16">
        <v>20197000</v>
      </c>
      <c r="AN35" s="16">
        <v>22639000</v>
      </c>
      <c r="AO35" s="16">
        <v>15660000</v>
      </c>
      <c r="AP35" s="16">
        <v>5691000</v>
      </c>
      <c r="AQ35" s="16">
        <v>22224000</v>
      </c>
    </row>
    <row r="36" spans="1:59" s="18" customFormat="1" ht="13.5" x14ac:dyDescent="0.25">
      <c r="A36" s="15">
        <v>2017</v>
      </c>
      <c r="B36" s="16">
        <v>1037000</v>
      </c>
      <c r="C36" s="16">
        <v>856300</v>
      </c>
      <c r="D36" s="16">
        <v>62100</v>
      </c>
      <c r="E36" s="16">
        <v>57400</v>
      </c>
      <c r="F36" s="16">
        <v>41900</v>
      </c>
      <c r="G36" s="16">
        <v>106200</v>
      </c>
      <c r="H36" s="16">
        <v>20600</v>
      </c>
      <c r="I36" s="16">
        <v>30800</v>
      </c>
      <c r="J36" s="16">
        <v>60200</v>
      </c>
      <c r="K36" s="16">
        <v>185800</v>
      </c>
      <c r="L36" s="16">
        <v>120600</v>
      </c>
      <c r="M36" s="16">
        <v>125700</v>
      </c>
      <c r="N36" s="16">
        <v>45000</v>
      </c>
      <c r="O36" s="16">
        <v>180700</v>
      </c>
      <c r="P36" s="16">
        <v>12230900</v>
      </c>
      <c r="Q36" s="16">
        <v>10288500</v>
      </c>
      <c r="R36" s="16">
        <v>934300</v>
      </c>
      <c r="S36" s="16">
        <v>850200</v>
      </c>
      <c r="T36" s="16">
        <v>572700</v>
      </c>
      <c r="U36" s="16">
        <v>1321800</v>
      </c>
      <c r="V36" s="16">
        <v>543000</v>
      </c>
      <c r="W36" s="16">
        <v>203900</v>
      </c>
      <c r="X36" s="16">
        <v>761000</v>
      </c>
      <c r="Y36" s="16">
        <v>1687800</v>
      </c>
      <c r="Z36" s="16">
        <v>1666500</v>
      </c>
      <c r="AA36" s="16">
        <v>1319900</v>
      </c>
      <c r="AB36" s="16">
        <v>427300</v>
      </c>
      <c r="AC36" s="16">
        <v>1942400</v>
      </c>
      <c r="AD36" s="16">
        <v>146606000</v>
      </c>
      <c r="AE36" s="16">
        <v>124257000</v>
      </c>
      <c r="AF36" s="16">
        <v>7645000</v>
      </c>
      <c r="AG36" s="16">
        <v>12407000</v>
      </c>
      <c r="AH36" s="16">
        <v>5813400</v>
      </c>
      <c r="AI36" s="16">
        <v>15789200</v>
      </c>
      <c r="AJ36" s="16">
        <v>5733599.9999999991</v>
      </c>
      <c r="AK36" s="16">
        <v>2814000</v>
      </c>
      <c r="AL36" s="16">
        <v>8451000</v>
      </c>
      <c r="AM36" s="16">
        <v>20596000</v>
      </c>
      <c r="AN36" s="16">
        <v>23188000</v>
      </c>
      <c r="AO36" s="16">
        <v>16051000</v>
      </c>
      <c r="AP36" s="16">
        <v>5770000</v>
      </c>
      <c r="AQ36" s="16">
        <v>22350000</v>
      </c>
    </row>
    <row r="37" spans="1:59" s="18" customFormat="1" ht="13.5" x14ac:dyDescent="0.25">
      <c r="A37" s="15">
        <v>2018</v>
      </c>
      <c r="B37" s="16">
        <v>1078000</v>
      </c>
      <c r="C37" s="16">
        <v>894900</v>
      </c>
      <c r="D37" s="16">
        <v>64500</v>
      </c>
      <c r="E37" s="16">
        <v>60800</v>
      </c>
      <c r="F37" s="16">
        <v>43000</v>
      </c>
      <c r="G37" s="16">
        <v>107900</v>
      </c>
      <c r="H37" s="16">
        <v>22100</v>
      </c>
      <c r="I37" s="16">
        <v>34700</v>
      </c>
      <c r="J37" s="16">
        <v>63000</v>
      </c>
      <c r="K37" s="16">
        <v>196600</v>
      </c>
      <c r="L37" s="16">
        <v>125300</v>
      </c>
      <c r="M37" s="16">
        <v>130700</v>
      </c>
      <c r="N37" s="16">
        <v>46300</v>
      </c>
      <c r="O37" s="16">
        <v>183000</v>
      </c>
      <c r="P37" s="16">
        <v>12521900</v>
      </c>
      <c r="Q37" s="16">
        <v>10567300</v>
      </c>
      <c r="R37" s="16">
        <v>986400</v>
      </c>
      <c r="S37" s="16">
        <v>879500</v>
      </c>
      <c r="T37" s="16">
        <v>590600</v>
      </c>
      <c r="U37" s="16">
        <v>1323400</v>
      </c>
      <c r="V37" s="16">
        <v>562500</v>
      </c>
      <c r="W37" s="16">
        <v>205800</v>
      </c>
      <c r="X37" s="16">
        <v>778900</v>
      </c>
      <c r="Y37" s="16">
        <v>1748400</v>
      </c>
      <c r="Z37" s="16">
        <v>1698900</v>
      </c>
      <c r="AA37" s="16">
        <v>1357000</v>
      </c>
      <c r="AB37" s="16">
        <v>436100</v>
      </c>
      <c r="AC37" s="16">
        <v>1954600</v>
      </c>
      <c r="AD37" s="16">
        <v>148909000</v>
      </c>
      <c r="AE37" s="16">
        <v>126454000</v>
      </c>
      <c r="AF37" s="16">
        <v>8015000</v>
      </c>
      <c r="AG37" s="16">
        <v>12653000</v>
      </c>
      <c r="AH37" s="16">
        <v>5840800</v>
      </c>
      <c r="AI37" s="16">
        <v>15727700</v>
      </c>
      <c r="AJ37" s="16">
        <v>5979799.9999999991</v>
      </c>
      <c r="AK37" s="16">
        <v>2839000</v>
      </c>
      <c r="AL37" s="16">
        <v>8591000</v>
      </c>
      <c r="AM37" s="16">
        <v>21043000</v>
      </c>
      <c r="AN37" s="16">
        <v>23638000</v>
      </c>
      <c r="AO37" s="16">
        <v>16295000</v>
      </c>
      <c r="AP37" s="16">
        <v>5831000</v>
      </c>
      <c r="AQ37" s="16">
        <v>22455000</v>
      </c>
    </row>
    <row r="38" spans="1:59" s="18" customFormat="1" ht="13.5" x14ac:dyDescent="0.25">
      <c r="A38" s="15">
        <v>2019</v>
      </c>
      <c r="B38" s="16">
        <v>1120400</v>
      </c>
      <c r="C38" s="16">
        <v>933700</v>
      </c>
      <c r="D38" s="16">
        <v>68500</v>
      </c>
      <c r="E38" s="16">
        <v>62800</v>
      </c>
      <c r="F38" s="16">
        <v>44800</v>
      </c>
      <c r="G38" s="16">
        <v>109400</v>
      </c>
      <c r="H38" s="16">
        <v>23800</v>
      </c>
      <c r="I38" s="16">
        <v>39000</v>
      </c>
      <c r="J38" s="16">
        <v>66000</v>
      </c>
      <c r="K38" s="16">
        <v>207600</v>
      </c>
      <c r="L38" s="16">
        <v>129800</v>
      </c>
      <c r="M38" s="16">
        <v>134900</v>
      </c>
      <c r="N38" s="16">
        <v>47200</v>
      </c>
      <c r="O38" s="16">
        <v>186700</v>
      </c>
      <c r="P38" s="16">
        <v>12812300</v>
      </c>
      <c r="Q38" s="16">
        <v>10836600</v>
      </c>
      <c r="R38" s="16">
        <v>1023600</v>
      </c>
      <c r="S38" s="16">
        <v>904800</v>
      </c>
      <c r="T38" s="16">
        <v>603800</v>
      </c>
      <c r="U38" s="16">
        <v>1314900</v>
      </c>
      <c r="V38" s="16">
        <v>586600</v>
      </c>
      <c r="W38" s="16">
        <v>210500</v>
      </c>
      <c r="X38" s="16">
        <v>802400</v>
      </c>
      <c r="Y38" s="16">
        <v>1805500</v>
      </c>
      <c r="Z38" s="16">
        <v>1742100</v>
      </c>
      <c r="AA38" s="16">
        <v>1396300</v>
      </c>
      <c r="AB38" s="16">
        <v>446100</v>
      </c>
      <c r="AC38" s="16">
        <v>1975600</v>
      </c>
      <c r="AD38" s="16">
        <v>150905000</v>
      </c>
      <c r="AE38" s="16">
        <v>128292000</v>
      </c>
      <c r="AF38" s="16">
        <v>8220000</v>
      </c>
      <c r="AG38" s="16">
        <v>12780000</v>
      </c>
      <c r="AH38" s="16">
        <v>5888600</v>
      </c>
      <c r="AI38" s="16">
        <v>15559500</v>
      </c>
      <c r="AJ38" s="16">
        <v>6214299.9999999991</v>
      </c>
      <c r="AK38" s="16">
        <v>2864000</v>
      </c>
      <c r="AL38" s="16">
        <v>8754000</v>
      </c>
      <c r="AM38" s="16">
        <v>21372000</v>
      </c>
      <c r="AN38" s="16">
        <v>24163000</v>
      </c>
      <c r="AO38" s="16">
        <v>16586000</v>
      </c>
      <c r="AP38" s="16">
        <v>5891000</v>
      </c>
      <c r="AQ38" s="16">
        <v>22613000</v>
      </c>
    </row>
    <row r="39" spans="1:59" s="18" customFormat="1" ht="13.5" x14ac:dyDescent="0.25">
      <c r="A39" s="15">
        <v>2020</v>
      </c>
      <c r="B39" s="16">
        <v>1091400</v>
      </c>
      <c r="C39" s="16">
        <v>903900</v>
      </c>
      <c r="D39" s="16">
        <v>69700</v>
      </c>
      <c r="E39" s="16">
        <v>62700</v>
      </c>
      <c r="F39" s="16">
        <v>45100</v>
      </c>
      <c r="G39" s="16">
        <v>106300</v>
      </c>
      <c r="H39" s="16">
        <v>26500</v>
      </c>
      <c r="I39" s="16">
        <v>40000</v>
      </c>
      <c r="J39" s="16">
        <v>67700</v>
      </c>
      <c r="K39" s="16">
        <v>210600</v>
      </c>
      <c r="L39" s="16">
        <v>126800</v>
      </c>
      <c r="M39" s="16">
        <v>106400</v>
      </c>
      <c r="N39" s="16">
        <v>42200</v>
      </c>
      <c r="O39" s="16">
        <v>187600</v>
      </c>
      <c r="P39" s="16">
        <v>12275200</v>
      </c>
      <c r="Q39" s="16">
        <v>10310900</v>
      </c>
      <c r="R39" s="16">
        <v>929000</v>
      </c>
      <c r="S39" s="16">
        <v>867000</v>
      </c>
      <c r="T39" s="16">
        <v>583800</v>
      </c>
      <c r="U39" s="16">
        <v>1273500</v>
      </c>
      <c r="V39" s="16">
        <v>605600</v>
      </c>
      <c r="W39" s="16">
        <v>199900</v>
      </c>
      <c r="X39" s="16">
        <v>804900</v>
      </c>
      <c r="Y39" s="16">
        <v>1769600</v>
      </c>
      <c r="Z39" s="16">
        <v>1699900</v>
      </c>
      <c r="AA39" s="16">
        <v>1179600</v>
      </c>
      <c r="AB39" s="16">
        <v>398200</v>
      </c>
      <c r="AC39" s="16">
        <v>1964200</v>
      </c>
      <c r="AD39" s="16">
        <v>142186000</v>
      </c>
      <c r="AE39" s="16">
        <v>120200000</v>
      </c>
      <c r="AF39" s="16">
        <v>7857000</v>
      </c>
      <c r="AG39" s="16">
        <v>12127000</v>
      </c>
      <c r="AH39" s="16">
        <v>5632700</v>
      </c>
      <c r="AI39" s="16">
        <v>14809300</v>
      </c>
      <c r="AJ39" s="16">
        <v>6182500</v>
      </c>
      <c r="AK39" s="16">
        <v>2721000</v>
      </c>
      <c r="AL39" s="16">
        <v>8704000</v>
      </c>
      <c r="AM39" s="16">
        <v>20416000</v>
      </c>
      <c r="AN39" s="16">
        <v>23275000</v>
      </c>
      <c r="AO39" s="16">
        <v>13148000</v>
      </c>
      <c r="AP39" s="16">
        <v>5329000</v>
      </c>
      <c r="AQ39" s="16">
        <v>21986000</v>
      </c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</row>
    <row r="40" spans="1:59" s="18" customFormat="1" ht="13.5" x14ac:dyDescent="0.25">
      <c r="A40" s="15">
        <v>2021</v>
      </c>
      <c r="B40" s="16">
        <v>1172500</v>
      </c>
      <c r="C40" s="16">
        <v>986700</v>
      </c>
      <c r="D40" s="16">
        <v>74000</v>
      </c>
      <c r="E40" s="16">
        <v>65700</v>
      </c>
      <c r="F40" s="16">
        <v>48300</v>
      </c>
      <c r="G40" s="16">
        <v>111900</v>
      </c>
      <c r="H40" s="16">
        <v>29600</v>
      </c>
      <c r="I40" s="16">
        <v>45600</v>
      </c>
      <c r="J40" s="16">
        <v>72900</v>
      </c>
      <c r="K40" s="16">
        <v>239500</v>
      </c>
      <c r="L40" s="16">
        <v>134400</v>
      </c>
      <c r="M40" s="16">
        <v>119900</v>
      </c>
      <c r="N40" s="16">
        <v>44900</v>
      </c>
      <c r="O40" s="16">
        <v>185800</v>
      </c>
      <c r="P40" s="16">
        <v>12728500</v>
      </c>
      <c r="Q40" s="16">
        <v>10766500</v>
      </c>
      <c r="R40" s="16">
        <v>918100</v>
      </c>
      <c r="S40" s="16">
        <v>873900</v>
      </c>
      <c r="T40" s="16">
        <v>596800</v>
      </c>
      <c r="U40" s="16">
        <v>1333000</v>
      </c>
      <c r="V40" s="16">
        <v>638000</v>
      </c>
      <c r="W40" s="16">
        <v>208300</v>
      </c>
      <c r="X40" s="16">
        <v>840100</v>
      </c>
      <c r="Y40" s="16">
        <v>1905200</v>
      </c>
      <c r="Z40" s="16">
        <v>1737500</v>
      </c>
      <c r="AA40" s="16">
        <v>1297000</v>
      </c>
      <c r="AB40" s="16">
        <v>418600</v>
      </c>
      <c r="AC40" s="16">
        <v>1961900</v>
      </c>
      <c r="AD40" s="16">
        <v>146285000</v>
      </c>
      <c r="AE40" s="16">
        <v>124312000</v>
      </c>
      <c r="AF40" s="16">
        <v>7996000</v>
      </c>
      <c r="AG40" s="16">
        <v>12311000</v>
      </c>
      <c r="AH40" s="16">
        <v>5709700</v>
      </c>
      <c r="AI40" s="16">
        <v>15253300</v>
      </c>
      <c r="AJ40" s="16">
        <v>6690000</v>
      </c>
      <c r="AK40" s="16">
        <v>2856000</v>
      </c>
      <c r="AL40" s="16">
        <v>8806000</v>
      </c>
      <c r="AM40" s="16">
        <v>21429000</v>
      </c>
      <c r="AN40" s="16">
        <v>23652000</v>
      </c>
      <c r="AO40" s="16">
        <v>14151000</v>
      </c>
      <c r="AP40" s="16">
        <v>5457000</v>
      </c>
      <c r="AQ40" s="16">
        <v>21973000</v>
      </c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</row>
    <row r="41" spans="1:59" s="18" customFormat="1" ht="13.5" x14ac:dyDescent="0.25">
      <c r="A41" s="15">
        <v>2022</v>
      </c>
      <c r="B41" s="16">
        <v>1280000</v>
      </c>
      <c r="C41" s="16">
        <v>1093200</v>
      </c>
      <c r="D41" s="16">
        <v>79500</v>
      </c>
      <c r="E41" s="16">
        <v>75200</v>
      </c>
      <c r="F41" s="16">
        <v>54000</v>
      </c>
      <c r="G41" s="16">
        <v>115600</v>
      </c>
      <c r="H41" s="16">
        <v>34100</v>
      </c>
      <c r="I41" s="16">
        <v>52300</v>
      </c>
      <c r="J41" s="16">
        <v>79400</v>
      </c>
      <c r="K41" s="16">
        <v>273200</v>
      </c>
      <c r="L41" s="16">
        <v>144200</v>
      </c>
      <c r="M41" s="16">
        <v>137300</v>
      </c>
      <c r="N41" s="16">
        <v>48500</v>
      </c>
      <c r="O41" s="16">
        <v>186800</v>
      </c>
      <c r="P41" s="16">
        <v>13474800</v>
      </c>
      <c r="Q41" s="16">
        <v>11484600</v>
      </c>
      <c r="R41" s="16">
        <v>983800</v>
      </c>
      <c r="S41" s="16">
        <v>928300</v>
      </c>
      <c r="T41" s="16">
        <v>640200</v>
      </c>
      <c r="U41" s="16">
        <v>1377500</v>
      </c>
      <c r="V41" s="16">
        <v>692800</v>
      </c>
      <c r="W41" s="16">
        <v>230700</v>
      </c>
      <c r="X41" s="16">
        <v>893300</v>
      </c>
      <c r="Y41" s="16">
        <v>2071000</v>
      </c>
      <c r="Z41" s="16">
        <v>1806600</v>
      </c>
      <c r="AA41" s="16">
        <v>1410500</v>
      </c>
      <c r="AB41" s="16">
        <v>449900</v>
      </c>
      <c r="AC41" s="16">
        <v>1990200</v>
      </c>
      <c r="AD41" s="16">
        <v>152520000</v>
      </c>
      <c r="AE41" s="16">
        <v>130330000</v>
      </c>
      <c r="AF41" s="16">
        <v>8368000</v>
      </c>
      <c r="AG41" s="16">
        <v>12767000</v>
      </c>
      <c r="AH41" s="16">
        <v>5978400</v>
      </c>
      <c r="AI41" s="16">
        <v>15488900</v>
      </c>
      <c r="AJ41" s="16">
        <v>7165000</v>
      </c>
      <c r="AK41" s="16">
        <v>3063000</v>
      </c>
      <c r="AL41" s="16">
        <v>9062000</v>
      </c>
      <c r="AM41" s="16">
        <v>22582000</v>
      </c>
      <c r="AN41" s="16">
        <v>24336000</v>
      </c>
      <c r="AO41" s="16">
        <v>15827000</v>
      </c>
      <c r="AP41" s="16">
        <v>5694000</v>
      </c>
      <c r="AQ41" s="16">
        <v>22191000</v>
      </c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</row>
    <row r="42" spans="1:59" s="18" customFormat="1" ht="13.5" x14ac:dyDescent="0.25">
      <c r="A42" s="15">
        <v>2023</v>
      </c>
      <c r="B42" s="16">
        <v>1342000</v>
      </c>
      <c r="C42" s="16">
        <v>1146500</v>
      </c>
      <c r="D42" s="16">
        <v>83300</v>
      </c>
      <c r="E42" s="16">
        <v>86100</v>
      </c>
      <c r="F42" s="16">
        <v>55000</v>
      </c>
      <c r="G42" s="16">
        <v>118200</v>
      </c>
      <c r="H42" s="16">
        <v>34300</v>
      </c>
      <c r="I42" s="16">
        <v>52800</v>
      </c>
      <c r="J42" s="16">
        <v>82600</v>
      </c>
      <c r="K42" s="16">
        <v>281300</v>
      </c>
      <c r="L42" s="16">
        <v>154800</v>
      </c>
      <c r="M42" s="16">
        <v>146700</v>
      </c>
      <c r="N42" s="16">
        <v>51400</v>
      </c>
      <c r="O42" s="16">
        <v>195500</v>
      </c>
      <c r="P42" s="16">
        <v>13919600</v>
      </c>
      <c r="Q42" s="16">
        <v>11869900</v>
      </c>
      <c r="R42" s="16">
        <v>1038300</v>
      </c>
      <c r="S42" s="16">
        <v>966700</v>
      </c>
      <c r="T42" s="16">
        <v>658700</v>
      </c>
      <c r="U42" s="16">
        <v>1395400</v>
      </c>
      <c r="V42" s="16">
        <v>704400</v>
      </c>
      <c r="W42" s="16">
        <v>233200</v>
      </c>
      <c r="X42" s="16">
        <v>919200</v>
      </c>
      <c r="Y42" s="16">
        <v>2107000</v>
      </c>
      <c r="Z42" s="16">
        <v>1892800</v>
      </c>
      <c r="AA42" s="16">
        <v>1484500</v>
      </c>
      <c r="AB42" s="16">
        <v>469900</v>
      </c>
      <c r="AC42" s="16">
        <v>2049600</v>
      </c>
      <c r="AD42" s="16">
        <v>155868000</v>
      </c>
      <c r="AE42" s="16">
        <v>133074000</v>
      </c>
      <c r="AF42" s="16">
        <v>8646000</v>
      </c>
      <c r="AG42" s="16">
        <v>12873000</v>
      </c>
      <c r="AH42" s="16">
        <v>6107300</v>
      </c>
      <c r="AI42" s="16">
        <v>15551100</v>
      </c>
      <c r="AJ42" s="16">
        <v>7161400.0000000009</v>
      </c>
      <c r="AK42" s="16">
        <v>3007000</v>
      </c>
      <c r="AL42" s="16">
        <v>9174000</v>
      </c>
      <c r="AM42" s="16">
        <v>22769000</v>
      </c>
      <c r="AN42" s="16">
        <v>25387000</v>
      </c>
      <c r="AO42" s="16">
        <v>16557000</v>
      </c>
      <c r="AP42" s="16">
        <v>5842000</v>
      </c>
      <c r="AQ42" s="16">
        <v>22794000</v>
      </c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</row>
    <row r="43" spans="1:59" s="18" customFormat="1" ht="13.5" x14ac:dyDescent="0.25">
      <c r="A43" s="15">
        <v>2024</v>
      </c>
      <c r="B43" s="16">
        <v>1375700</v>
      </c>
      <c r="C43" s="16">
        <v>1168800</v>
      </c>
      <c r="D43" s="16">
        <v>89100</v>
      </c>
      <c r="E43" s="16">
        <v>87600</v>
      </c>
      <c r="F43" s="16">
        <v>55300</v>
      </c>
      <c r="G43" s="16">
        <v>119600</v>
      </c>
      <c r="H43" s="16">
        <v>35300</v>
      </c>
      <c r="I43" s="16">
        <v>50400</v>
      </c>
      <c r="J43" s="16">
        <v>87300</v>
      </c>
      <c r="K43" s="16">
        <v>277600</v>
      </c>
      <c r="L43" s="16">
        <v>162300</v>
      </c>
      <c r="M43" s="16">
        <v>149800</v>
      </c>
      <c r="N43" s="16">
        <v>54400</v>
      </c>
      <c r="O43" s="16">
        <v>206900</v>
      </c>
      <c r="P43" s="16">
        <v>14150500</v>
      </c>
      <c r="Q43" s="16">
        <v>12037700</v>
      </c>
      <c r="R43" s="16">
        <v>1078400</v>
      </c>
      <c r="S43" s="16">
        <v>984600</v>
      </c>
      <c r="T43" s="16">
        <v>657500</v>
      </c>
      <c r="U43" s="16">
        <v>1401200</v>
      </c>
      <c r="V43" s="16">
        <v>715400</v>
      </c>
      <c r="W43" s="16">
        <v>225700</v>
      </c>
      <c r="X43" s="16">
        <v>926500</v>
      </c>
      <c r="Y43" s="16">
        <v>2109100</v>
      </c>
      <c r="Z43" s="16">
        <v>1936800</v>
      </c>
      <c r="AA43" s="16">
        <v>1515200</v>
      </c>
      <c r="AB43" s="16">
        <v>487400</v>
      </c>
      <c r="AC43" s="16">
        <v>2112800</v>
      </c>
      <c r="AD43" s="16">
        <v>157693000</v>
      </c>
      <c r="AE43" s="16">
        <v>134324000</v>
      </c>
      <c r="AF43" s="16">
        <v>8830000</v>
      </c>
      <c r="AG43" s="16">
        <v>12789000</v>
      </c>
      <c r="AH43" s="16">
        <v>6110200</v>
      </c>
      <c r="AI43" s="16">
        <v>15492500</v>
      </c>
      <c r="AJ43" s="16">
        <v>7224700</v>
      </c>
      <c r="AK43" s="16">
        <v>2923000</v>
      </c>
      <c r="AL43" s="16">
        <v>9158000</v>
      </c>
      <c r="AM43" s="16">
        <v>22580000</v>
      </c>
      <c r="AN43" s="16">
        <v>26493000</v>
      </c>
      <c r="AO43" s="16">
        <v>16771000</v>
      </c>
      <c r="AP43" s="16">
        <v>5952000</v>
      </c>
      <c r="AQ43" s="16">
        <v>23370000</v>
      </c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</row>
    <row r="44" spans="1:59" s="18" customFormat="1" ht="13.5" x14ac:dyDescent="0.25">
      <c r="A44" s="15">
        <v>2025</v>
      </c>
      <c r="B44" s="16">
        <v>1402900</v>
      </c>
      <c r="C44" s="16">
        <v>1192300</v>
      </c>
      <c r="D44" s="16">
        <v>92800</v>
      </c>
      <c r="E44" s="16">
        <v>85700</v>
      </c>
      <c r="F44" s="16">
        <v>55900</v>
      </c>
      <c r="G44" s="16">
        <v>121100</v>
      </c>
      <c r="H44" s="16">
        <v>36400</v>
      </c>
      <c r="I44" s="16">
        <v>50400</v>
      </c>
      <c r="J44" s="16">
        <v>90700</v>
      </c>
      <c r="K44" s="16">
        <v>283900</v>
      </c>
      <c r="L44" s="16">
        <v>169100</v>
      </c>
      <c r="M44" s="16">
        <v>151700</v>
      </c>
      <c r="N44" s="16">
        <v>54500</v>
      </c>
      <c r="O44" s="16">
        <v>210600</v>
      </c>
      <c r="P44" s="16">
        <v>14300400</v>
      </c>
      <c r="Q44" s="16">
        <v>12169000</v>
      </c>
      <c r="R44" s="16">
        <v>1112700</v>
      </c>
      <c r="S44" s="16">
        <v>985300</v>
      </c>
      <c r="T44" s="16">
        <v>654800</v>
      </c>
      <c r="U44" s="16">
        <v>1403900</v>
      </c>
      <c r="V44" s="16">
        <v>724500</v>
      </c>
      <c r="W44" s="16">
        <v>222900</v>
      </c>
      <c r="X44" s="16">
        <v>941600</v>
      </c>
      <c r="Y44" s="16">
        <v>2120700</v>
      </c>
      <c r="Z44" s="16">
        <v>1981600</v>
      </c>
      <c r="AA44" s="16">
        <v>1529600</v>
      </c>
      <c r="AB44" s="16">
        <v>491600</v>
      </c>
      <c r="AC44" s="16">
        <v>2131400</v>
      </c>
      <c r="AD44" s="16">
        <v>158457000</v>
      </c>
      <c r="AE44" s="16">
        <v>134948000</v>
      </c>
      <c r="AF44" s="16">
        <v>8881000</v>
      </c>
      <c r="AG44" s="16">
        <v>12633000</v>
      </c>
      <c r="AH44" s="16">
        <v>6059400</v>
      </c>
      <c r="AI44" s="16">
        <v>15441100</v>
      </c>
      <c r="AJ44" s="16">
        <v>7241000</v>
      </c>
      <c r="AK44" s="16">
        <v>2862000</v>
      </c>
      <c r="AL44" s="16">
        <v>9196000</v>
      </c>
      <c r="AM44" s="16">
        <v>22416000</v>
      </c>
      <c r="AN44" s="16">
        <v>27338000</v>
      </c>
      <c r="AO44" s="16">
        <v>16884000</v>
      </c>
      <c r="AP44" s="16">
        <v>5997000</v>
      </c>
      <c r="AQ44" s="16">
        <v>23509000</v>
      </c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</row>
    <row r="45" spans="1:59" s="18" customFormat="1" ht="13.5" x14ac:dyDescent="0.25">
      <c r="A45" s="15"/>
      <c r="B45" s="16"/>
      <c r="C45" s="51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</row>
    <row r="46" spans="1:59" s="18" customFormat="1" ht="13.5" x14ac:dyDescent="0.25">
      <c r="A46" s="15"/>
      <c r="B46" s="16"/>
      <c r="C46" s="51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51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51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9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</row>
    <row r="47" spans="1:59" s="18" customFormat="1" ht="13.5" x14ac:dyDescent="0.25">
      <c r="A47" s="15" t="s">
        <v>388</v>
      </c>
      <c r="B47" s="20">
        <f>(AVERAGE(B399:B405))</f>
        <v>1367100</v>
      </c>
      <c r="C47" s="20">
        <f t="shared" ref="C47:AQ47" si="0">(AVERAGE(C399:C405))</f>
        <v>1161557.142857143</v>
      </c>
      <c r="D47" s="20">
        <f t="shared" si="0"/>
        <v>88057.142857142855</v>
      </c>
      <c r="E47" s="20">
        <f t="shared" si="0"/>
        <v>88385.71428571429</v>
      </c>
      <c r="F47" s="20">
        <f t="shared" si="0"/>
        <v>54971.428571428572</v>
      </c>
      <c r="G47" s="20">
        <f t="shared" si="0"/>
        <v>118457.14285714286</v>
      </c>
      <c r="H47" s="20">
        <f t="shared" si="0"/>
        <v>34542.857142857145</v>
      </c>
      <c r="I47" s="20">
        <f t="shared" si="0"/>
        <v>50714.285714285717</v>
      </c>
      <c r="J47" s="20">
        <f t="shared" si="0"/>
        <v>86414.28571428571</v>
      </c>
      <c r="K47" s="20">
        <f t="shared" si="0"/>
        <v>276328.57142857142</v>
      </c>
      <c r="L47" s="20">
        <f t="shared" si="0"/>
        <v>160228.57142857142</v>
      </c>
      <c r="M47" s="20">
        <f t="shared" si="0"/>
        <v>149185.71428571429</v>
      </c>
      <c r="N47" s="20">
        <f t="shared" si="0"/>
        <v>54271.428571428572</v>
      </c>
      <c r="O47" s="20">
        <f t="shared" si="0"/>
        <v>205542.85714285713</v>
      </c>
      <c r="P47" s="20">
        <f t="shared" si="0"/>
        <v>14066871.428571429</v>
      </c>
      <c r="Q47" s="20">
        <f t="shared" si="0"/>
        <v>11961971.428571429</v>
      </c>
      <c r="R47" s="20">
        <f t="shared" si="0"/>
        <v>1066828.5714285714</v>
      </c>
      <c r="S47" s="20">
        <f t="shared" si="0"/>
        <v>982871.42857142852</v>
      </c>
      <c r="T47" s="20">
        <f t="shared" si="0"/>
        <v>656871.42857142852</v>
      </c>
      <c r="U47" s="20">
        <f t="shared" si="0"/>
        <v>1389814.2857142857</v>
      </c>
      <c r="V47" s="20">
        <f t="shared" si="0"/>
        <v>707300</v>
      </c>
      <c r="W47" s="20">
        <f t="shared" si="0"/>
        <v>226342.85714285713</v>
      </c>
      <c r="X47" s="20">
        <f t="shared" si="0"/>
        <v>920685.71428571432</v>
      </c>
      <c r="Y47" s="20">
        <f t="shared" si="0"/>
        <v>2096342.857142857</v>
      </c>
      <c r="Z47" s="20">
        <f t="shared" si="0"/>
        <v>1919700</v>
      </c>
      <c r="AA47" s="20">
        <f t="shared" si="0"/>
        <v>1511371.4285714286</v>
      </c>
      <c r="AB47" s="20">
        <f t="shared" si="0"/>
        <v>483842.85714285716</v>
      </c>
      <c r="AC47" s="20">
        <f t="shared" si="0"/>
        <v>2104900</v>
      </c>
      <c r="AD47" s="20">
        <f t="shared" si="0"/>
        <v>157006571.42857143</v>
      </c>
      <c r="AE47" s="20">
        <f t="shared" si="0"/>
        <v>133760714.28571428</v>
      </c>
      <c r="AF47" s="20">
        <f t="shared" si="0"/>
        <v>8720714.2857142854</v>
      </c>
      <c r="AG47" s="20">
        <f t="shared" si="0"/>
        <v>12820000</v>
      </c>
      <c r="AH47" s="20">
        <f t="shared" si="0"/>
        <v>6112428.5714285718</v>
      </c>
      <c r="AI47" s="20">
        <f t="shared" si="0"/>
        <v>15441300</v>
      </c>
      <c r="AJ47" s="20">
        <f t="shared" si="0"/>
        <v>7147285.7142857146</v>
      </c>
      <c r="AK47" s="20">
        <f t="shared" si="0"/>
        <v>2935428.5714285714</v>
      </c>
      <c r="AL47" s="20">
        <f t="shared" si="0"/>
        <v>9134142.8571428563</v>
      </c>
      <c r="AM47" s="20">
        <f t="shared" si="0"/>
        <v>22530000</v>
      </c>
      <c r="AN47" s="20">
        <f t="shared" si="0"/>
        <v>26247285.714285713</v>
      </c>
      <c r="AO47" s="20">
        <f t="shared" si="0"/>
        <v>16728285.714285715</v>
      </c>
      <c r="AP47" s="20">
        <f t="shared" si="0"/>
        <v>5943714.2857142854</v>
      </c>
      <c r="AQ47" s="20">
        <f t="shared" si="0"/>
        <v>23245857.142857142</v>
      </c>
    </row>
    <row r="48" spans="1:59" s="18" customFormat="1" ht="13.5" x14ac:dyDescent="0.25">
      <c r="A48" s="15" t="s">
        <v>407</v>
      </c>
      <c r="B48" s="20">
        <f>AVERAGE(B411:B417)</f>
        <v>1398914.2857142857</v>
      </c>
      <c r="C48" s="20">
        <f t="shared" ref="C48:AQ48" si="1">AVERAGE(C411:C417)</f>
        <v>1188214.2857142857</v>
      </c>
      <c r="D48" s="20">
        <f t="shared" si="1"/>
        <v>91842.857142857145</v>
      </c>
      <c r="E48" s="20">
        <f t="shared" si="1"/>
        <v>86100</v>
      </c>
      <c r="F48" s="20">
        <f t="shared" si="1"/>
        <v>56071.428571428572</v>
      </c>
      <c r="G48" s="20">
        <f t="shared" si="1"/>
        <v>120300</v>
      </c>
      <c r="H48" s="20">
        <f t="shared" si="1"/>
        <v>35842.857142857145</v>
      </c>
      <c r="I48" s="20">
        <f t="shared" si="1"/>
        <v>50642.857142857145</v>
      </c>
      <c r="J48" s="20">
        <f t="shared" si="1"/>
        <v>89600</v>
      </c>
      <c r="K48" s="20">
        <f t="shared" si="1"/>
        <v>282571.42857142858</v>
      </c>
      <c r="L48" s="20">
        <f t="shared" si="1"/>
        <v>168542.85714285713</v>
      </c>
      <c r="M48" s="20">
        <f t="shared" si="1"/>
        <v>152371.42857142858</v>
      </c>
      <c r="N48" s="20">
        <f t="shared" si="1"/>
        <v>54328.571428571428</v>
      </c>
      <c r="O48" s="20">
        <f t="shared" si="1"/>
        <v>210700</v>
      </c>
      <c r="P48" s="20">
        <f t="shared" si="1"/>
        <v>14262371.428571429</v>
      </c>
      <c r="Q48" s="20">
        <f t="shared" si="1"/>
        <v>12132571.428571429</v>
      </c>
      <c r="R48" s="20">
        <f t="shared" si="1"/>
        <v>1109042.857142857</v>
      </c>
      <c r="S48" s="20">
        <f t="shared" si="1"/>
        <v>986885.71428571432</v>
      </c>
      <c r="T48" s="20">
        <f t="shared" si="1"/>
        <v>655371.42857142852</v>
      </c>
      <c r="U48" s="20">
        <f t="shared" si="1"/>
        <v>1395357.142857143</v>
      </c>
      <c r="V48" s="20">
        <f t="shared" si="1"/>
        <v>719171.42857142852</v>
      </c>
      <c r="W48" s="20">
        <f t="shared" si="1"/>
        <v>224071.42857142858</v>
      </c>
      <c r="X48" s="20">
        <f t="shared" si="1"/>
        <v>938600</v>
      </c>
      <c r="Y48" s="20">
        <f t="shared" si="1"/>
        <v>2111271.4285714286</v>
      </c>
      <c r="Z48" s="20">
        <f t="shared" si="1"/>
        <v>1970485.7142857143</v>
      </c>
      <c r="AA48" s="20">
        <f t="shared" si="1"/>
        <v>1531200</v>
      </c>
      <c r="AB48" s="20">
        <f t="shared" si="1"/>
        <v>491114.28571428574</v>
      </c>
      <c r="AC48" s="20">
        <f t="shared" si="1"/>
        <v>2129800</v>
      </c>
      <c r="AD48" s="20">
        <f t="shared" si="1"/>
        <v>158006428.57142857</v>
      </c>
      <c r="AE48" s="20">
        <f t="shared" si="1"/>
        <v>134474285.7142857</v>
      </c>
      <c r="AF48" s="20">
        <f t="shared" si="1"/>
        <v>8815714.2857142854</v>
      </c>
      <c r="AG48" s="20">
        <f t="shared" si="1"/>
        <v>12644142.857142856</v>
      </c>
      <c r="AH48" s="20">
        <f t="shared" si="1"/>
        <v>6061414.2857142854</v>
      </c>
      <c r="AI48" s="20">
        <f t="shared" si="1"/>
        <v>15371342.857142856</v>
      </c>
      <c r="AJ48" s="20">
        <f t="shared" si="1"/>
        <v>7207714.2857142854</v>
      </c>
      <c r="AK48" s="20">
        <f t="shared" si="1"/>
        <v>2864285.7142857141</v>
      </c>
      <c r="AL48" s="20">
        <f t="shared" si="1"/>
        <v>9185857.1428571437</v>
      </c>
      <c r="AM48" s="20">
        <f t="shared" si="1"/>
        <v>22357285.714285713</v>
      </c>
      <c r="AN48" s="20">
        <f t="shared" si="1"/>
        <v>27158428.571428571</v>
      </c>
      <c r="AO48" s="20">
        <f t="shared" si="1"/>
        <v>16822000</v>
      </c>
      <c r="AP48" s="20">
        <f t="shared" si="1"/>
        <v>5986000</v>
      </c>
      <c r="AQ48" s="20">
        <f t="shared" si="1"/>
        <v>23532142.857142858</v>
      </c>
    </row>
    <row r="49" spans="1:43" s="18" customFormat="1" ht="13.5" x14ac:dyDescent="0.25">
      <c r="A49" s="15" t="s">
        <v>427</v>
      </c>
      <c r="B49" s="20">
        <f>AVERAGE(B423:B429)</f>
        <v>1416357.142857143</v>
      </c>
      <c r="C49" s="20">
        <f t="shared" ref="C49:AQ49" si="2">AVERAGE(C423:C429)</f>
        <v>1204042.857142857</v>
      </c>
      <c r="D49" s="20">
        <f t="shared" si="2"/>
        <v>96985.71428571429</v>
      </c>
      <c r="E49" s="20">
        <f t="shared" si="2"/>
        <v>85600</v>
      </c>
      <c r="F49" s="20">
        <f t="shared" si="2"/>
        <v>55200</v>
      </c>
      <c r="G49" s="20">
        <f t="shared" si="2"/>
        <v>121757.14285714286</v>
      </c>
      <c r="H49" s="20">
        <f t="shared" si="2"/>
        <v>36342.857142857145</v>
      </c>
      <c r="I49" s="20">
        <f t="shared" si="2"/>
        <v>48671.428571428572</v>
      </c>
      <c r="J49" s="20">
        <f t="shared" si="2"/>
        <v>92014.28571428571</v>
      </c>
      <c r="K49" s="20">
        <f t="shared" si="2"/>
        <v>287942.85714285716</v>
      </c>
      <c r="L49" s="20">
        <f t="shared" si="2"/>
        <v>171414.28571428571</v>
      </c>
      <c r="M49" s="20">
        <f t="shared" si="2"/>
        <v>152971.42857142858</v>
      </c>
      <c r="N49" s="20">
        <f t="shared" si="2"/>
        <v>55142.857142857145</v>
      </c>
      <c r="O49" s="20">
        <f t="shared" si="2"/>
        <v>212314.28571428571</v>
      </c>
      <c r="P49" s="20">
        <f t="shared" si="2"/>
        <v>14380842.857142856</v>
      </c>
      <c r="Q49" s="20">
        <f t="shared" si="2"/>
        <v>12251457.142857144</v>
      </c>
      <c r="R49" s="20">
        <f t="shared" si="2"/>
        <v>1125157.142857143</v>
      </c>
      <c r="S49" s="20">
        <f t="shared" si="2"/>
        <v>976314.28571428568</v>
      </c>
      <c r="T49" s="20">
        <f t="shared" si="2"/>
        <v>656500</v>
      </c>
      <c r="U49" s="20">
        <f t="shared" si="2"/>
        <v>1404500</v>
      </c>
      <c r="V49" s="20">
        <f t="shared" si="2"/>
        <v>728428.57142857148</v>
      </c>
      <c r="W49" s="20">
        <f t="shared" si="2"/>
        <v>215214.28571428571</v>
      </c>
      <c r="X49" s="20">
        <f t="shared" si="2"/>
        <v>938857.14285714284</v>
      </c>
      <c r="Y49" s="20">
        <f t="shared" si="2"/>
        <v>2156557.1428571427</v>
      </c>
      <c r="Z49" s="20">
        <f t="shared" si="2"/>
        <v>2005271.4285714286</v>
      </c>
      <c r="AA49" s="20">
        <f t="shared" si="2"/>
        <v>1548742.857142857</v>
      </c>
      <c r="AB49" s="20">
        <f t="shared" si="2"/>
        <v>495914.28571428574</v>
      </c>
      <c r="AC49" s="20">
        <f t="shared" si="2"/>
        <v>2129385.7142857141</v>
      </c>
      <c r="AD49" s="20">
        <f t="shared" si="2"/>
        <v>158312714.2857143</v>
      </c>
      <c r="AE49" s="20">
        <f t="shared" si="2"/>
        <v>135019857.14285713</v>
      </c>
      <c r="AF49" s="20">
        <f t="shared" si="2"/>
        <v>8850857.1428571437</v>
      </c>
      <c r="AG49" s="20">
        <f t="shared" si="2"/>
        <v>12585000</v>
      </c>
      <c r="AH49" s="20">
        <f t="shared" si="2"/>
        <v>6048685.7142857146</v>
      </c>
      <c r="AI49" s="20">
        <f t="shared" si="2"/>
        <v>15371314.285714285</v>
      </c>
      <c r="AJ49" s="20">
        <f t="shared" si="2"/>
        <v>7128057.1428571427</v>
      </c>
      <c r="AK49" s="20">
        <f t="shared" si="2"/>
        <v>2779857.1428571427</v>
      </c>
      <c r="AL49" s="20">
        <f t="shared" si="2"/>
        <v>9104714.2857142854</v>
      </c>
      <c r="AM49" s="20">
        <f t="shared" si="2"/>
        <v>22378142.857142858</v>
      </c>
      <c r="AN49" s="20">
        <f t="shared" si="2"/>
        <v>27803857.142857142</v>
      </c>
      <c r="AO49" s="20">
        <f t="shared" si="2"/>
        <v>16940000</v>
      </c>
      <c r="AP49" s="20">
        <f t="shared" si="2"/>
        <v>6029142.8571428573</v>
      </c>
      <c r="AQ49" s="20">
        <f t="shared" si="2"/>
        <v>23292857.142857142</v>
      </c>
    </row>
    <row r="50" spans="1:43" s="18" customFormat="1" ht="13.5" x14ac:dyDescent="0.25">
      <c r="A50" s="15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0"/>
      <c r="AE50" s="42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</row>
    <row r="51" spans="1:43" s="18" customFormat="1" ht="13.5" x14ac:dyDescent="0.25">
      <c r="A51" s="15" t="s">
        <v>21</v>
      </c>
      <c r="B51" s="16">
        <v>505800</v>
      </c>
      <c r="C51" s="16">
        <v>372900</v>
      </c>
      <c r="D51" s="16">
        <v>24400</v>
      </c>
      <c r="E51" s="16">
        <v>63500</v>
      </c>
      <c r="F51" s="16">
        <v>14500</v>
      </c>
      <c r="G51" s="16">
        <v>52700</v>
      </c>
      <c r="H51" s="16">
        <v>8300</v>
      </c>
      <c r="I51" s="16">
        <v>13200</v>
      </c>
      <c r="J51" s="16">
        <v>28800</v>
      </c>
      <c r="K51" s="16">
        <v>58900</v>
      </c>
      <c r="L51" s="16">
        <v>46000</v>
      </c>
      <c r="M51" s="16">
        <v>43700</v>
      </c>
      <c r="N51" s="16">
        <v>18900</v>
      </c>
      <c r="O51" s="16">
        <v>132900</v>
      </c>
      <c r="P51" s="16">
        <v>7851900</v>
      </c>
      <c r="Q51" s="16">
        <v>6390000</v>
      </c>
      <c r="R51" s="16">
        <v>538200</v>
      </c>
      <c r="S51" s="16">
        <v>977100</v>
      </c>
      <c r="T51" s="16">
        <v>373900</v>
      </c>
      <c r="U51" s="16">
        <v>968800</v>
      </c>
      <c r="V51" s="16">
        <v>344900</v>
      </c>
      <c r="W51" s="16">
        <v>191000</v>
      </c>
      <c r="X51" s="16">
        <v>464500</v>
      </c>
      <c r="Y51" s="16">
        <v>763500</v>
      </c>
      <c r="Z51" s="16">
        <v>823700</v>
      </c>
      <c r="AA51" s="16">
        <v>650000</v>
      </c>
      <c r="AB51" s="16">
        <v>294400</v>
      </c>
      <c r="AC51" s="16">
        <v>1461900</v>
      </c>
      <c r="AD51" s="17">
        <v>114655000</v>
      </c>
      <c r="AE51" s="17">
        <v>95326000</v>
      </c>
      <c r="AF51" s="17">
        <v>5426000</v>
      </c>
      <c r="AG51" s="17">
        <v>17133000</v>
      </c>
      <c r="AH51" s="17">
        <v>5289600</v>
      </c>
      <c r="AI51" s="17">
        <v>13764700</v>
      </c>
      <c r="AJ51" s="17">
        <v>4429900</v>
      </c>
      <c r="AK51" s="17">
        <v>2773000</v>
      </c>
      <c r="AL51" s="17">
        <v>6806000</v>
      </c>
      <c r="AM51" s="17">
        <v>12402000</v>
      </c>
      <c r="AN51" s="17">
        <v>13087000</v>
      </c>
      <c r="AO51" s="17">
        <v>9751000</v>
      </c>
      <c r="AP51" s="17">
        <v>4464000</v>
      </c>
      <c r="AQ51" s="17">
        <v>19329000</v>
      </c>
    </row>
    <row r="52" spans="1:43" s="18" customFormat="1" ht="13.5" x14ac:dyDescent="0.25">
      <c r="A52" s="15" t="s">
        <v>22</v>
      </c>
      <c r="B52" s="16">
        <v>513400</v>
      </c>
      <c r="C52" s="16">
        <v>377000</v>
      </c>
      <c r="D52" s="16">
        <v>24700</v>
      </c>
      <c r="E52" s="16">
        <v>64000</v>
      </c>
      <c r="F52" s="16">
        <v>14800</v>
      </c>
      <c r="G52" s="16">
        <v>52100</v>
      </c>
      <c r="H52" s="16">
        <v>8400</v>
      </c>
      <c r="I52" s="16">
        <v>13400</v>
      </c>
      <c r="J52" s="16">
        <v>28900</v>
      </c>
      <c r="K52" s="16">
        <v>60000</v>
      </c>
      <c r="L52" s="16">
        <v>46600</v>
      </c>
      <c r="M52" s="16">
        <v>44800</v>
      </c>
      <c r="N52" s="16">
        <v>19300</v>
      </c>
      <c r="O52" s="16">
        <v>136400</v>
      </c>
      <c r="P52" s="16">
        <v>7912500</v>
      </c>
      <c r="Q52" s="16">
        <v>6429400</v>
      </c>
      <c r="R52" s="16">
        <v>544000</v>
      </c>
      <c r="S52" s="16">
        <v>982000</v>
      </c>
      <c r="T52" s="16">
        <v>376300</v>
      </c>
      <c r="U52" s="16">
        <v>956100</v>
      </c>
      <c r="V52" s="16">
        <v>344900</v>
      </c>
      <c r="W52" s="16">
        <v>193300</v>
      </c>
      <c r="X52" s="16">
        <v>464800</v>
      </c>
      <c r="Y52" s="16">
        <v>776000</v>
      </c>
      <c r="Z52" s="16">
        <v>832200</v>
      </c>
      <c r="AA52" s="16">
        <v>663700</v>
      </c>
      <c r="AB52" s="16">
        <v>296100</v>
      </c>
      <c r="AC52" s="16">
        <v>1483100</v>
      </c>
      <c r="AD52" s="17">
        <v>115316000</v>
      </c>
      <c r="AE52" s="17">
        <v>95611000</v>
      </c>
      <c r="AF52" s="17">
        <v>5347000</v>
      </c>
      <c r="AG52" s="17">
        <v>17158000</v>
      </c>
      <c r="AH52" s="17">
        <v>5314100</v>
      </c>
      <c r="AI52" s="17">
        <v>13569300</v>
      </c>
      <c r="AJ52" s="17">
        <v>4426500</v>
      </c>
      <c r="AK52" s="17">
        <v>2805000</v>
      </c>
      <c r="AL52" s="17">
        <v>6792000</v>
      </c>
      <c r="AM52" s="17">
        <v>12518000</v>
      </c>
      <c r="AN52" s="17">
        <v>13305000</v>
      </c>
      <c r="AO52" s="17">
        <v>9879000</v>
      </c>
      <c r="AP52" s="17">
        <v>4497000</v>
      </c>
      <c r="AQ52" s="17">
        <v>19705000</v>
      </c>
    </row>
    <row r="53" spans="1:43" s="18" customFormat="1" ht="13.5" x14ac:dyDescent="0.25">
      <c r="A53" s="15" t="s">
        <v>23</v>
      </c>
      <c r="B53" s="16">
        <v>516800</v>
      </c>
      <c r="C53" s="16">
        <v>380600</v>
      </c>
      <c r="D53" s="16">
        <v>25400</v>
      </c>
      <c r="E53" s="16">
        <v>64400</v>
      </c>
      <c r="F53" s="16">
        <v>14900</v>
      </c>
      <c r="G53" s="16">
        <v>52000</v>
      </c>
      <c r="H53" s="16">
        <v>8400</v>
      </c>
      <c r="I53" s="16">
        <v>13500</v>
      </c>
      <c r="J53" s="16">
        <v>29100</v>
      </c>
      <c r="K53" s="16">
        <v>60600</v>
      </c>
      <c r="L53" s="16">
        <v>46800</v>
      </c>
      <c r="M53" s="16">
        <v>45800</v>
      </c>
      <c r="N53" s="16">
        <v>19700</v>
      </c>
      <c r="O53" s="16">
        <v>136200</v>
      </c>
      <c r="P53" s="16">
        <v>7964900</v>
      </c>
      <c r="Q53" s="16">
        <v>6479200</v>
      </c>
      <c r="R53" s="16">
        <v>550400</v>
      </c>
      <c r="S53" s="16">
        <v>985400</v>
      </c>
      <c r="T53" s="16">
        <v>379000</v>
      </c>
      <c r="U53" s="16">
        <v>955600</v>
      </c>
      <c r="V53" s="16">
        <v>347200</v>
      </c>
      <c r="W53" s="16">
        <v>195100</v>
      </c>
      <c r="X53" s="16">
        <v>466700</v>
      </c>
      <c r="Y53" s="16">
        <v>786700</v>
      </c>
      <c r="Z53" s="16">
        <v>838400</v>
      </c>
      <c r="AA53" s="16">
        <v>675300</v>
      </c>
      <c r="AB53" s="16">
        <v>299400</v>
      </c>
      <c r="AC53" s="16">
        <v>1485700</v>
      </c>
      <c r="AD53" s="17">
        <v>116071000</v>
      </c>
      <c r="AE53" s="17">
        <v>96258000</v>
      </c>
      <c r="AF53" s="17">
        <v>5488000</v>
      </c>
      <c r="AG53" s="17">
        <v>17177000</v>
      </c>
      <c r="AH53" s="17">
        <v>5339800</v>
      </c>
      <c r="AI53" s="17">
        <v>13528800</v>
      </c>
      <c r="AJ53" s="17">
        <v>4442000</v>
      </c>
      <c r="AK53" s="17">
        <v>2818000</v>
      </c>
      <c r="AL53" s="17">
        <v>6815000</v>
      </c>
      <c r="AM53" s="17">
        <v>12638000</v>
      </c>
      <c r="AN53" s="17">
        <v>13375000</v>
      </c>
      <c r="AO53" s="17">
        <v>10110000</v>
      </c>
      <c r="AP53" s="17">
        <v>4526000</v>
      </c>
      <c r="AQ53" s="17">
        <v>19813000</v>
      </c>
    </row>
    <row r="54" spans="1:43" s="18" customFormat="1" ht="13.5" x14ac:dyDescent="0.25">
      <c r="A54" s="15" t="s">
        <v>24</v>
      </c>
      <c r="B54" s="16">
        <v>521100</v>
      </c>
      <c r="C54" s="16">
        <v>384700</v>
      </c>
      <c r="D54" s="16">
        <v>26000</v>
      </c>
      <c r="E54" s="16">
        <v>64900</v>
      </c>
      <c r="F54" s="16">
        <v>14900</v>
      </c>
      <c r="G54" s="16">
        <v>52200</v>
      </c>
      <c r="H54" s="16">
        <v>8800</v>
      </c>
      <c r="I54" s="16">
        <v>13400</v>
      </c>
      <c r="J54" s="16">
        <v>29500</v>
      </c>
      <c r="K54" s="16">
        <v>60700</v>
      </c>
      <c r="L54" s="16">
        <v>47600</v>
      </c>
      <c r="M54" s="16">
        <v>46900</v>
      </c>
      <c r="N54" s="16">
        <v>19800</v>
      </c>
      <c r="O54" s="16">
        <v>136400</v>
      </c>
      <c r="P54" s="16">
        <v>7999600</v>
      </c>
      <c r="Q54" s="16">
        <v>6512800</v>
      </c>
      <c r="R54" s="16">
        <v>550600</v>
      </c>
      <c r="S54" s="16">
        <v>987500</v>
      </c>
      <c r="T54" s="16">
        <v>379400</v>
      </c>
      <c r="U54" s="16">
        <v>956600</v>
      </c>
      <c r="V54" s="16">
        <v>347100</v>
      </c>
      <c r="W54" s="16">
        <v>193000</v>
      </c>
      <c r="X54" s="16">
        <v>469500</v>
      </c>
      <c r="Y54" s="16">
        <v>793500</v>
      </c>
      <c r="Z54" s="16">
        <v>844700</v>
      </c>
      <c r="AA54" s="16">
        <v>687000</v>
      </c>
      <c r="AB54" s="16">
        <v>303900</v>
      </c>
      <c r="AC54" s="16">
        <v>1486800</v>
      </c>
      <c r="AD54" s="17">
        <v>116902000</v>
      </c>
      <c r="AE54" s="17">
        <v>97090000</v>
      </c>
      <c r="AF54" s="17">
        <v>5728000</v>
      </c>
      <c r="AG54" s="17">
        <v>17206000</v>
      </c>
      <c r="AH54" s="17">
        <v>5363000</v>
      </c>
      <c r="AI54" s="17">
        <v>13643200</v>
      </c>
      <c r="AJ54" s="17">
        <v>4459000</v>
      </c>
      <c r="AK54" s="17">
        <v>2827000</v>
      </c>
      <c r="AL54" s="17">
        <v>6816000</v>
      </c>
      <c r="AM54" s="17">
        <v>12752000</v>
      </c>
      <c r="AN54" s="17">
        <v>13398000</v>
      </c>
      <c r="AO54" s="17">
        <v>10358000</v>
      </c>
      <c r="AP54" s="17">
        <v>4540000</v>
      </c>
      <c r="AQ54" s="17">
        <v>19812000</v>
      </c>
    </row>
    <row r="55" spans="1:43" s="18" customFormat="1" ht="13.5" x14ac:dyDescent="0.25">
      <c r="A55" s="15" t="s">
        <v>25</v>
      </c>
      <c r="B55" s="16">
        <v>525300</v>
      </c>
      <c r="C55" s="16">
        <v>388800</v>
      </c>
      <c r="D55" s="16">
        <v>26400</v>
      </c>
      <c r="E55" s="16">
        <v>65600</v>
      </c>
      <c r="F55" s="16">
        <v>15100</v>
      </c>
      <c r="G55" s="16">
        <v>52400</v>
      </c>
      <c r="H55" s="16">
        <v>8900</v>
      </c>
      <c r="I55" s="16">
        <v>13600</v>
      </c>
      <c r="J55" s="16">
        <v>29800</v>
      </c>
      <c r="K55" s="16">
        <v>61800</v>
      </c>
      <c r="L55" s="16">
        <v>47700</v>
      </c>
      <c r="M55" s="16">
        <v>47600</v>
      </c>
      <c r="N55" s="16">
        <v>19900</v>
      </c>
      <c r="O55" s="16">
        <v>136500</v>
      </c>
      <c r="P55" s="16">
        <v>8050600</v>
      </c>
      <c r="Q55" s="16">
        <v>6557300</v>
      </c>
      <c r="R55" s="16">
        <v>558300</v>
      </c>
      <c r="S55" s="16">
        <v>989900</v>
      </c>
      <c r="T55" s="16">
        <v>381200</v>
      </c>
      <c r="U55" s="16">
        <v>960300</v>
      </c>
      <c r="V55" s="16">
        <v>347700</v>
      </c>
      <c r="W55" s="16">
        <v>192800</v>
      </c>
      <c r="X55" s="16">
        <v>471300</v>
      </c>
      <c r="Y55" s="16">
        <v>797200</v>
      </c>
      <c r="Z55" s="16">
        <v>848700</v>
      </c>
      <c r="AA55" s="16">
        <v>703300</v>
      </c>
      <c r="AB55" s="16">
        <v>306600</v>
      </c>
      <c r="AC55" s="16">
        <v>1493300</v>
      </c>
      <c r="AD55" s="17">
        <v>117625000</v>
      </c>
      <c r="AE55" s="17">
        <v>97824000</v>
      </c>
      <c r="AF55" s="17">
        <v>5919000</v>
      </c>
      <c r="AG55" s="17">
        <v>17234000</v>
      </c>
      <c r="AH55" s="17">
        <v>5388900</v>
      </c>
      <c r="AI55" s="17">
        <v>13746300</v>
      </c>
      <c r="AJ55" s="17">
        <v>4483700</v>
      </c>
      <c r="AK55" s="17">
        <v>2831000</v>
      </c>
      <c r="AL55" s="17">
        <v>6840000</v>
      </c>
      <c r="AM55" s="17">
        <v>12779000</v>
      </c>
      <c r="AN55" s="17">
        <v>13352000</v>
      </c>
      <c r="AO55" s="17">
        <v>10683000</v>
      </c>
      <c r="AP55" s="17">
        <v>4567000</v>
      </c>
      <c r="AQ55" s="17">
        <v>19801000</v>
      </c>
    </row>
    <row r="56" spans="1:43" s="18" customFormat="1" ht="13.5" x14ac:dyDescent="0.25">
      <c r="A56" s="15" t="s">
        <v>26</v>
      </c>
      <c r="B56" s="16">
        <v>524900</v>
      </c>
      <c r="C56" s="16">
        <v>394400</v>
      </c>
      <c r="D56" s="16">
        <v>26900</v>
      </c>
      <c r="E56" s="16">
        <v>66400</v>
      </c>
      <c r="F56" s="16">
        <v>16200</v>
      </c>
      <c r="G56" s="16">
        <v>53400</v>
      </c>
      <c r="H56" s="16">
        <v>8600</v>
      </c>
      <c r="I56" s="16">
        <v>13800</v>
      </c>
      <c r="J56" s="16">
        <v>29900</v>
      </c>
      <c r="K56" s="16">
        <v>63000</v>
      </c>
      <c r="L56" s="16">
        <v>47400</v>
      </c>
      <c r="M56" s="16">
        <v>48300</v>
      </c>
      <c r="N56" s="16">
        <v>20500</v>
      </c>
      <c r="O56" s="16">
        <v>130500</v>
      </c>
      <c r="P56" s="16">
        <v>8089900</v>
      </c>
      <c r="Q56" s="16">
        <v>6635200</v>
      </c>
      <c r="R56" s="16">
        <v>566100</v>
      </c>
      <c r="S56" s="16">
        <v>999000</v>
      </c>
      <c r="T56" s="16">
        <v>384600</v>
      </c>
      <c r="U56" s="16">
        <v>970600</v>
      </c>
      <c r="V56" s="16">
        <v>349000</v>
      </c>
      <c r="W56" s="16">
        <v>196000</v>
      </c>
      <c r="X56" s="16">
        <v>475700</v>
      </c>
      <c r="Y56" s="16">
        <v>807900</v>
      </c>
      <c r="Z56" s="16">
        <v>849100</v>
      </c>
      <c r="AA56" s="16">
        <v>717700</v>
      </c>
      <c r="AB56" s="16">
        <v>319500</v>
      </c>
      <c r="AC56" s="16">
        <v>1454700</v>
      </c>
      <c r="AD56" s="17">
        <v>118340000</v>
      </c>
      <c r="AE56" s="17">
        <v>98837000</v>
      </c>
      <c r="AF56" s="17">
        <v>6119000</v>
      </c>
      <c r="AG56" s="17">
        <v>17342000</v>
      </c>
      <c r="AH56" s="17">
        <v>5437200</v>
      </c>
      <c r="AI56" s="17">
        <v>13863200</v>
      </c>
      <c r="AJ56" s="17">
        <v>4503700</v>
      </c>
      <c r="AK56" s="17">
        <v>2845000</v>
      </c>
      <c r="AL56" s="17">
        <v>6909000</v>
      </c>
      <c r="AM56" s="17">
        <v>12947000</v>
      </c>
      <c r="AN56" s="17">
        <v>13205000</v>
      </c>
      <c r="AO56" s="17">
        <v>11056000</v>
      </c>
      <c r="AP56" s="17">
        <v>4610000</v>
      </c>
      <c r="AQ56" s="17">
        <v>19503000</v>
      </c>
    </row>
    <row r="57" spans="1:43" s="18" customFormat="1" ht="13.5" x14ac:dyDescent="0.25">
      <c r="A57" s="15" t="s">
        <v>27</v>
      </c>
      <c r="B57" s="16">
        <v>513500</v>
      </c>
      <c r="C57" s="16">
        <v>396200</v>
      </c>
      <c r="D57" s="16">
        <v>27000</v>
      </c>
      <c r="E57" s="16">
        <v>66300</v>
      </c>
      <c r="F57" s="16">
        <v>17300</v>
      </c>
      <c r="G57" s="16">
        <v>53600</v>
      </c>
      <c r="H57" s="16">
        <v>8800</v>
      </c>
      <c r="I57" s="16">
        <v>13900</v>
      </c>
      <c r="J57" s="16">
        <v>29800</v>
      </c>
      <c r="K57" s="16">
        <v>64000</v>
      </c>
      <c r="L57" s="16">
        <v>47100</v>
      </c>
      <c r="M57" s="16">
        <v>47900</v>
      </c>
      <c r="N57" s="16">
        <v>20500</v>
      </c>
      <c r="O57" s="16">
        <v>117300</v>
      </c>
      <c r="P57" s="16">
        <v>8034200</v>
      </c>
      <c r="Q57" s="16">
        <v>6622000</v>
      </c>
      <c r="R57" s="16">
        <v>567600</v>
      </c>
      <c r="S57" s="16">
        <v>992800</v>
      </c>
      <c r="T57" s="16">
        <v>386000</v>
      </c>
      <c r="U57" s="16">
        <v>967600</v>
      </c>
      <c r="V57" s="16">
        <v>350200</v>
      </c>
      <c r="W57" s="16">
        <v>196000</v>
      </c>
      <c r="X57" s="16">
        <v>475900</v>
      </c>
      <c r="Y57" s="16">
        <v>805500</v>
      </c>
      <c r="Z57" s="16">
        <v>848400</v>
      </c>
      <c r="AA57" s="16">
        <v>714400</v>
      </c>
      <c r="AB57" s="16">
        <v>317600</v>
      </c>
      <c r="AC57" s="16">
        <v>1412200</v>
      </c>
      <c r="AD57" s="17">
        <v>117106000</v>
      </c>
      <c r="AE57" s="17">
        <v>98750000</v>
      </c>
      <c r="AF57" s="17">
        <v>6222000</v>
      </c>
      <c r="AG57" s="17">
        <v>17177000</v>
      </c>
      <c r="AH57" s="17">
        <v>5438300</v>
      </c>
      <c r="AI57" s="17">
        <v>13867000</v>
      </c>
      <c r="AJ57" s="17">
        <v>4448400</v>
      </c>
      <c r="AK57" s="17">
        <v>2862000</v>
      </c>
      <c r="AL57" s="17">
        <v>6934000</v>
      </c>
      <c r="AM57" s="17">
        <v>12961000</v>
      </c>
      <c r="AN57" s="17">
        <v>13122000</v>
      </c>
      <c r="AO57" s="17">
        <v>11076000</v>
      </c>
      <c r="AP57" s="17">
        <v>4642000</v>
      </c>
      <c r="AQ57" s="17">
        <v>18356000</v>
      </c>
    </row>
    <row r="58" spans="1:43" s="18" customFormat="1" ht="13.5" x14ac:dyDescent="0.25">
      <c r="A58" s="15" t="s">
        <v>28</v>
      </c>
      <c r="B58" s="16">
        <v>518500</v>
      </c>
      <c r="C58" s="16">
        <v>399900</v>
      </c>
      <c r="D58" s="16">
        <v>27000</v>
      </c>
      <c r="E58" s="16">
        <v>67000</v>
      </c>
      <c r="F58" s="16">
        <v>17400</v>
      </c>
      <c r="G58" s="16">
        <v>54600</v>
      </c>
      <c r="H58" s="16">
        <v>9200</v>
      </c>
      <c r="I58" s="16">
        <v>14000</v>
      </c>
      <c r="J58" s="16">
        <v>30000</v>
      </c>
      <c r="K58" s="16">
        <v>64500</v>
      </c>
      <c r="L58" s="16">
        <v>47800</v>
      </c>
      <c r="M58" s="16">
        <v>48200</v>
      </c>
      <c r="N58" s="16">
        <v>20200</v>
      </c>
      <c r="O58" s="16">
        <v>118600</v>
      </c>
      <c r="P58" s="16">
        <v>8076200</v>
      </c>
      <c r="Q58" s="16">
        <v>6655200</v>
      </c>
      <c r="R58" s="16">
        <v>570100</v>
      </c>
      <c r="S58" s="16">
        <v>997400</v>
      </c>
      <c r="T58" s="16">
        <v>386500</v>
      </c>
      <c r="U58" s="16">
        <v>977900</v>
      </c>
      <c r="V58" s="16">
        <v>350700</v>
      </c>
      <c r="W58" s="16">
        <v>196700</v>
      </c>
      <c r="X58" s="16">
        <v>476100</v>
      </c>
      <c r="Y58" s="16">
        <v>814400</v>
      </c>
      <c r="Z58" s="16">
        <v>856100</v>
      </c>
      <c r="AA58" s="16">
        <v>714100</v>
      </c>
      <c r="AB58" s="16">
        <v>315200</v>
      </c>
      <c r="AC58" s="16">
        <v>1421000</v>
      </c>
      <c r="AD58" s="17">
        <v>117370000</v>
      </c>
      <c r="AE58" s="17">
        <v>99143000</v>
      </c>
      <c r="AF58" s="17">
        <v>6267000</v>
      </c>
      <c r="AG58" s="17">
        <v>17335000</v>
      </c>
      <c r="AH58" s="17">
        <v>5433000</v>
      </c>
      <c r="AI58" s="17">
        <v>13896400</v>
      </c>
      <c r="AJ58" s="17">
        <v>4470800</v>
      </c>
      <c r="AK58" s="17">
        <v>2864000</v>
      </c>
      <c r="AL58" s="17">
        <v>6937000</v>
      </c>
      <c r="AM58" s="17">
        <v>13081000</v>
      </c>
      <c r="AN58" s="17">
        <v>13123000</v>
      </c>
      <c r="AO58" s="17">
        <v>11106000</v>
      </c>
      <c r="AP58" s="17">
        <v>4630000</v>
      </c>
      <c r="AQ58" s="17">
        <v>18227000</v>
      </c>
    </row>
    <row r="59" spans="1:43" s="18" customFormat="1" ht="13.5" x14ac:dyDescent="0.25">
      <c r="A59" s="15" t="s">
        <v>29</v>
      </c>
      <c r="B59" s="16">
        <v>535400</v>
      </c>
      <c r="C59" s="16">
        <v>403000</v>
      </c>
      <c r="D59" s="16">
        <v>27100</v>
      </c>
      <c r="E59" s="16">
        <v>67500</v>
      </c>
      <c r="F59" s="16">
        <v>17700</v>
      </c>
      <c r="G59" s="16">
        <v>55900</v>
      </c>
      <c r="H59" s="16">
        <v>9400</v>
      </c>
      <c r="I59" s="16">
        <v>14100</v>
      </c>
      <c r="J59" s="16">
        <v>29900</v>
      </c>
      <c r="K59" s="16">
        <v>64800</v>
      </c>
      <c r="L59" s="16">
        <v>48800</v>
      </c>
      <c r="M59" s="16">
        <v>48000</v>
      </c>
      <c r="N59" s="16">
        <v>19800</v>
      </c>
      <c r="O59" s="16">
        <v>132400</v>
      </c>
      <c r="P59" s="16">
        <v>8126100</v>
      </c>
      <c r="Q59" s="16">
        <v>6656500</v>
      </c>
      <c r="R59" s="16">
        <v>572400</v>
      </c>
      <c r="S59" s="16">
        <v>1000400</v>
      </c>
      <c r="T59" s="16">
        <v>387300</v>
      </c>
      <c r="U59" s="16">
        <v>981700</v>
      </c>
      <c r="V59" s="16">
        <v>351600</v>
      </c>
      <c r="W59" s="16">
        <v>195900</v>
      </c>
      <c r="X59" s="16">
        <v>475900</v>
      </c>
      <c r="Y59" s="16">
        <v>816200</v>
      </c>
      <c r="Z59" s="16">
        <v>866600</v>
      </c>
      <c r="AA59" s="16">
        <v>700200</v>
      </c>
      <c r="AB59" s="16">
        <v>308300</v>
      </c>
      <c r="AC59" s="16">
        <v>1469600</v>
      </c>
      <c r="AD59" s="17">
        <v>118286000</v>
      </c>
      <c r="AE59" s="17">
        <v>99072000</v>
      </c>
      <c r="AF59" s="17">
        <v>6237000</v>
      </c>
      <c r="AG59" s="17">
        <v>17341000</v>
      </c>
      <c r="AH59" s="17">
        <v>5421900</v>
      </c>
      <c r="AI59" s="17">
        <v>13882500</v>
      </c>
      <c r="AJ59" s="17">
        <v>4530200</v>
      </c>
      <c r="AK59" s="17">
        <v>2857000</v>
      </c>
      <c r="AL59" s="17">
        <v>6885000</v>
      </c>
      <c r="AM59" s="17">
        <v>13110000</v>
      </c>
      <c r="AN59" s="17">
        <v>13396000</v>
      </c>
      <c r="AO59" s="17">
        <v>10835000</v>
      </c>
      <c r="AP59" s="17">
        <v>4576000</v>
      </c>
      <c r="AQ59" s="17">
        <v>19214000</v>
      </c>
    </row>
    <row r="60" spans="1:43" s="18" customFormat="1" ht="13.5" x14ac:dyDescent="0.25">
      <c r="A60" s="15" t="s">
        <v>30</v>
      </c>
      <c r="B60" s="16">
        <v>538100</v>
      </c>
      <c r="C60" s="16">
        <v>406700</v>
      </c>
      <c r="D60" s="16">
        <v>27500</v>
      </c>
      <c r="E60" s="16">
        <v>68500</v>
      </c>
      <c r="F60" s="16">
        <v>17700</v>
      </c>
      <c r="G60" s="16">
        <v>56800</v>
      </c>
      <c r="H60" s="16">
        <v>9600</v>
      </c>
      <c r="I60" s="16">
        <v>14400</v>
      </c>
      <c r="J60" s="16">
        <v>30000</v>
      </c>
      <c r="K60" s="16">
        <v>65500</v>
      </c>
      <c r="L60" s="16">
        <v>49100</v>
      </c>
      <c r="M60" s="16">
        <v>47700</v>
      </c>
      <c r="N60" s="16">
        <v>19900</v>
      </c>
      <c r="O60" s="16">
        <v>131400</v>
      </c>
      <c r="P60" s="16">
        <v>8155900</v>
      </c>
      <c r="Q60" s="16">
        <v>6660200</v>
      </c>
      <c r="R60" s="16">
        <v>574600</v>
      </c>
      <c r="S60" s="16">
        <v>1000700</v>
      </c>
      <c r="T60" s="16">
        <v>388100</v>
      </c>
      <c r="U60" s="16">
        <v>989300</v>
      </c>
      <c r="V60" s="16">
        <v>350400</v>
      </c>
      <c r="W60" s="16">
        <v>197000</v>
      </c>
      <c r="X60" s="16">
        <v>473700</v>
      </c>
      <c r="Y60" s="16">
        <v>823100</v>
      </c>
      <c r="Z60" s="16">
        <v>868100</v>
      </c>
      <c r="AA60" s="16">
        <v>689100</v>
      </c>
      <c r="AB60" s="16">
        <v>306100</v>
      </c>
      <c r="AC60" s="16">
        <v>1495700</v>
      </c>
      <c r="AD60" s="17">
        <v>118888000</v>
      </c>
      <c r="AE60" s="17">
        <v>99140000</v>
      </c>
      <c r="AF60" s="17">
        <v>6231000</v>
      </c>
      <c r="AG60" s="17">
        <v>17290000</v>
      </c>
      <c r="AH60" s="17">
        <v>5428700</v>
      </c>
      <c r="AI60" s="17">
        <v>13994600</v>
      </c>
      <c r="AJ60" s="17">
        <v>4578200</v>
      </c>
      <c r="AK60" s="17">
        <v>2866000</v>
      </c>
      <c r="AL60" s="17">
        <v>6870000</v>
      </c>
      <c r="AM60" s="17">
        <v>13184000</v>
      </c>
      <c r="AN60" s="17">
        <v>13603000</v>
      </c>
      <c r="AO60" s="17">
        <v>10503000</v>
      </c>
      <c r="AP60" s="17">
        <v>4591000</v>
      </c>
      <c r="AQ60" s="17">
        <v>19748000</v>
      </c>
    </row>
    <row r="61" spans="1:43" s="18" customFormat="1" ht="13.5" x14ac:dyDescent="0.25">
      <c r="A61" s="15" t="s">
        <v>31</v>
      </c>
      <c r="B61" s="16">
        <v>541800</v>
      </c>
      <c r="C61" s="16">
        <v>410600</v>
      </c>
      <c r="D61" s="16">
        <v>27500</v>
      </c>
      <c r="E61" s="16">
        <v>69300</v>
      </c>
      <c r="F61" s="16">
        <v>17900</v>
      </c>
      <c r="G61" s="16">
        <v>58500</v>
      </c>
      <c r="H61" s="16">
        <v>9800</v>
      </c>
      <c r="I61" s="16">
        <v>14600</v>
      </c>
      <c r="J61" s="16">
        <v>30000</v>
      </c>
      <c r="K61" s="16">
        <v>65500</v>
      </c>
      <c r="L61" s="16">
        <v>49700</v>
      </c>
      <c r="M61" s="16">
        <v>47800</v>
      </c>
      <c r="N61" s="16">
        <v>20000</v>
      </c>
      <c r="O61" s="16">
        <v>131200</v>
      </c>
      <c r="P61" s="16">
        <v>8196700</v>
      </c>
      <c r="Q61" s="16">
        <v>6693700</v>
      </c>
      <c r="R61" s="16">
        <v>571200</v>
      </c>
      <c r="S61" s="16">
        <v>1001900</v>
      </c>
      <c r="T61" s="16">
        <v>388500</v>
      </c>
      <c r="U61" s="16">
        <v>1017900</v>
      </c>
      <c r="V61" s="16">
        <v>352300</v>
      </c>
      <c r="W61" s="16">
        <v>199400</v>
      </c>
      <c r="X61" s="16">
        <v>474900</v>
      </c>
      <c r="Y61" s="16">
        <v>826600</v>
      </c>
      <c r="Z61" s="16">
        <v>872100</v>
      </c>
      <c r="AA61" s="16">
        <v>683500</v>
      </c>
      <c r="AB61" s="16">
        <v>305400</v>
      </c>
      <c r="AC61" s="16">
        <v>1503000</v>
      </c>
      <c r="AD61" s="17">
        <v>119126000</v>
      </c>
      <c r="AE61" s="17">
        <v>99261000</v>
      </c>
      <c r="AF61" s="17">
        <v>6108000</v>
      </c>
      <c r="AG61" s="17">
        <v>17248000</v>
      </c>
      <c r="AH61" s="17">
        <v>5428600</v>
      </c>
      <c r="AI61" s="17">
        <v>14335000</v>
      </c>
      <c r="AJ61" s="17">
        <v>4605300</v>
      </c>
      <c r="AK61" s="17">
        <v>2884000</v>
      </c>
      <c r="AL61" s="17">
        <v>6884000</v>
      </c>
      <c r="AM61" s="17">
        <v>13167000</v>
      </c>
      <c r="AN61" s="17">
        <v>13677000</v>
      </c>
      <c r="AO61" s="17">
        <v>10322000</v>
      </c>
      <c r="AP61" s="17">
        <v>4602000</v>
      </c>
      <c r="AQ61" s="17">
        <v>19865000</v>
      </c>
    </row>
    <row r="62" spans="1:43" s="18" customFormat="1" ht="13.5" x14ac:dyDescent="0.25">
      <c r="A62" s="15" t="s">
        <v>32</v>
      </c>
      <c r="B62" s="16">
        <v>543600</v>
      </c>
      <c r="C62" s="16">
        <v>413500</v>
      </c>
      <c r="D62" s="16">
        <v>27700</v>
      </c>
      <c r="E62" s="16">
        <v>69900</v>
      </c>
      <c r="F62" s="16">
        <v>18000</v>
      </c>
      <c r="G62" s="16">
        <v>59800</v>
      </c>
      <c r="H62" s="16">
        <v>10000</v>
      </c>
      <c r="I62" s="16">
        <v>14700</v>
      </c>
      <c r="J62" s="16">
        <v>30200</v>
      </c>
      <c r="K62" s="16">
        <v>65600</v>
      </c>
      <c r="L62" s="16">
        <v>49900</v>
      </c>
      <c r="M62" s="16">
        <v>47500</v>
      </c>
      <c r="N62" s="16">
        <v>20200</v>
      </c>
      <c r="O62" s="16">
        <v>130100</v>
      </c>
      <c r="P62" s="16">
        <v>8242500</v>
      </c>
      <c r="Q62" s="16">
        <v>6741500</v>
      </c>
      <c r="R62" s="16">
        <v>572800</v>
      </c>
      <c r="S62" s="16">
        <v>1007300</v>
      </c>
      <c r="T62" s="16">
        <v>390300</v>
      </c>
      <c r="U62" s="16">
        <v>1040700</v>
      </c>
      <c r="V62" s="16">
        <v>357100</v>
      </c>
      <c r="W62" s="16">
        <v>202600</v>
      </c>
      <c r="X62" s="16">
        <v>477700</v>
      </c>
      <c r="Y62" s="16">
        <v>830300</v>
      </c>
      <c r="Z62" s="16">
        <v>874400</v>
      </c>
      <c r="AA62" s="16">
        <v>683200</v>
      </c>
      <c r="AB62" s="16">
        <v>305100</v>
      </c>
      <c r="AC62" s="16">
        <v>1501000</v>
      </c>
      <c r="AD62" s="17">
        <v>119122000</v>
      </c>
      <c r="AE62" s="17">
        <v>99308000</v>
      </c>
      <c r="AF62" s="17">
        <v>5884000</v>
      </c>
      <c r="AG62" s="17">
        <v>17251000</v>
      </c>
      <c r="AH62" s="17">
        <v>5427800</v>
      </c>
      <c r="AI62" s="17">
        <v>14576400</v>
      </c>
      <c r="AJ62" s="17">
        <v>4624200</v>
      </c>
      <c r="AK62" s="17">
        <v>2890000</v>
      </c>
      <c r="AL62" s="17">
        <v>6901000</v>
      </c>
      <c r="AM62" s="17">
        <v>13133000</v>
      </c>
      <c r="AN62" s="17">
        <v>13671000</v>
      </c>
      <c r="AO62" s="17">
        <v>10333000</v>
      </c>
      <c r="AP62" s="17">
        <v>4617000</v>
      </c>
      <c r="AQ62" s="17">
        <v>19814000</v>
      </c>
    </row>
    <row r="63" spans="1:43" s="18" customFormat="1" ht="13.5" x14ac:dyDescent="0.25">
      <c r="A63" s="15" t="s">
        <v>33</v>
      </c>
      <c r="B63" s="16">
        <v>533300</v>
      </c>
      <c r="C63" s="16">
        <v>404000</v>
      </c>
      <c r="D63" s="16">
        <v>27500</v>
      </c>
      <c r="E63" s="16">
        <v>69700</v>
      </c>
      <c r="F63" s="16">
        <v>18400</v>
      </c>
      <c r="G63" s="16">
        <v>56700</v>
      </c>
      <c r="H63" s="16">
        <v>9500</v>
      </c>
      <c r="I63" s="16">
        <v>14400</v>
      </c>
      <c r="J63" s="16">
        <v>30400</v>
      </c>
      <c r="K63" s="16">
        <v>62700</v>
      </c>
      <c r="L63" s="16">
        <v>49000</v>
      </c>
      <c r="M63" s="16">
        <v>46000</v>
      </c>
      <c r="N63" s="16">
        <v>19700</v>
      </c>
      <c r="O63" s="16">
        <v>129300</v>
      </c>
      <c r="P63" s="16">
        <v>8064300</v>
      </c>
      <c r="Q63" s="16">
        <v>6586000</v>
      </c>
      <c r="R63" s="16">
        <v>559700</v>
      </c>
      <c r="S63" s="16">
        <v>996900</v>
      </c>
      <c r="T63" s="16">
        <v>385800</v>
      </c>
      <c r="U63" s="16">
        <v>988700</v>
      </c>
      <c r="V63" s="16">
        <v>348500</v>
      </c>
      <c r="W63" s="16">
        <v>197500</v>
      </c>
      <c r="X63" s="16">
        <v>473700</v>
      </c>
      <c r="Y63" s="16">
        <v>804400</v>
      </c>
      <c r="Z63" s="16">
        <v>862500</v>
      </c>
      <c r="AA63" s="16">
        <v>666600</v>
      </c>
      <c r="AB63" s="16">
        <v>301700</v>
      </c>
      <c r="AC63" s="16">
        <v>1478300</v>
      </c>
      <c r="AD63" s="17">
        <v>116423000</v>
      </c>
      <c r="AE63" s="17">
        <v>97046000</v>
      </c>
      <c r="AF63" s="17">
        <v>5527000</v>
      </c>
      <c r="AG63" s="17">
        <v>17083000</v>
      </c>
      <c r="AH63" s="17">
        <v>5385500</v>
      </c>
      <c r="AI63" s="17">
        <v>13915600</v>
      </c>
      <c r="AJ63" s="17">
        <v>4497000</v>
      </c>
      <c r="AK63" s="17">
        <v>2875000</v>
      </c>
      <c r="AL63" s="17">
        <v>6869000</v>
      </c>
      <c r="AM63" s="17">
        <v>12873000</v>
      </c>
      <c r="AN63" s="17">
        <v>13464000</v>
      </c>
      <c r="AO63" s="17">
        <v>9994000</v>
      </c>
      <c r="AP63" s="17">
        <v>4563000</v>
      </c>
      <c r="AQ63" s="17">
        <v>19377000</v>
      </c>
    </row>
    <row r="64" spans="1:43" s="18" customFormat="1" ht="13.5" x14ac:dyDescent="0.25">
      <c r="A64" s="15" t="s">
        <v>34</v>
      </c>
      <c r="B64" s="16">
        <v>540700</v>
      </c>
      <c r="C64" s="16">
        <v>408400</v>
      </c>
      <c r="D64" s="16">
        <v>28400</v>
      </c>
      <c r="E64" s="16">
        <v>70300</v>
      </c>
      <c r="F64" s="16">
        <v>18400</v>
      </c>
      <c r="G64" s="16">
        <v>56100</v>
      </c>
      <c r="H64" s="16">
        <v>9500</v>
      </c>
      <c r="I64" s="16">
        <v>14600</v>
      </c>
      <c r="J64" s="16">
        <v>30800</v>
      </c>
      <c r="K64" s="16">
        <v>63700</v>
      </c>
      <c r="L64" s="16">
        <v>49500</v>
      </c>
      <c r="M64" s="16">
        <v>47200</v>
      </c>
      <c r="N64" s="16">
        <v>19900</v>
      </c>
      <c r="O64" s="16">
        <v>132300</v>
      </c>
      <c r="P64" s="16">
        <v>8114000</v>
      </c>
      <c r="Q64" s="16">
        <v>6618900</v>
      </c>
      <c r="R64" s="16">
        <v>566800</v>
      </c>
      <c r="S64" s="16">
        <v>1001400</v>
      </c>
      <c r="T64" s="16">
        <v>388100</v>
      </c>
      <c r="U64" s="16">
        <v>972500</v>
      </c>
      <c r="V64" s="16">
        <v>349500</v>
      </c>
      <c r="W64" s="16">
        <v>199000</v>
      </c>
      <c r="X64" s="16">
        <v>474800</v>
      </c>
      <c r="Y64" s="16">
        <v>817100</v>
      </c>
      <c r="Z64" s="16">
        <v>869300</v>
      </c>
      <c r="AA64" s="16">
        <v>676300</v>
      </c>
      <c r="AB64" s="16">
        <v>304100</v>
      </c>
      <c r="AC64" s="16">
        <v>1495100</v>
      </c>
      <c r="AD64" s="17">
        <v>117364000</v>
      </c>
      <c r="AE64" s="17">
        <v>97579000</v>
      </c>
      <c r="AF64" s="17">
        <v>5564000</v>
      </c>
      <c r="AG64" s="17">
        <v>17130000</v>
      </c>
      <c r="AH64" s="17">
        <v>5390700</v>
      </c>
      <c r="AI64" s="17">
        <v>13718400</v>
      </c>
      <c r="AJ64" s="17">
        <v>4495100</v>
      </c>
      <c r="AK64" s="17">
        <v>2884000</v>
      </c>
      <c r="AL64" s="17">
        <v>6886000</v>
      </c>
      <c r="AM64" s="17">
        <v>13067000</v>
      </c>
      <c r="AN64" s="17">
        <v>13699000</v>
      </c>
      <c r="AO64" s="17">
        <v>10139000</v>
      </c>
      <c r="AP64" s="17">
        <v>4606000</v>
      </c>
      <c r="AQ64" s="17">
        <v>19785000</v>
      </c>
    </row>
    <row r="65" spans="1:43" s="18" customFormat="1" ht="13.5" x14ac:dyDescent="0.25">
      <c r="A65" s="15" t="s">
        <v>35</v>
      </c>
      <c r="B65" s="16">
        <v>545000</v>
      </c>
      <c r="C65" s="16">
        <v>413300</v>
      </c>
      <c r="D65" s="16">
        <v>29100</v>
      </c>
      <c r="E65" s="16">
        <v>70900</v>
      </c>
      <c r="F65" s="16">
        <v>18600</v>
      </c>
      <c r="G65" s="16">
        <v>56100</v>
      </c>
      <c r="H65" s="16">
        <v>9600</v>
      </c>
      <c r="I65" s="16">
        <v>14700</v>
      </c>
      <c r="J65" s="16">
        <v>31000</v>
      </c>
      <c r="K65" s="16">
        <v>64600</v>
      </c>
      <c r="L65" s="16">
        <v>50100</v>
      </c>
      <c r="M65" s="16">
        <v>48200</v>
      </c>
      <c r="N65" s="16">
        <v>20400</v>
      </c>
      <c r="O65" s="16">
        <v>131700</v>
      </c>
      <c r="P65" s="16">
        <v>8168500</v>
      </c>
      <c r="Q65" s="16">
        <v>6672200</v>
      </c>
      <c r="R65" s="16">
        <v>575700</v>
      </c>
      <c r="S65" s="16">
        <v>1005300</v>
      </c>
      <c r="T65" s="16">
        <v>390400</v>
      </c>
      <c r="U65" s="16">
        <v>975700</v>
      </c>
      <c r="V65" s="16">
        <v>350300</v>
      </c>
      <c r="W65" s="16">
        <v>200200</v>
      </c>
      <c r="X65" s="16">
        <v>477100</v>
      </c>
      <c r="Y65" s="16">
        <v>827000</v>
      </c>
      <c r="Z65" s="16">
        <v>874700</v>
      </c>
      <c r="AA65" s="16">
        <v>689400</v>
      </c>
      <c r="AB65" s="16">
        <v>306400</v>
      </c>
      <c r="AC65" s="16">
        <v>1496300</v>
      </c>
      <c r="AD65" s="17">
        <v>118168000</v>
      </c>
      <c r="AE65" s="17">
        <v>98250000</v>
      </c>
      <c r="AF65" s="17">
        <v>5688000</v>
      </c>
      <c r="AG65" s="17">
        <v>17114000</v>
      </c>
      <c r="AH65" s="17">
        <v>5411000</v>
      </c>
      <c r="AI65" s="17">
        <v>13734900</v>
      </c>
      <c r="AJ65" s="17">
        <v>4512200</v>
      </c>
      <c r="AK65" s="17">
        <v>2898000</v>
      </c>
      <c r="AL65" s="17">
        <v>6914000</v>
      </c>
      <c r="AM65" s="17">
        <v>13190000</v>
      </c>
      <c r="AN65" s="17">
        <v>13772000</v>
      </c>
      <c r="AO65" s="17">
        <v>10381000</v>
      </c>
      <c r="AP65" s="17">
        <v>4635000</v>
      </c>
      <c r="AQ65" s="17">
        <v>19918000</v>
      </c>
    </row>
    <row r="66" spans="1:43" s="18" customFormat="1" ht="13.5" x14ac:dyDescent="0.25">
      <c r="A66" s="15" t="s">
        <v>36</v>
      </c>
      <c r="B66" s="16">
        <v>550000</v>
      </c>
      <c r="C66" s="16">
        <v>416100</v>
      </c>
      <c r="D66" s="16">
        <v>29800</v>
      </c>
      <c r="E66" s="16">
        <v>71100</v>
      </c>
      <c r="F66" s="16">
        <v>18900</v>
      </c>
      <c r="G66" s="16">
        <v>55900</v>
      </c>
      <c r="H66" s="16">
        <v>9800</v>
      </c>
      <c r="I66" s="16">
        <v>14800</v>
      </c>
      <c r="J66" s="16">
        <v>30600</v>
      </c>
      <c r="K66" s="16">
        <v>65600</v>
      </c>
      <c r="L66" s="16">
        <v>50500</v>
      </c>
      <c r="M66" s="16">
        <v>48700</v>
      </c>
      <c r="N66" s="16">
        <v>20400</v>
      </c>
      <c r="O66" s="16">
        <v>133900</v>
      </c>
      <c r="P66" s="16">
        <v>8227000</v>
      </c>
      <c r="Q66" s="16">
        <v>6728500</v>
      </c>
      <c r="R66" s="16">
        <v>580600</v>
      </c>
      <c r="S66" s="16">
        <v>1005600</v>
      </c>
      <c r="T66" s="16">
        <v>392900</v>
      </c>
      <c r="U66" s="16">
        <v>980800</v>
      </c>
      <c r="V66" s="16">
        <v>352300</v>
      </c>
      <c r="W66" s="16">
        <v>203000</v>
      </c>
      <c r="X66" s="16">
        <v>478200</v>
      </c>
      <c r="Y66" s="16">
        <v>835600</v>
      </c>
      <c r="Z66" s="16">
        <v>878700</v>
      </c>
      <c r="AA66" s="16">
        <v>707400</v>
      </c>
      <c r="AB66" s="16">
        <v>313400</v>
      </c>
      <c r="AC66" s="16">
        <v>1498500</v>
      </c>
      <c r="AD66" s="17">
        <v>119005000</v>
      </c>
      <c r="AE66" s="17">
        <v>99112000</v>
      </c>
      <c r="AF66" s="17">
        <v>5947000</v>
      </c>
      <c r="AG66" s="17">
        <v>17137000</v>
      </c>
      <c r="AH66" s="17">
        <v>5432800</v>
      </c>
      <c r="AI66" s="17">
        <v>13798800</v>
      </c>
      <c r="AJ66" s="17">
        <v>4532700</v>
      </c>
      <c r="AK66" s="17">
        <v>2904000</v>
      </c>
      <c r="AL66" s="17">
        <v>6937000</v>
      </c>
      <c r="AM66" s="17">
        <v>13327000</v>
      </c>
      <c r="AN66" s="17">
        <v>13801000</v>
      </c>
      <c r="AO66" s="17">
        <v>10638000</v>
      </c>
      <c r="AP66" s="17">
        <v>4657000</v>
      </c>
      <c r="AQ66" s="17">
        <v>19893000</v>
      </c>
    </row>
    <row r="67" spans="1:43" s="18" customFormat="1" ht="13.5" x14ac:dyDescent="0.25">
      <c r="A67" s="15" t="s">
        <v>37</v>
      </c>
      <c r="B67" s="16">
        <v>551400</v>
      </c>
      <c r="C67" s="16">
        <v>419200</v>
      </c>
      <c r="D67" s="16">
        <v>30200</v>
      </c>
      <c r="E67" s="16">
        <v>71500</v>
      </c>
      <c r="F67" s="16">
        <v>19100</v>
      </c>
      <c r="G67" s="16">
        <v>56500</v>
      </c>
      <c r="H67" s="16">
        <v>9900</v>
      </c>
      <c r="I67" s="16">
        <v>15000</v>
      </c>
      <c r="J67" s="16">
        <v>30800</v>
      </c>
      <c r="K67" s="16">
        <v>65800</v>
      </c>
      <c r="L67" s="16">
        <v>50300</v>
      </c>
      <c r="M67" s="16">
        <v>49700</v>
      </c>
      <c r="N67" s="16">
        <v>20400</v>
      </c>
      <c r="O67" s="16">
        <v>132200</v>
      </c>
      <c r="P67" s="16">
        <v>8288800</v>
      </c>
      <c r="Q67" s="16">
        <v>6785000</v>
      </c>
      <c r="R67" s="16">
        <v>588800</v>
      </c>
      <c r="S67" s="16">
        <v>1011100</v>
      </c>
      <c r="T67" s="16">
        <v>394900</v>
      </c>
      <c r="U67" s="16">
        <v>988900</v>
      </c>
      <c r="V67" s="16">
        <v>353600</v>
      </c>
      <c r="W67" s="16">
        <v>204700</v>
      </c>
      <c r="X67" s="16">
        <v>480600</v>
      </c>
      <c r="Y67" s="16">
        <v>839900</v>
      </c>
      <c r="Z67" s="16">
        <v>884100</v>
      </c>
      <c r="AA67" s="16">
        <v>723700</v>
      </c>
      <c r="AB67" s="16">
        <v>314700</v>
      </c>
      <c r="AC67" s="16">
        <v>1503800</v>
      </c>
      <c r="AD67" s="17">
        <v>120132000</v>
      </c>
      <c r="AE67" s="17">
        <v>100188000</v>
      </c>
      <c r="AF67" s="17">
        <v>6194000</v>
      </c>
      <c r="AG67" s="17">
        <v>17210000</v>
      </c>
      <c r="AH67" s="17">
        <v>5468700</v>
      </c>
      <c r="AI67" s="17">
        <v>13980500</v>
      </c>
      <c r="AJ67" s="17">
        <v>4572400</v>
      </c>
      <c r="AK67" s="17">
        <v>2917000</v>
      </c>
      <c r="AL67" s="17">
        <v>6989000</v>
      </c>
      <c r="AM67" s="17">
        <v>13407000</v>
      </c>
      <c r="AN67" s="17">
        <v>13760000</v>
      </c>
      <c r="AO67" s="17">
        <v>10999000</v>
      </c>
      <c r="AP67" s="17">
        <v>4690000</v>
      </c>
      <c r="AQ67" s="17">
        <v>19944000</v>
      </c>
    </row>
    <row r="68" spans="1:43" s="18" customFormat="1" ht="13.5" x14ac:dyDescent="0.25">
      <c r="A68" s="15" t="s">
        <v>38</v>
      </c>
      <c r="B68" s="16">
        <v>548400</v>
      </c>
      <c r="C68" s="16">
        <v>423400</v>
      </c>
      <c r="D68" s="16">
        <v>30500</v>
      </c>
      <c r="E68" s="16">
        <v>71900</v>
      </c>
      <c r="F68" s="16">
        <v>19400</v>
      </c>
      <c r="G68" s="16">
        <v>57000</v>
      </c>
      <c r="H68" s="16">
        <v>10000</v>
      </c>
      <c r="I68" s="16">
        <v>15300</v>
      </c>
      <c r="J68" s="16">
        <v>31200</v>
      </c>
      <c r="K68" s="16">
        <v>66500</v>
      </c>
      <c r="L68" s="16">
        <v>50400</v>
      </c>
      <c r="M68" s="16">
        <v>50100</v>
      </c>
      <c r="N68" s="16">
        <v>21100</v>
      </c>
      <c r="O68" s="16">
        <v>125000</v>
      </c>
      <c r="P68" s="16">
        <v>8307800</v>
      </c>
      <c r="Q68" s="16">
        <v>6849900</v>
      </c>
      <c r="R68" s="16">
        <v>596900</v>
      </c>
      <c r="S68" s="16">
        <v>1017900</v>
      </c>
      <c r="T68" s="16">
        <v>398100</v>
      </c>
      <c r="U68" s="16">
        <v>996100</v>
      </c>
      <c r="V68" s="16">
        <v>354900</v>
      </c>
      <c r="W68" s="16">
        <v>206700</v>
      </c>
      <c r="X68" s="16">
        <v>485300</v>
      </c>
      <c r="Y68" s="16">
        <v>847900</v>
      </c>
      <c r="Z68" s="16">
        <v>882800</v>
      </c>
      <c r="AA68" s="16">
        <v>735500</v>
      </c>
      <c r="AB68" s="16">
        <v>327800</v>
      </c>
      <c r="AC68" s="16">
        <v>1457900</v>
      </c>
      <c r="AD68" s="17">
        <v>120795000</v>
      </c>
      <c r="AE68" s="17">
        <v>101205000</v>
      </c>
      <c r="AF68" s="17">
        <v>6398000</v>
      </c>
      <c r="AG68" s="17">
        <v>17323000</v>
      </c>
      <c r="AH68" s="17">
        <v>5505900</v>
      </c>
      <c r="AI68" s="17">
        <v>14094200</v>
      </c>
      <c r="AJ68" s="17">
        <v>4599300</v>
      </c>
      <c r="AK68" s="17">
        <v>2943000</v>
      </c>
      <c r="AL68" s="17">
        <v>7073000</v>
      </c>
      <c r="AM68" s="17">
        <v>13592000</v>
      </c>
      <c r="AN68" s="17">
        <v>13599000</v>
      </c>
      <c r="AO68" s="17">
        <v>11344000</v>
      </c>
      <c r="AP68" s="17">
        <v>4734000</v>
      </c>
      <c r="AQ68" s="17">
        <v>19590000</v>
      </c>
    </row>
    <row r="69" spans="1:43" s="18" customFormat="1" ht="13.5" x14ac:dyDescent="0.25">
      <c r="A69" s="15" t="s">
        <v>39</v>
      </c>
      <c r="B69" s="16">
        <v>539400</v>
      </c>
      <c r="C69" s="16">
        <v>423300</v>
      </c>
      <c r="D69" s="16">
        <v>30900</v>
      </c>
      <c r="E69" s="16">
        <v>71800</v>
      </c>
      <c r="F69" s="16">
        <v>19400</v>
      </c>
      <c r="G69" s="16">
        <v>56500</v>
      </c>
      <c r="H69" s="16">
        <v>9900</v>
      </c>
      <c r="I69" s="16">
        <v>15300</v>
      </c>
      <c r="J69" s="16">
        <v>31200</v>
      </c>
      <c r="K69" s="16">
        <v>67100</v>
      </c>
      <c r="L69" s="16">
        <v>49500</v>
      </c>
      <c r="M69" s="16">
        <v>50400</v>
      </c>
      <c r="N69" s="16">
        <v>21300</v>
      </c>
      <c r="O69" s="16">
        <v>116100</v>
      </c>
      <c r="P69" s="16">
        <v>8270000</v>
      </c>
      <c r="Q69" s="16">
        <v>6852300</v>
      </c>
      <c r="R69" s="16">
        <v>598800</v>
      </c>
      <c r="S69" s="16">
        <v>1019000</v>
      </c>
      <c r="T69" s="16">
        <v>399300</v>
      </c>
      <c r="U69" s="16">
        <v>988800</v>
      </c>
      <c r="V69" s="16">
        <v>352600</v>
      </c>
      <c r="W69" s="16">
        <v>207500</v>
      </c>
      <c r="X69" s="16">
        <v>486700</v>
      </c>
      <c r="Y69" s="16">
        <v>861100</v>
      </c>
      <c r="Z69" s="16">
        <v>881400</v>
      </c>
      <c r="AA69" s="16">
        <v>731000</v>
      </c>
      <c r="AB69" s="16">
        <v>326100</v>
      </c>
      <c r="AC69" s="16">
        <v>1417700</v>
      </c>
      <c r="AD69" s="17">
        <v>119757000</v>
      </c>
      <c r="AE69" s="17">
        <v>101299000</v>
      </c>
      <c r="AF69" s="17">
        <v>6522000</v>
      </c>
      <c r="AG69" s="17">
        <v>17180000</v>
      </c>
      <c r="AH69" s="17">
        <v>5512500</v>
      </c>
      <c r="AI69" s="17">
        <v>14122500</v>
      </c>
      <c r="AJ69" s="17">
        <v>4565200</v>
      </c>
      <c r="AK69" s="17">
        <v>2960000</v>
      </c>
      <c r="AL69" s="17">
        <v>7114000</v>
      </c>
      <c r="AM69" s="17">
        <v>13645000</v>
      </c>
      <c r="AN69" s="17">
        <v>13547000</v>
      </c>
      <c r="AO69" s="17">
        <v>11363000</v>
      </c>
      <c r="AP69" s="17">
        <v>4768000</v>
      </c>
      <c r="AQ69" s="17">
        <v>18458000</v>
      </c>
    </row>
    <row r="70" spans="1:43" s="18" customFormat="1" ht="13.5" x14ac:dyDescent="0.25">
      <c r="A70" s="15" t="s">
        <v>40</v>
      </c>
      <c r="B70" s="16">
        <v>545700</v>
      </c>
      <c r="C70" s="16">
        <v>426100</v>
      </c>
      <c r="D70" s="16">
        <v>30800</v>
      </c>
      <c r="E70" s="16">
        <v>71900</v>
      </c>
      <c r="F70" s="16">
        <v>19700</v>
      </c>
      <c r="G70" s="16">
        <v>57300</v>
      </c>
      <c r="H70" s="16">
        <v>10000</v>
      </c>
      <c r="I70" s="16">
        <v>15500</v>
      </c>
      <c r="J70" s="16">
        <v>31200</v>
      </c>
      <c r="K70" s="16">
        <v>67500</v>
      </c>
      <c r="L70" s="16">
        <v>50400</v>
      </c>
      <c r="M70" s="16">
        <v>50700</v>
      </c>
      <c r="N70" s="16">
        <v>21100</v>
      </c>
      <c r="O70" s="16">
        <v>119600</v>
      </c>
      <c r="P70" s="16">
        <v>8312600</v>
      </c>
      <c r="Q70" s="16">
        <v>6884100</v>
      </c>
      <c r="R70" s="16">
        <v>601500</v>
      </c>
      <c r="S70" s="16">
        <v>1023300</v>
      </c>
      <c r="T70" s="16">
        <v>400700</v>
      </c>
      <c r="U70" s="16">
        <v>995200</v>
      </c>
      <c r="V70" s="16">
        <v>354300</v>
      </c>
      <c r="W70" s="16">
        <v>208400</v>
      </c>
      <c r="X70" s="16">
        <v>488100</v>
      </c>
      <c r="Y70" s="16">
        <v>867800</v>
      </c>
      <c r="Z70" s="16">
        <v>891300</v>
      </c>
      <c r="AA70" s="16">
        <v>730200</v>
      </c>
      <c r="AB70" s="16">
        <v>323300</v>
      </c>
      <c r="AC70" s="16">
        <v>1428500</v>
      </c>
      <c r="AD70" s="17">
        <v>120050000</v>
      </c>
      <c r="AE70" s="17">
        <v>101686000</v>
      </c>
      <c r="AF70" s="17">
        <v>6566000</v>
      </c>
      <c r="AG70" s="17">
        <v>17362000</v>
      </c>
      <c r="AH70" s="17">
        <v>5518300</v>
      </c>
      <c r="AI70" s="17">
        <v>14153400</v>
      </c>
      <c r="AJ70" s="17">
        <v>4562300</v>
      </c>
      <c r="AK70" s="17">
        <v>2974000</v>
      </c>
      <c r="AL70" s="17">
        <v>7122000</v>
      </c>
      <c r="AM70" s="17">
        <v>13763000</v>
      </c>
      <c r="AN70" s="17">
        <v>13518000</v>
      </c>
      <c r="AO70" s="17">
        <v>11395000</v>
      </c>
      <c r="AP70" s="17">
        <v>4752000</v>
      </c>
      <c r="AQ70" s="17">
        <v>18364000</v>
      </c>
    </row>
    <row r="71" spans="1:43" s="18" customFormat="1" ht="13.5" x14ac:dyDescent="0.25">
      <c r="A71" s="15" t="s">
        <v>41</v>
      </c>
      <c r="B71" s="16">
        <v>555600</v>
      </c>
      <c r="C71" s="16">
        <v>425500</v>
      </c>
      <c r="D71" s="16">
        <v>30400</v>
      </c>
      <c r="E71" s="16">
        <v>71700</v>
      </c>
      <c r="F71" s="16">
        <v>19700</v>
      </c>
      <c r="G71" s="16">
        <v>57400</v>
      </c>
      <c r="H71" s="16">
        <v>10000</v>
      </c>
      <c r="I71" s="16">
        <v>15600</v>
      </c>
      <c r="J71" s="16">
        <v>30900</v>
      </c>
      <c r="K71" s="16">
        <v>67500</v>
      </c>
      <c r="L71" s="16">
        <v>51200</v>
      </c>
      <c r="M71" s="16">
        <v>50200</v>
      </c>
      <c r="N71" s="16">
        <v>20900</v>
      </c>
      <c r="O71" s="16">
        <v>130100</v>
      </c>
      <c r="P71" s="16">
        <v>8342100</v>
      </c>
      <c r="Q71" s="16">
        <v>6861800</v>
      </c>
      <c r="R71" s="16">
        <v>597700</v>
      </c>
      <c r="S71" s="16">
        <v>1024100</v>
      </c>
      <c r="T71" s="16">
        <v>400100</v>
      </c>
      <c r="U71" s="16">
        <v>994000</v>
      </c>
      <c r="V71" s="16">
        <v>352200</v>
      </c>
      <c r="W71" s="16">
        <v>208000</v>
      </c>
      <c r="X71" s="16">
        <v>485700</v>
      </c>
      <c r="Y71" s="16">
        <v>867700</v>
      </c>
      <c r="Z71" s="16">
        <v>900000</v>
      </c>
      <c r="AA71" s="16">
        <v>716700</v>
      </c>
      <c r="AB71" s="16">
        <v>315600</v>
      </c>
      <c r="AC71" s="16">
        <v>1480300</v>
      </c>
      <c r="AD71" s="17">
        <v>120796000</v>
      </c>
      <c r="AE71" s="17">
        <v>101451000</v>
      </c>
      <c r="AF71" s="17">
        <v>6518000</v>
      </c>
      <c r="AG71" s="17">
        <v>17348000</v>
      </c>
      <c r="AH71" s="17">
        <v>5515700</v>
      </c>
      <c r="AI71" s="17">
        <v>14139700</v>
      </c>
      <c r="AJ71" s="17">
        <v>4608800</v>
      </c>
      <c r="AK71" s="17">
        <v>2962000</v>
      </c>
      <c r="AL71" s="17">
        <v>7070000</v>
      </c>
      <c r="AM71" s="17">
        <v>13759000</v>
      </c>
      <c r="AN71" s="17">
        <v>13774000</v>
      </c>
      <c r="AO71" s="17">
        <v>11055000</v>
      </c>
      <c r="AP71" s="17">
        <v>4701000</v>
      </c>
      <c r="AQ71" s="17">
        <v>19345000</v>
      </c>
    </row>
    <row r="72" spans="1:43" s="18" customFormat="1" ht="13.5" x14ac:dyDescent="0.25">
      <c r="A72" s="15" t="s">
        <v>42</v>
      </c>
      <c r="B72" s="16">
        <v>559700</v>
      </c>
      <c r="C72" s="16">
        <v>428900</v>
      </c>
      <c r="D72" s="16">
        <v>30500</v>
      </c>
      <c r="E72" s="16">
        <v>71700</v>
      </c>
      <c r="F72" s="16">
        <v>19800</v>
      </c>
      <c r="G72" s="16">
        <v>58300</v>
      </c>
      <c r="H72" s="16">
        <v>10100</v>
      </c>
      <c r="I72" s="16">
        <v>15500</v>
      </c>
      <c r="J72" s="16">
        <v>31400</v>
      </c>
      <c r="K72" s="16">
        <v>68300</v>
      </c>
      <c r="L72" s="16">
        <v>51600</v>
      </c>
      <c r="M72" s="16">
        <v>50700</v>
      </c>
      <c r="N72" s="16">
        <v>21000</v>
      </c>
      <c r="O72" s="16">
        <v>130800</v>
      </c>
      <c r="P72" s="16">
        <v>8422900</v>
      </c>
      <c r="Q72" s="16">
        <v>6911000</v>
      </c>
      <c r="R72" s="16">
        <v>604700</v>
      </c>
      <c r="S72" s="16">
        <v>1023500</v>
      </c>
      <c r="T72" s="16">
        <v>401600</v>
      </c>
      <c r="U72" s="16">
        <v>1003900</v>
      </c>
      <c r="V72" s="16">
        <v>356500</v>
      </c>
      <c r="W72" s="16">
        <v>212000</v>
      </c>
      <c r="X72" s="16">
        <v>489600</v>
      </c>
      <c r="Y72" s="16">
        <v>881400</v>
      </c>
      <c r="Z72" s="16">
        <v>905900</v>
      </c>
      <c r="AA72" s="16">
        <v>714900</v>
      </c>
      <c r="AB72" s="16">
        <v>317000</v>
      </c>
      <c r="AC72" s="16">
        <v>1511900</v>
      </c>
      <c r="AD72" s="17">
        <v>121516000</v>
      </c>
      <c r="AE72" s="17">
        <v>101675000</v>
      </c>
      <c r="AF72" s="17">
        <v>6512000</v>
      </c>
      <c r="AG72" s="17">
        <v>17333000</v>
      </c>
      <c r="AH72" s="17">
        <v>5539900</v>
      </c>
      <c r="AI72" s="17">
        <v>14314100</v>
      </c>
      <c r="AJ72" s="17">
        <v>4617200</v>
      </c>
      <c r="AK72" s="17">
        <v>2969000</v>
      </c>
      <c r="AL72" s="17">
        <v>7062000</v>
      </c>
      <c r="AM72" s="17">
        <v>13806000</v>
      </c>
      <c r="AN72" s="17">
        <v>14020000</v>
      </c>
      <c r="AO72" s="17">
        <v>10782000</v>
      </c>
      <c r="AP72" s="17">
        <v>4720000</v>
      </c>
      <c r="AQ72" s="17">
        <v>19841000</v>
      </c>
    </row>
    <row r="73" spans="1:43" s="18" customFormat="1" ht="13.5" x14ac:dyDescent="0.25">
      <c r="A73" s="15" t="s">
        <v>43</v>
      </c>
      <c r="B73" s="16">
        <v>563500</v>
      </c>
      <c r="C73" s="16">
        <v>431900</v>
      </c>
      <c r="D73" s="16">
        <v>30500</v>
      </c>
      <c r="E73" s="16">
        <v>71800</v>
      </c>
      <c r="F73" s="16">
        <v>19800</v>
      </c>
      <c r="G73" s="16">
        <v>60200</v>
      </c>
      <c r="H73" s="16">
        <v>10100</v>
      </c>
      <c r="I73" s="16">
        <v>15700</v>
      </c>
      <c r="J73" s="16">
        <v>31500</v>
      </c>
      <c r="K73" s="16">
        <v>68400</v>
      </c>
      <c r="L73" s="16">
        <v>52300</v>
      </c>
      <c r="M73" s="16">
        <v>50500</v>
      </c>
      <c r="N73" s="16">
        <v>21100</v>
      </c>
      <c r="O73" s="16">
        <v>131600</v>
      </c>
      <c r="P73" s="16">
        <v>8476400</v>
      </c>
      <c r="Q73" s="16">
        <v>6958200</v>
      </c>
      <c r="R73" s="16">
        <v>603200</v>
      </c>
      <c r="S73" s="16">
        <v>1026100</v>
      </c>
      <c r="T73" s="16">
        <v>403200</v>
      </c>
      <c r="U73" s="16">
        <v>1032400</v>
      </c>
      <c r="V73" s="16">
        <v>358700</v>
      </c>
      <c r="W73" s="16">
        <v>215800</v>
      </c>
      <c r="X73" s="16">
        <v>492600</v>
      </c>
      <c r="Y73" s="16">
        <v>884900</v>
      </c>
      <c r="Z73" s="16">
        <v>912200</v>
      </c>
      <c r="AA73" s="16">
        <v>711300</v>
      </c>
      <c r="AB73" s="16">
        <v>317800</v>
      </c>
      <c r="AC73" s="16">
        <v>1518200</v>
      </c>
      <c r="AD73" s="17">
        <v>121976000</v>
      </c>
      <c r="AE73" s="17">
        <v>101946000</v>
      </c>
      <c r="AF73" s="17">
        <v>6420000</v>
      </c>
      <c r="AG73" s="17">
        <v>17312000</v>
      </c>
      <c r="AH73" s="17">
        <v>5544100</v>
      </c>
      <c r="AI73" s="17">
        <v>14678200</v>
      </c>
      <c r="AJ73" s="17">
        <v>4631700</v>
      </c>
      <c r="AK73" s="17">
        <v>2993000</v>
      </c>
      <c r="AL73" s="17">
        <v>7077000</v>
      </c>
      <c r="AM73" s="17">
        <v>13857000</v>
      </c>
      <c r="AN73" s="17">
        <v>14105000</v>
      </c>
      <c r="AO73" s="17">
        <v>10603000</v>
      </c>
      <c r="AP73" s="17">
        <v>4725000</v>
      </c>
      <c r="AQ73" s="17">
        <v>20030000</v>
      </c>
    </row>
    <row r="74" spans="1:43" s="18" customFormat="1" ht="13.5" x14ac:dyDescent="0.25">
      <c r="A74" s="15" t="s">
        <v>44</v>
      </c>
      <c r="B74" s="16">
        <v>564000</v>
      </c>
      <c r="C74" s="16">
        <v>433800</v>
      </c>
      <c r="D74" s="16">
        <v>30400</v>
      </c>
      <c r="E74" s="16">
        <v>72000</v>
      </c>
      <c r="F74" s="16">
        <v>20100</v>
      </c>
      <c r="G74" s="16">
        <v>61400</v>
      </c>
      <c r="H74" s="16">
        <v>10300</v>
      </c>
      <c r="I74" s="16">
        <v>15800</v>
      </c>
      <c r="J74" s="16">
        <v>31800</v>
      </c>
      <c r="K74" s="16">
        <v>68800</v>
      </c>
      <c r="L74" s="16">
        <v>52100</v>
      </c>
      <c r="M74" s="16">
        <v>50100</v>
      </c>
      <c r="N74" s="16">
        <v>21000</v>
      </c>
      <c r="O74" s="16">
        <v>130200</v>
      </c>
      <c r="P74" s="16">
        <v>8500700</v>
      </c>
      <c r="Q74" s="16">
        <v>6986400</v>
      </c>
      <c r="R74" s="16">
        <v>599500</v>
      </c>
      <c r="S74" s="16">
        <v>1027600</v>
      </c>
      <c r="T74" s="16">
        <v>404900</v>
      </c>
      <c r="U74" s="16">
        <v>1055800</v>
      </c>
      <c r="V74" s="16">
        <v>359400</v>
      </c>
      <c r="W74" s="16">
        <v>217500</v>
      </c>
      <c r="X74" s="16">
        <v>494200</v>
      </c>
      <c r="Y74" s="16">
        <v>887800</v>
      </c>
      <c r="Z74" s="16">
        <v>913300</v>
      </c>
      <c r="AA74" s="16">
        <v>709600</v>
      </c>
      <c r="AB74" s="16">
        <v>316800</v>
      </c>
      <c r="AC74" s="16">
        <v>1514300</v>
      </c>
      <c r="AD74" s="17">
        <v>121955000</v>
      </c>
      <c r="AE74" s="17">
        <v>102030000</v>
      </c>
      <c r="AF74" s="17">
        <v>6216000</v>
      </c>
      <c r="AG74" s="17">
        <v>17308000</v>
      </c>
      <c r="AH74" s="17">
        <v>5543200</v>
      </c>
      <c r="AI74" s="17">
        <v>14941900</v>
      </c>
      <c r="AJ74" s="17">
        <v>4646000</v>
      </c>
      <c r="AK74" s="17">
        <v>3003000</v>
      </c>
      <c r="AL74" s="17">
        <v>7101000</v>
      </c>
      <c r="AM74" s="17">
        <v>13834000</v>
      </c>
      <c r="AN74" s="17">
        <v>14078000</v>
      </c>
      <c r="AO74" s="17">
        <v>10625000</v>
      </c>
      <c r="AP74" s="17">
        <v>4734000</v>
      </c>
      <c r="AQ74" s="17">
        <v>19925000</v>
      </c>
    </row>
    <row r="75" spans="1:43" s="18" customFormat="1" ht="13.5" x14ac:dyDescent="0.25">
      <c r="A75" s="15" t="s">
        <v>45</v>
      </c>
      <c r="B75" s="16">
        <v>553200</v>
      </c>
      <c r="C75" s="16">
        <v>423500</v>
      </c>
      <c r="D75" s="16">
        <v>29300</v>
      </c>
      <c r="E75" s="16">
        <v>71900</v>
      </c>
      <c r="F75" s="16">
        <v>19600</v>
      </c>
      <c r="G75" s="16">
        <v>58400</v>
      </c>
      <c r="H75" s="16">
        <v>10000</v>
      </c>
      <c r="I75" s="16">
        <v>16000</v>
      </c>
      <c r="J75" s="16">
        <v>31400</v>
      </c>
      <c r="K75" s="16">
        <v>66700</v>
      </c>
      <c r="L75" s="16">
        <v>51200</v>
      </c>
      <c r="M75" s="16">
        <v>48500</v>
      </c>
      <c r="N75" s="16">
        <v>20500</v>
      </c>
      <c r="O75" s="16">
        <v>129700</v>
      </c>
      <c r="P75" s="16">
        <v>8357500</v>
      </c>
      <c r="Q75" s="16">
        <v>6856500</v>
      </c>
      <c r="R75" s="16">
        <v>592300</v>
      </c>
      <c r="S75" s="16">
        <v>1019400</v>
      </c>
      <c r="T75" s="16">
        <v>400700</v>
      </c>
      <c r="U75" s="16">
        <v>1000700</v>
      </c>
      <c r="V75" s="16">
        <v>356300</v>
      </c>
      <c r="W75" s="16">
        <v>217500</v>
      </c>
      <c r="X75" s="16">
        <v>490100</v>
      </c>
      <c r="Y75" s="16">
        <v>869200</v>
      </c>
      <c r="Z75" s="16">
        <v>903000</v>
      </c>
      <c r="AA75" s="16">
        <v>694900</v>
      </c>
      <c r="AB75" s="16">
        <v>312400</v>
      </c>
      <c r="AC75" s="16">
        <v>1501000</v>
      </c>
      <c r="AD75" s="17">
        <v>119412000</v>
      </c>
      <c r="AE75" s="17">
        <v>99906000</v>
      </c>
      <c r="AF75" s="17">
        <v>5864000</v>
      </c>
      <c r="AG75" s="17">
        <v>17183000</v>
      </c>
      <c r="AH75" s="17">
        <v>5503900</v>
      </c>
      <c r="AI75" s="17">
        <v>14212800</v>
      </c>
      <c r="AJ75" s="17">
        <v>4564200</v>
      </c>
      <c r="AK75" s="17">
        <v>2999000</v>
      </c>
      <c r="AL75" s="17">
        <v>7076000</v>
      </c>
      <c r="AM75" s="17">
        <v>13626000</v>
      </c>
      <c r="AN75" s="17">
        <v>13911000</v>
      </c>
      <c r="AO75" s="17">
        <v>10275000</v>
      </c>
      <c r="AP75" s="17">
        <v>4691000</v>
      </c>
      <c r="AQ75" s="17">
        <v>19506000</v>
      </c>
    </row>
    <row r="76" spans="1:43" s="18" customFormat="1" ht="13.5" x14ac:dyDescent="0.25">
      <c r="A76" s="15" t="s">
        <v>46</v>
      </c>
      <c r="B76" s="16">
        <v>563600</v>
      </c>
      <c r="C76" s="16">
        <v>429700</v>
      </c>
      <c r="D76" s="16">
        <v>30100</v>
      </c>
      <c r="E76" s="16">
        <v>72400</v>
      </c>
      <c r="F76" s="16">
        <v>19800</v>
      </c>
      <c r="G76" s="16">
        <v>57900</v>
      </c>
      <c r="H76" s="16">
        <v>10000</v>
      </c>
      <c r="I76" s="16">
        <v>16500</v>
      </c>
      <c r="J76" s="16">
        <v>31600</v>
      </c>
      <c r="K76" s="16">
        <v>68400</v>
      </c>
      <c r="L76" s="16">
        <v>52100</v>
      </c>
      <c r="M76" s="16">
        <v>50100</v>
      </c>
      <c r="N76" s="16">
        <v>20800</v>
      </c>
      <c r="O76" s="16">
        <v>133900</v>
      </c>
      <c r="P76" s="16">
        <v>8437100</v>
      </c>
      <c r="Q76" s="16">
        <v>6916900</v>
      </c>
      <c r="R76" s="16">
        <v>607200</v>
      </c>
      <c r="S76" s="16">
        <v>1025100</v>
      </c>
      <c r="T76" s="16">
        <v>404900</v>
      </c>
      <c r="U76" s="16">
        <v>988100</v>
      </c>
      <c r="V76" s="16">
        <v>356300</v>
      </c>
      <c r="W76" s="16">
        <v>219600</v>
      </c>
      <c r="X76" s="16">
        <v>492200</v>
      </c>
      <c r="Y76" s="16">
        <v>884300</v>
      </c>
      <c r="Z76" s="16">
        <v>913200</v>
      </c>
      <c r="AA76" s="16">
        <v>709500</v>
      </c>
      <c r="AB76" s="16">
        <v>316500</v>
      </c>
      <c r="AC76" s="16">
        <v>1520200</v>
      </c>
      <c r="AD76" s="17">
        <v>120274000</v>
      </c>
      <c r="AE76" s="17">
        <v>100393000</v>
      </c>
      <c r="AF76" s="17">
        <v>5893000</v>
      </c>
      <c r="AG76" s="17">
        <v>17223000</v>
      </c>
      <c r="AH76" s="17">
        <v>5522700</v>
      </c>
      <c r="AI76" s="17">
        <v>14008700</v>
      </c>
      <c r="AJ76" s="17">
        <v>4565300</v>
      </c>
      <c r="AK76" s="17">
        <v>3017000</v>
      </c>
      <c r="AL76" s="17">
        <v>7089000</v>
      </c>
      <c r="AM76" s="17">
        <v>13801000</v>
      </c>
      <c r="AN76" s="17">
        <v>14119000</v>
      </c>
      <c r="AO76" s="17">
        <v>10428000</v>
      </c>
      <c r="AP76" s="17">
        <v>4726000</v>
      </c>
      <c r="AQ76" s="17">
        <v>19881000</v>
      </c>
    </row>
    <row r="77" spans="1:43" s="18" customFormat="1" ht="13.5" x14ac:dyDescent="0.25">
      <c r="A77" s="15" t="s">
        <v>47</v>
      </c>
      <c r="B77" s="16">
        <v>567600</v>
      </c>
      <c r="C77" s="16">
        <v>434100</v>
      </c>
      <c r="D77" s="16">
        <v>30400</v>
      </c>
      <c r="E77" s="16">
        <v>73500</v>
      </c>
      <c r="F77" s="16">
        <v>20000</v>
      </c>
      <c r="G77" s="16">
        <v>57900</v>
      </c>
      <c r="H77" s="16">
        <v>10100</v>
      </c>
      <c r="I77" s="16">
        <v>16700</v>
      </c>
      <c r="J77" s="16">
        <v>31900</v>
      </c>
      <c r="K77" s="16">
        <v>68900</v>
      </c>
      <c r="L77" s="16">
        <v>52400</v>
      </c>
      <c r="M77" s="16">
        <v>51100</v>
      </c>
      <c r="N77" s="16">
        <v>21200</v>
      </c>
      <c r="O77" s="16">
        <v>133500</v>
      </c>
      <c r="P77" s="16">
        <v>8510400</v>
      </c>
      <c r="Q77" s="16">
        <v>6985400</v>
      </c>
      <c r="R77" s="16">
        <v>614100</v>
      </c>
      <c r="S77" s="16">
        <v>1032200</v>
      </c>
      <c r="T77" s="16">
        <v>408800</v>
      </c>
      <c r="U77" s="16">
        <v>993600</v>
      </c>
      <c r="V77" s="16">
        <v>356700</v>
      </c>
      <c r="W77" s="16">
        <v>219900</v>
      </c>
      <c r="X77" s="16">
        <v>495800</v>
      </c>
      <c r="Y77" s="16">
        <v>898700</v>
      </c>
      <c r="Z77" s="16">
        <v>920000</v>
      </c>
      <c r="AA77" s="16">
        <v>726200</v>
      </c>
      <c r="AB77" s="16">
        <v>319400</v>
      </c>
      <c r="AC77" s="16">
        <v>1525000</v>
      </c>
      <c r="AD77" s="17">
        <v>121155000</v>
      </c>
      <c r="AE77" s="17">
        <v>101163000</v>
      </c>
      <c r="AF77" s="17">
        <v>6009000</v>
      </c>
      <c r="AG77" s="17">
        <v>17268000</v>
      </c>
      <c r="AH77" s="17">
        <v>5550200</v>
      </c>
      <c r="AI77" s="17">
        <v>14025000</v>
      </c>
      <c r="AJ77" s="17">
        <v>4583200</v>
      </c>
      <c r="AK77" s="17">
        <v>3038000</v>
      </c>
      <c r="AL77" s="17">
        <v>7124000</v>
      </c>
      <c r="AM77" s="17">
        <v>13979000</v>
      </c>
      <c r="AN77" s="17">
        <v>14185000</v>
      </c>
      <c r="AO77" s="17">
        <v>10645000</v>
      </c>
      <c r="AP77" s="17">
        <v>4757000</v>
      </c>
      <c r="AQ77" s="17">
        <v>19992000</v>
      </c>
    </row>
    <row r="78" spans="1:43" s="18" customFormat="1" ht="13.5" x14ac:dyDescent="0.25">
      <c r="A78" s="15" t="s">
        <v>48</v>
      </c>
      <c r="B78" s="16">
        <v>571500</v>
      </c>
      <c r="C78" s="16">
        <v>437400</v>
      </c>
      <c r="D78" s="16">
        <v>30600</v>
      </c>
      <c r="E78" s="16">
        <v>73000</v>
      </c>
      <c r="F78" s="16">
        <v>20200</v>
      </c>
      <c r="G78" s="16">
        <v>58300</v>
      </c>
      <c r="H78" s="16">
        <v>9400</v>
      </c>
      <c r="I78" s="16">
        <v>16700</v>
      </c>
      <c r="J78" s="16">
        <v>31700</v>
      </c>
      <c r="K78" s="16">
        <v>71500</v>
      </c>
      <c r="L78" s="16">
        <v>52700</v>
      </c>
      <c r="M78" s="16">
        <v>51700</v>
      </c>
      <c r="N78" s="16">
        <v>21600</v>
      </c>
      <c r="O78" s="16">
        <v>134100</v>
      </c>
      <c r="P78" s="16">
        <v>8561400</v>
      </c>
      <c r="Q78" s="16">
        <v>7035700</v>
      </c>
      <c r="R78" s="16">
        <v>613200</v>
      </c>
      <c r="S78" s="16">
        <v>1033400</v>
      </c>
      <c r="T78" s="16">
        <v>409500</v>
      </c>
      <c r="U78" s="16">
        <v>993600</v>
      </c>
      <c r="V78" s="16">
        <v>358500</v>
      </c>
      <c r="W78" s="16">
        <v>223500</v>
      </c>
      <c r="X78" s="16">
        <v>498600</v>
      </c>
      <c r="Y78" s="16">
        <v>916800</v>
      </c>
      <c r="Z78" s="16">
        <v>927000</v>
      </c>
      <c r="AA78" s="16">
        <v>737000</v>
      </c>
      <c r="AB78" s="16">
        <v>324600</v>
      </c>
      <c r="AC78" s="16">
        <v>1525700</v>
      </c>
      <c r="AD78" s="17">
        <v>122132000</v>
      </c>
      <c r="AE78" s="17">
        <v>102153000</v>
      </c>
      <c r="AF78" s="17">
        <v>6253000</v>
      </c>
      <c r="AG78" s="17">
        <v>17288000</v>
      </c>
      <c r="AH78" s="17">
        <v>5576800</v>
      </c>
      <c r="AI78" s="17">
        <v>14104400</v>
      </c>
      <c r="AJ78" s="17">
        <v>4606000</v>
      </c>
      <c r="AK78" s="17">
        <v>3050000</v>
      </c>
      <c r="AL78" s="17">
        <v>7165000</v>
      </c>
      <c r="AM78" s="17">
        <v>14193000</v>
      </c>
      <c r="AN78" s="17">
        <v>14232000</v>
      </c>
      <c r="AO78" s="17">
        <v>10899000</v>
      </c>
      <c r="AP78" s="17">
        <v>4786000</v>
      </c>
      <c r="AQ78" s="17">
        <v>19979000</v>
      </c>
    </row>
    <row r="79" spans="1:43" s="18" customFormat="1" ht="13.5" x14ac:dyDescent="0.25">
      <c r="A79" s="15" t="s">
        <v>49</v>
      </c>
      <c r="B79" s="16">
        <v>572600</v>
      </c>
      <c r="C79" s="16">
        <v>440700</v>
      </c>
      <c r="D79" s="16">
        <v>31100</v>
      </c>
      <c r="E79" s="16">
        <v>73800</v>
      </c>
      <c r="F79" s="16">
        <v>20600</v>
      </c>
      <c r="G79" s="16">
        <v>58300</v>
      </c>
      <c r="H79" s="16">
        <v>9500</v>
      </c>
      <c r="I79" s="16">
        <v>16800</v>
      </c>
      <c r="J79" s="16">
        <v>32000</v>
      </c>
      <c r="K79" s="16">
        <v>71700</v>
      </c>
      <c r="L79" s="16">
        <v>52500</v>
      </c>
      <c r="M79" s="16">
        <v>52500</v>
      </c>
      <c r="N79" s="16">
        <v>21900</v>
      </c>
      <c r="O79" s="16">
        <v>131900</v>
      </c>
      <c r="P79" s="16">
        <v>8633500</v>
      </c>
      <c r="Q79" s="16">
        <v>7103200</v>
      </c>
      <c r="R79" s="16">
        <v>624200</v>
      </c>
      <c r="S79" s="16">
        <v>1040800</v>
      </c>
      <c r="T79" s="16">
        <v>412500</v>
      </c>
      <c r="U79" s="16">
        <v>999000</v>
      </c>
      <c r="V79" s="16">
        <v>359400</v>
      </c>
      <c r="W79" s="16">
        <v>225900</v>
      </c>
      <c r="X79" s="16">
        <v>502900</v>
      </c>
      <c r="Y79" s="16">
        <v>923700</v>
      </c>
      <c r="Z79" s="16">
        <v>932600</v>
      </c>
      <c r="AA79" s="16">
        <v>754700</v>
      </c>
      <c r="AB79" s="16">
        <v>327500</v>
      </c>
      <c r="AC79" s="16">
        <v>1530300</v>
      </c>
      <c r="AD79" s="17">
        <v>123211000</v>
      </c>
      <c r="AE79" s="17">
        <v>103193000</v>
      </c>
      <c r="AF79" s="17">
        <v>6504000</v>
      </c>
      <c r="AG79" s="17">
        <v>17356000</v>
      </c>
      <c r="AH79" s="17">
        <v>5609300</v>
      </c>
      <c r="AI79" s="17">
        <v>14226700</v>
      </c>
      <c r="AJ79" s="17">
        <v>4644400</v>
      </c>
      <c r="AK79" s="17">
        <v>3068000</v>
      </c>
      <c r="AL79" s="17">
        <v>7214000</v>
      </c>
      <c r="AM79" s="17">
        <v>14295000</v>
      </c>
      <c r="AN79" s="17">
        <v>14189000</v>
      </c>
      <c r="AO79" s="17">
        <v>11267000</v>
      </c>
      <c r="AP79" s="17">
        <v>4820000</v>
      </c>
      <c r="AQ79" s="17">
        <v>20018000</v>
      </c>
    </row>
    <row r="80" spans="1:43" s="18" customFormat="1" ht="13.5" x14ac:dyDescent="0.25">
      <c r="A80" s="15" t="s">
        <v>50</v>
      </c>
      <c r="B80" s="16">
        <v>571800</v>
      </c>
      <c r="C80" s="16">
        <v>446700</v>
      </c>
      <c r="D80" s="16">
        <v>32000</v>
      </c>
      <c r="E80" s="16">
        <v>75000</v>
      </c>
      <c r="F80" s="16">
        <v>21000</v>
      </c>
      <c r="G80" s="16">
        <v>58700</v>
      </c>
      <c r="H80" s="16">
        <v>9600</v>
      </c>
      <c r="I80" s="16">
        <v>17100</v>
      </c>
      <c r="J80" s="16">
        <v>32300</v>
      </c>
      <c r="K80" s="16">
        <v>73000</v>
      </c>
      <c r="L80" s="16">
        <v>52600</v>
      </c>
      <c r="M80" s="16">
        <v>52900</v>
      </c>
      <c r="N80" s="16">
        <v>22500</v>
      </c>
      <c r="O80" s="16">
        <v>125100</v>
      </c>
      <c r="P80" s="16">
        <v>8674500</v>
      </c>
      <c r="Q80" s="16">
        <v>7190000</v>
      </c>
      <c r="R80" s="16">
        <v>633100</v>
      </c>
      <c r="S80" s="16">
        <v>1049000</v>
      </c>
      <c r="T80" s="16">
        <v>416800</v>
      </c>
      <c r="U80" s="16">
        <v>1006600</v>
      </c>
      <c r="V80" s="16">
        <v>361800</v>
      </c>
      <c r="W80" s="16">
        <v>229700</v>
      </c>
      <c r="X80" s="16">
        <v>507700</v>
      </c>
      <c r="Y80" s="16">
        <v>941600</v>
      </c>
      <c r="Z80" s="16">
        <v>931800</v>
      </c>
      <c r="AA80" s="16">
        <v>770400</v>
      </c>
      <c r="AB80" s="16">
        <v>341500</v>
      </c>
      <c r="AC80" s="16">
        <v>1484500</v>
      </c>
      <c r="AD80" s="17">
        <v>123861000</v>
      </c>
      <c r="AE80" s="17">
        <v>104147000</v>
      </c>
      <c r="AF80" s="17">
        <v>6678000</v>
      </c>
      <c r="AG80" s="17">
        <v>17485000</v>
      </c>
      <c r="AH80" s="17">
        <v>5642600</v>
      </c>
      <c r="AI80" s="17">
        <v>14324100</v>
      </c>
      <c r="AJ80" s="17">
        <v>4668000</v>
      </c>
      <c r="AK80" s="17">
        <v>3099000</v>
      </c>
      <c r="AL80" s="17">
        <v>7292000</v>
      </c>
      <c r="AM80" s="17">
        <v>14488000</v>
      </c>
      <c r="AN80" s="17">
        <v>14010000</v>
      </c>
      <c r="AO80" s="17">
        <v>11602000</v>
      </c>
      <c r="AP80" s="17">
        <v>4858000</v>
      </c>
      <c r="AQ80" s="17">
        <v>19714000</v>
      </c>
    </row>
    <row r="81" spans="1:43" s="18" customFormat="1" ht="13.5" x14ac:dyDescent="0.25">
      <c r="A81" s="15" t="s">
        <v>51</v>
      </c>
      <c r="B81" s="16">
        <v>569100</v>
      </c>
      <c r="C81" s="16">
        <v>451000</v>
      </c>
      <c r="D81" s="16">
        <v>32800</v>
      </c>
      <c r="E81" s="16">
        <v>75200</v>
      </c>
      <c r="F81" s="16">
        <v>21300</v>
      </c>
      <c r="G81" s="16">
        <v>59000</v>
      </c>
      <c r="H81" s="16">
        <v>9800</v>
      </c>
      <c r="I81" s="16">
        <v>17400</v>
      </c>
      <c r="J81" s="16">
        <v>31900</v>
      </c>
      <c r="K81" s="16">
        <v>74700</v>
      </c>
      <c r="L81" s="16">
        <v>53300</v>
      </c>
      <c r="M81" s="16">
        <v>52900</v>
      </c>
      <c r="N81" s="16">
        <v>22700</v>
      </c>
      <c r="O81" s="16">
        <v>118100</v>
      </c>
      <c r="P81" s="16">
        <v>8623200</v>
      </c>
      <c r="Q81" s="16">
        <v>7185600</v>
      </c>
      <c r="R81" s="16">
        <v>642600</v>
      </c>
      <c r="S81" s="16">
        <v>1042300</v>
      </c>
      <c r="T81" s="16">
        <v>418000</v>
      </c>
      <c r="U81" s="16">
        <v>1003900</v>
      </c>
      <c r="V81" s="16">
        <v>364200</v>
      </c>
      <c r="W81" s="16">
        <v>230800</v>
      </c>
      <c r="X81" s="16">
        <v>508500</v>
      </c>
      <c r="Y81" s="16">
        <v>941400</v>
      </c>
      <c r="Z81" s="16">
        <v>931700</v>
      </c>
      <c r="AA81" s="16">
        <v>764100</v>
      </c>
      <c r="AB81" s="16">
        <v>338100</v>
      </c>
      <c r="AC81" s="16">
        <v>1437600</v>
      </c>
      <c r="AD81" s="17">
        <v>122877000</v>
      </c>
      <c r="AE81" s="17">
        <v>104287000</v>
      </c>
      <c r="AF81" s="17">
        <v>6805000</v>
      </c>
      <c r="AG81" s="17">
        <v>17352000</v>
      </c>
      <c r="AH81" s="17">
        <v>5663800</v>
      </c>
      <c r="AI81" s="17">
        <v>14339000</v>
      </c>
      <c r="AJ81" s="17">
        <v>4623100</v>
      </c>
      <c r="AK81" s="17">
        <v>3111000</v>
      </c>
      <c r="AL81" s="17">
        <v>7348000</v>
      </c>
      <c r="AM81" s="17">
        <v>14568000</v>
      </c>
      <c r="AN81" s="17">
        <v>13970000</v>
      </c>
      <c r="AO81" s="17">
        <v>11600000</v>
      </c>
      <c r="AP81" s="17">
        <v>4907000</v>
      </c>
      <c r="AQ81" s="17">
        <v>18590000</v>
      </c>
    </row>
    <row r="82" spans="1:43" s="18" customFormat="1" ht="13.5" x14ac:dyDescent="0.25">
      <c r="A82" s="15" t="s">
        <v>52</v>
      </c>
      <c r="B82" s="16">
        <v>573800</v>
      </c>
      <c r="C82" s="16">
        <v>453400</v>
      </c>
      <c r="D82" s="16">
        <v>33100</v>
      </c>
      <c r="E82" s="16">
        <v>75500</v>
      </c>
      <c r="F82" s="16">
        <v>21400</v>
      </c>
      <c r="G82" s="16">
        <v>59700</v>
      </c>
      <c r="H82" s="16">
        <v>9900</v>
      </c>
      <c r="I82" s="16">
        <v>17400</v>
      </c>
      <c r="J82" s="16">
        <v>32300</v>
      </c>
      <c r="K82" s="16">
        <v>75500</v>
      </c>
      <c r="L82" s="16">
        <v>53500</v>
      </c>
      <c r="M82" s="16">
        <v>52700</v>
      </c>
      <c r="N82" s="16">
        <v>22400</v>
      </c>
      <c r="O82" s="16">
        <v>120400</v>
      </c>
      <c r="P82" s="16">
        <v>8679300</v>
      </c>
      <c r="Q82" s="16">
        <v>7222600</v>
      </c>
      <c r="R82" s="16">
        <v>648300</v>
      </c>
      <c r="S82" s="16">
        <v>1049000</v>
      </c>
      <c r="T82" s="16">
        <v>419600</v>
      </c>
      <c r="U82" s="16">
        <v>1013500</v>
      </c>
      <c r="V82" s="16">
        <v>357200</v>
      </c>
      <c r="W82" s="16">
        <v>231900</v>
      </c>
      <c r="X82" s="16">
        <v>508800</v>
      </c>
      <c r="Y82" s="16">
        <v>952600</v>
      </c>
      <c r="Z82" s="16">
        <v>941400</v>
      </c>
      <c r="AA82" s="16">
        <v>765000</v>
      </c>
      <c r="AB82" s="16">
        <v>335300</v>
      </c>
      <c r="AC82" s="16">
        <v>1456700</v>
      </c>
      <c r="AD82" s="17">
        <v>122944000</v>
      </c>
      <c r="AE82" s="17">
        <v>104465000</v>
      </c>
      <c r="AF82" s="17">
        <v>6841000</v>
      </c>
      <c r="AG82" s="17">
        <v>17553000</v>
      </c>
      <c r="AH82" s="17">
        <v>5665600</v>
      </c>
      <c r="AI82" s="17">
        <v>14376000</v>
      </c>
      <c r="AJ82" s="17">
        <v>4480700</v>
      </c>
      <c r="AK82" s="17">
        <v>3122000</v>
      </c>
      <c r="AL82" s="17">
        <v>7367000</v>
      </c>
      <c r="AM82" s="17">
        <v>14630000</v>
      </c>
      <c r="AN82" s="17">
        <v>13933000</v>
      </c>
      <c r="AO82" s="17">
        <v>11615000</v>
      </c>
      <c r="AP82" s="17">
        <v>4882000</v>
      </c>
      <c r="AQ82" s="17">
        <v>18479000</v>
      </c>
    </row>
    <row r="83" spans="1:43" s="18" customFormat="1" ht="13.5" x14ac:dyDescent="0.25">
      <c r="A83" s="15" t="s">
        <v>53</v>
      </c>
      <c r="B83" s="16">
        <v>586300</v>
      </c>
      <c r="C83" s="16">
        <v>455900</v>
      </c>
      <c r="D83" s="16">
        <v>33100</v>
      </c>
      <c r="E83" s="16">
        <v>76200</v>
      </c>
      <c r="F83" s="16">
        <v>21900</v>
      </c>
      <c r="G83" s="16">
        <v>59800</v>
      </c>
      <c r="H83" s="16">
        <v>10500</v>
      </c>
      <c r="I83" s="16">
        <v>17400</v>
      </c>
      <c r="J83" s="16">
        <v>32200</v>
      </c>
      <c r="K83" s="16">
        <v>75900</v>
      </c>
      <c r="L83" s="16">
        <v>54000</v>
      </c>
      <c r="M83" s="16">
        <v>52900</v>
      </c>
      <c r="N83" s="16">
        <v>22000</v>
      </c>
      <c r="O83" s="16">
        <v>130400</v>
      </c>
      <c r="P83" s="16">
        <v>8743900</v>
      </c>
      <c r="Q83" s="16">
        <v>7231900</v>
      </c>
      <c r="R83" s="16">
        <v>646300</v>
      </c>
      <c r="S83" s="16">
        <v>1054200</v>
      </c>
      <c r="T83" s="16">
        <v>420200</v>
      </c>
      <c r="U83" s="16">
        <v>1011700</v>
      </c>
      <c r="V83" s="16">
        <v>368200</v>
      </c>
      <c r="W83" s="16">
        <v>231000</v>
      </c>
      <c r="X83" s="16">
        <v>509100</v>
      </c>
      <c r="Y83" s="16">
        <v>956100</v>
      </c>
      <c r="Z83" s="16">
        <v>951600</v>
      </c>
      <c r="AA83" s="16">
        <v>756400</v>
      </c>
      <c r="AB83" s="16">
        <v>327100</v>
      </c>
      <c r="AC83" s="16">
        <v>1512000</v>
      </c>
      <c r="AD83" s="17">
        <v>123948000</v>
      </c>
      <c r="AE83" s="17">
        <v>104486000</v>
      </c>
      <c r="AF83" s="17">
        <v>6796000</v>
      </c>
      <c r="AG83" s="17">
        <v>17550000</v>
      </c>
      <c r="AH83" s="17">
        <v>5656200</v>
      </c>
      <c r="AI83" s="17">
        <v>14343700</v>
      </c>
      <c r="AJ83" s="17">
        <v>4712900</v>
      </c>
      <c r="AK83" s="17">
        <v>3100000</v>
      </c>
      <c r="AL83" s="17">
        <v>7315000</v>
      </c>
      <c r="AM83" s="17">
        <v>14666000</v>
      </c>
      <c r="AN83" s="17">
        <v>14205000</v>
      </c>
      <c r="AO83" s="17">
        <v>11299000</v>
      </c>
      <c r="AP83" s="17">
        <v>4842000</v>
      </c>
      <c r="AQ83" s="17">
        <v>19462000</v>
      </c>
    </row>
    <row r="84" spans="1:43" s="18" customFormat="1" ht="13.5" x14ac:dyDescent="0.25">
      <c r="A84" s="15" t="s">
        <v>54</v>
      </c>
      <c r="B84" s="16">
        <v>588800</v>
      </c>
      <c r="C84" s="16">
        <v>457200</v>
      </c>
      <c r="D84" s="16">
        <v>33000</v>
      </c>
      <c r="E84" s="16">
        <v>77500</v>
      </c>
      <c r="F84" s="16">
        <v>22200</v>
      </c>
      <c r="G84" s="16">
        <v>60400</v>
      </c>
      <c r="H84" s="16">
        <v>10600</v>
      </c>
      <c r="I84" s="16">
        <v>17500</v>
      </c>
      <c r="J84" s="16">
        <v>31800</v>
      </c>
      <c r="K84" s="16">
        <v>75800</v>
      </c>
      <c r="L84" s="16">
        <v>53900</v>
      </c>
      <c r="M84" s="16">
        <v>52600</v>
      </c>
      <c r="N84" s="16">
        <v>21900</v>
      </c>
      <c r="O84" s="16">
        <v>131600</v>
      </c>
      <c r="P84" s="16">
        <v>8785700</v>
      </c>
      <c r="Q84" s="16">
        <v>7247300</v>
      </c>
      <c r="R84" s="16">
        <v>648200</v>
      </c>
      <c r="S84" s="16">
        <v>1057400</v>
      </c>
      <c r="T84" s="16">
        <v>420100</v>
      </c>
      <c r="U84" s="16">
        <v>1021400</v>
      </c>
      <c r="V84" s="16">
        <v>374100</v>
      </c>
      <c r="W84" s="16">
        <v>232100</v>
      </c>
      <c r="X84" s="16">
        <v>516500</v>
      </c>
      <c r="Y84" s="16">
        <v>958700</v>
      </c>
      <c r="Z84" s="16">
        <v>951000</v>
      </c>
      <c r="AA84" s="16">
        <v>742100</v>
      </c>
      <c r="AB84" s="16">
        <v>325700</v>
      </c>
      <c r="AC84" s="16">
        <v>1538400</v>
      </c>
      <c r="AD84" s="17">
        <v>124851000</v>
      </c>
      <c r="AE84" s="17">
        <v>104818000</v>
      </c>
      <c r="AF84" s="17">
        <v>6785000</v>
      </c>
      <c r="AG84" s="17">
        <v>17563000</v>
      </c>
      <c r="AH84" s="17">
        <v>5684800</v>
      </c>
      <c r="AI84" s="17">
        <v>14517500</v>
      </c>
      <c r="AJ84" s="17">
        <v>4736600</v>
      </c>
      <c r="AK84" s="17">
        <v>3115000</v>
      </c>
      <c r="AL84" s="17">
        <v>7329000</v>
      </c>
      <c r="AM84" s="17">
        <v>14788000</v>
      </c>
      <c r="AN84" s="17">
        <v>14448000</v>
      </c>
      <c r="AO84" s="17">
        <v>10984000</v>
      </c>
      <c r="AP84" s="17">
        <v>4867000</v>
      </c>
      <c r="AQ84" s="17">
        <v>20033000</v>
      </c>
    </row>
    <row r="85" spans="1:43" s="18" customFormat="1" ht="13.5" x14ac:dyDescent="0.25">
      <c r="A85" s="15" t="s">
        <v>55</v>
      </c>
      <c r="B85" s="16">
        <v>594300</v>
      </c>
      <c r="C85" s="16">
        <v>461800</v>
      </c>
      <c r="D85" s="16">
        <v>33100</v>
      </c>
      <c r="E85" s="16">
        <v>78300</v>
      </c>
      <c r="F85" s="16">
        <v>22500</v>
      </c>
      <c r="G85" s="16">
        <v>62400</v>
      </c>
      <c r="H85" s="16">
        <v>10600</v>
      </c>
      <c r="I85" s="16">
        <v>17700</v>
      </c>
      <c r="J85" s="16">
        <v>31900</v>
      </c>
      <c r="K85" s="16">
        <v>76200</v>
      </c>
      <c r="L85" s="16">
        <v>54300</v>
      </c>
      <c r="M85" s="16">
        <v>52700</v>
      </c>
      <c r="N85" s="16">
        <v>22100</v>
      </c>
      <c r="O85" s="16">
        <v>132500</v>
      </c>
      <c r="P85" s="16">
        <v>8831600</v>
      </c>
      <c r="Q85" s="16">
        <v>7287100</v>
      </c>
      <c r="R85" s="16">
        <v>645000</v>
      </c>
      <c r="S85" s="16">
        <v>1059500</v>
      </c>
      <c r="T85" s="16">
        <v>421200</v>
      </c>
      <c r="U85" s="16">
        <v>1051100</v>
      </c>
      <c r="V85" s="16">
        <v>373600</v>
      </c>
      <c r="W85" s="16">
        <v>236500</v>
      </c>
      <c r="X85" s="16">
        <v>517800</v>
      </c>
      <c r="Y85" s="16">
        <v>963500</v>
      </c>
      <c r="Z85" s="16">
        <v>953200</v>
      </c>
      <c r="AA85" s="16">
        <v>740100</v>
      </c>
      <c r="AB85" s="16">
        <v>325600</v>
      </c>
      <c r="AC85" s="16">
        <v>1544500</v>
      </c>
      <c r="AD85" s="17">
        <v>125245000</v>
      </c>
      <c r="AE85" s="17">
        <v>105063000</v>
      </c>
      <c r="AF85" s="17">
        <v>6676000</v>
      </c>
      <c r="AG85" s="17">
        <v>17597000</v>
      </c>
      <c r="AH85" s="17">
        <v>5690100</v>
      </c>
      <c r="AI85" s="17">
        <v>14887800</v>
      </c>
      <c r="AJ85" s="17">
        <v>4746000</v>
      </c>
      <c r="AK85" s="17">
        <v>3132000</v>
      </c>
      <c r="AL85" s="17">
        <v>7351000</v>
      </c>
      <c r="AM85" s="17">
        <v>14805000</v>
      </c>
      <c r="AN85" s="17">
        <v>14514000</v>
      </c>
      <c r="AO85" s="17">
        <v>10793000</v>
      </c>
      <c r="AP85" s="17">
        <v>4871000</v>
      </c>
      <c r="AQ85" s="17">
        <v>20182000</v>
      </c>
    </row>
    <row r="86" spans="1:43" s="18" customFormat="1" ht="13.5" x14ac:dyDescent="0.25">
      <c r="A86" s="15" t="s">
        <v>56</v>
      </c>
      <c r="B86" s="16">
        <v>593700</v>
      </c>
      <c r="C86" s="16">
        <v>464000</v>
      </c>
      <c r="D86" s="16">
        <v>33200</v>
      </c>
      <c r="E86" s="16">
        <v>78600</v>
      </c>
      <c r="F86" s="16">
        <v>22800</v>
      </c>
      <c r="G86" s="16">
        <v>63700</v>
      </c>
      <c r="H86" s="16">
        <v>10600</v>
      </c>
      <c r="I86" s="16">
        <v>18000</v>
      </c>
      <c r="J86" s="16">
        <v>32300</v>
      </c>
      <c r="K86" s="16">
        <v>76200</v>
      </c>
      <c r="L86" s="16">
        <v>54500</v>
      </c>
      <c r="M86" s="16">
        <v>51900</v>
      </c>
      <c r="N86" s="16">
        <v>22200</v>
      </c>
      <c r="O86" s="16">
        <v>129700</v>
      </c>
      <c r="P86" s="16">
        <v>8873100</v>
      </c>
      <c r="Q86" s="16">
        <v>7336800</v>
      </c>
      <c r="R86" s="16">
        <v>644200</v>
      </c>
      <c r="S86" s="16">
        <v>1064800</v>
      </c>
      <c r="T86" s="16">
        <v>423900</v>
      </c>
      <c r="U86" s="16">
        <v>1076600</v>
      </c>
      <c r="V86" s="16">
        <v>374500</v>
      </c>
      <c r="W86" s="16">
        <v>237000</v>
      </c>
      <c r="X86" s="16">
        <v>522700</v>
      </c>
      <c r="Y86" s="16">
        <v>972600</v>
      </c>
      <c r="Z86" s="16">
        <v>956100</v>
      </c>
      <c r="AA86" s="16">
        <v>739200</v>
      </c>
      <c r="AB86" s="16">
        <v>325200</v>
      </c>
      <c r="AC86" s="16">
        <v>1536300</v>
      </c>
      <c r="AD86" s="17">
        <v>125383000</v>
      </c>
      <c r="AE86" s="17">
        <v>105257000</v>
      </c>
      <c r="AF86" s="17">
        <v>6497000</v>
      </c>
      <c r="AG86" s="17">
        <v>17613000</v>
      </c>
      <c r="AH86" s="17">
        <v>5693100</v>
      </c>
      <c r="AI86" s="17">
        <v>15160600</v>
      </c>
      <c r="AJ86" s="17">
        <v>4766000</v>
      </c>
      <c r="AK86" s="17">
        <v>3151000</v>
      </c>
      <c r="AL86" s="17">
        <v>7389000</v>
      </c>
      <c r="AM86" s="17">
        <v>14792000</v>
      </c>
      <c r="AN86" s="17">
        <v>14498000</v>
      </c>
      <c r="AO86" s="17">
        <v>10808000</v>
      </c>
      <c r="AP86" s="17">
        <v>4889000</v>
      </c>
      <c r="AQ86" s="17">
        <v>20126000</v>
      </c>
    </row>
    <row r="87" spans="1:43" s="18" customFormat="1" ht="13.5" x14ac:dyDescent="0.25">
      <c r="A87" s="15" t="s">
        <v>57</v>
      </c>
      <c r="B87" s="16">
        <v>587400</v>
      </c>
      <c r="C87" s="16">
        <v>457100</v>
      </c>
      <c r="D87" s="16">
        <v>33100</v>
      </c>
      <c r="E87" s="16">
        <v>78400</v>
      </c>
      <c r="F87" s="16">
        <v>23400</v>
      </c>
      <c r="G87" s="16">
        <v>60200</v>
      </c>
      <c r="H87" s="16">
        <v>10400</v>
      </c>
      <c r="I87" s="16">
        <v>17900</v>
      </c>
      <c r="J87" s="16">
        <v>32400</v>
      </c>
      <c r="K87" s="16">
        <v>74400</v>
      </c>
      <c r="L87" s="16">
        <v>54300</v>
      </c>
      <c r="M87" s="16">
        <v>50900</v>
      </c>
      <c r="N87" s="16">
        <v>21700</v>
      </c>
      <c r="O87" s="16">
        <v>130300</v>
      </c>
      <c r="P87" s="16">
        <v>8734900</v>
      </c>
      <c r="Q87" s="16">
        <v>7208200</v>
      </c>
      <c r="R87" s="16">
        <v>637700</v>
      </c>
      <c r="S87" s="16">
        <v>1059600</v>
      </c>
      <c r="T87" s="16">
        <v>424700</v>
      </c>
      <c r="U87" s="16">
        <v>1021600</v>
      </c>
      <c r="V87" s="16">
        <v>371500</v>
      </c>
      <c r="W87" s="16">
        <v>230600</v>
      </c>
      <c r="X87" s="16">
        <v>518800</v>
      </c>
      <c r="Y87" s="16">
        <v>958600</v>
      </c>
      <c r="Z87" s="16">
        <v>943500</v>
      </c>
      <c r="AA87" s="16">
        <v>721100</v>
      </c>
      <c r="AB87" s="16">
        <v>320500</v>
      </c>
      <c r="AC87" s="16">
        <v>1526700</v>
      </c>
      <c r="AD87" s="17">
        <v>122832000</v>
      </c>
      <c r="AE87" s="17">
        <v>103151000</v>
      </c>
      <c r="AF87" s="17">
        <v>6189000</v>
      </c>
      <c r="AG87" s="17">
        <v>17511000</v>
      </c>
      <c r="AH87" s="17">
        <v>5670100</v>
      </c>
      <c r="AI87" s="17">
        <v>14439300</v>
      </c>
      <c r="AJ87" s="17">
        <v>4664300</v>
      </c>
      <c r="AK87" s="17">
        <v>3144000</v>
      </c>
      <c r="AL87" s="17">
        <v>7376000</v>
      </c>
      <c r="AM87" s="17">
        <v>14559000</v>
      </c>
      <c r="AN87" s="17">
        <v>14301000</v>
      </c>
      <c r="AO87" s="17">
        <v>10445000</v>
      </c>
      <c r="AP87" s="17">
        <v>4852000</v>
      </c>
      <c r="AQ87" s="17">
        <v>19681000</v>
      </c>
    </row>
    <row r="88" spans="1:43" s="18" customFormat="1" ht="13.5" x14ac:dyDescent="0.25">
      <c r="A88" s="15" t="s">
        <v>58</v>
      </c>
      <c r="B88" s="16">
        <v>596300</v>
      </c>
      <c r="C88" s="16">
        <v>461900</v>
      </c>
      <c r="D88" s="16">
        <v>33700</v>
      </c>
      <c r="E88" s="16">
        <v>79200</v>
      </c>
      <c r="F88" s="16">
        <v>23500</v>
      </c>
      <c r="G88" s="16">
        <v>59700</v>
      </c>
      <c r="H88" s="16">
        <v>10500</v>
      </c>
      <c r="I88" s="16">
        <v>18100</v>
      </c>
      <c r="J88" s="16">
        <v>32300</v>
      </c>
      <c r="K88" s="16">
        <v>75900</v>
      </c>
      <c r="L88" s="16">
        <v>55000</v>
      </c>
      <c r="M88" s="16">
        <v>52100</v>
      </c>
      <c r="N88" s="16">
        <v>21900</v>
      </c>
      <c r="O88" s="16">
        <v>134400</v>
      </c>
      <c r="P88" s="16">
        <v>8805500</v>
      </c>
      <c r="Q88" s="16">
        <v>7259800</v>
      </c>
      <c r="R88" s="16">
        <v>649200</v>
      </c>
      <c r="S88" s="16">
        <v>1063700</v>
      </c>
      <c r="T88" s="16">
        <v>427500</v>
      </c>
      <c r="U88" s="16">
        <v>1009400</v>
      </c>
      <c r="V88" s="16">
        <v>372800</v>
      </c>
      <c r="W88" s="16">
        <v>232700</v>
      </c>
      <c r="X88" s="16">
        <v>521700</v>
      </c>
      <c r="Y88" s="16">
        <v>973200</v>
      </c>
      <c r="Z88" s="16">
        <v>951400</v>
      </c>
      <c r="AA88" s="16">
        <v>734600</v>
      </c>
      <c r="AB88" s="16">
        <v>323600</v>
      </c>
      <c r="AC88" s="16">
        <v>1545700</v>
      </c>
      <c r="AD88" s="17">
        <v>123609000</v>
      </c>
      <c r="AE88" s="17">
        <v>103540000</v>
      </c>
      <c r="AF88" s="17">
        <v>6186000</v>
      </c>
      <c r="AG88" s="17">
        <v>17536000</v>
      </c>
      <c r="AH88" s="17">
        <v>5680200</v>
      </c>
      <c r="AI88" s="17">
        <v>14226900</v>
      </c>
      <c r="AJ88" s="17">
        <v>4675200</v>
      </c>
      <c r="AK88" s="17">
        <v>3161000</v>
      </c>
      <c r="AL88" s="17">
        <v>7397000</v>
      </c>
      <c r="AM88" s="17">
        <v>14683000</v>
      </c>
      <c r="AN88" s="17">
        <v>14514000</v>
      </c>
      <c r="AO88" s="17">
        <v>10595000</v>
      </c>
      <c r="AP88" s="17">
        <v>4886000</v>
      </c>
      <c r="AQ88" s="17">
        <v>20069000</v>
      </c>
    </row>
    <row r="89" spans="1:43" s="18" customFormat="1" ht="13.5" x14ac:dyDescent="0.25">
      <c r="A89" s="15" t="s">
        <v>59</v>
      </c>
      <c r="B89" s="16">
        <v>601100</v>
      </c>
      <c r="C89" s="16">
        <v>467000</v>
      </c>
      <c r="D89" s="16">
        <v>34200</v>
      </c>
      <c r="E89" s="16">
        <v>79800</v>
      </c>
      <c r="F89" s="16">
        <v>23700</v>
      </c>
      <c r="G89" s="16">
        <v>60200</v>
      </c>
      <c r="H89" s="16">
        <v>10600</v>
      </c>
      <c r="I89" s="16">
        <v>18200</v>
      </c>
      <c r="J89" s="16">
        <v>32600</v>
      </c>
      <c r="K89" s="16">
        <v>76400</v>
      </c>
      <c r="L89" s="16">
        <v>55700</v>
      </c>
      <c r="M89" s="16">
        <v>53200</v>
      </c>
      <c r="N89" s="16">
        <v>22400</v>
      </c>
      <c r="O89" s="16">
        <v>134100</v>
      </c>
      <c r="P89" s="16">
        <v>8865800</v>
      </c>
      <c r="Q89" s="16">
        <v>7317200</v>
      </c>
      <c r="R89" s="16">
        <v>654200</v>
      </c>
      <c r="S89" s="16">
        <v>1069800</v>
      </c>
      <c r="T89" s="16">
        <v>430100</v>
      </c>
      <c r="U89" s="16">
        <v>1015400</v>
      </c>
      <c r="V89" s="16">
        <v>374000</v>
      </c>
      <c r="W89" s="16">
        <v>235600</v>
      </c>
      <c r="X89" s="16">
        <v>525600</v>
      </c>
      <c r="Y89" s="16">
        <v>983400</v>
      </c>
      <c r="Z89" s="16">
        <v>955600</v>
      </c>
      <c r="AA89" s="16">
        <v>747900</v>
      </c>
      <c r="AB89" s="16">
        <v>325600</v>
      </c>
      <c r="AC89" s="16">
        <v>1548600</v>
      </c>
      <c r="AD89" s="17">
        <v>124332000</v>
      </c>
      <c r="AE89" s="17">
        <v>104157000</v>
      </c>
      <c r="AF89" s="17">
        <v>6244000</v>
      </c>
      <c r="AG89" s="17">
        <v>17569000</v>
      </c>
      <c r="AH89" s="17">
        <v>5704300</v>
      </c>
      <c r="AI89" s="17">
        <v>14209300</v>
      </c>
      <c r="AJ89" s="17">
        <v>4692000</v>
      </c>
      <c r="AK89" s="17">
        <v>3172000</v>
      </c>
      <c r="AL89" s="17">
        <v>7446000</v>
      </c>
      <c r="AM89" s="17">
        <v>14823000</v>
      </c>
      <c r="AN89" s="17">
        <v>14575000</v>
      </c>
      <c r="AO89" s="17">
        <v>10801000</v>
      </c>
      <c r="AP89" s="17">
        <v>4921000</v>
      </c>
      <c r="AQ89" s="17">
        <v>20175000</v>
      </c>
    </row>
    <row r="90" spans="1:43" s="18" customFormat="1" ht="13.5" x14ac:dyDescent="0.25">
      <c r="A90" s="15" t="s">
        <v>60</v>
      </c>
      <c r="B90" s="16">
        <v>606100</v>
      </c>
      <c r="C90" s="16">
        <v>470700</v>
      </c>
      <c r="D90" s="16">
        <v>35000</v>
      </c>
      <c r="E90" s="16">
        <v>79800</v>
      </c>
      <c r="F90" s="16">
        <v>23400</v>
      </c>
      <c r="G90" s="16">
        <v>60500</v>
      </c>
      <c r="H90" s="16">
        <v>10600</v>
      </c>
      <c r="I90" s="16">
        <v>18200</v>
      </c>
      <c r="J90" s="16">
        <v>32700</v>
      </c>
      <c r="K90" s="16">
        <v>78000</v>
      </c>
      <c r="L90" s="16">
        <v>55900</v>
      </c>
      <c r="M90" s="16">
        <v>54300</v>
      </c>
      <c r="N90" s="16">
        <v>22300</v>
      </c>
      <c r="O90" s="16">
        <v>135400</v>
      </c>
      <c r="P90" s="16">
        <v>8909900</v>
      </c>
      <c r="Q90" s="16">
        <v>7366800</v>
      </c>
      <c r="R90" s="16">
        <v>659300</v>
      </c>
      <c r="S90" s="16">
        <v>1070400</v>
      </c>
      <c r="T90" s="16">
        <v>433400</v>
      </c>
      <c r="U90" s="16">
        <v>1016900</v>
      </c>
      <c r="V90" s="16">
        <v>376800</v>
      </c>
      <c r="W90" s="16">
        <v>235800</v>
      </c>
      <c r="X90" s="16">
        <v>530000</v>
      </c>
      <c r="Y90" s="16">
        <v>990000</v>
      </c>
      <c r="Z90" s="16">
        <v>957300</v>
      </c>
      <c r="AA90" s="16">
        <v>764100</v>
      </c>
      <c r="AB90" s="16">
        <v>332800</v>
      </c>
      <c r="AC90" s="16">
        <v>1543100</v>
      </c>
      <c r="AD90" s="17">
        <v>125372000</v>
      </c>
      <c r="AE90" s="17">
        <v>105198000</v>
      </c>
      <c r="AF90" s="17">
        <v>6560000</v>
      </c>
      <c r="AG90" s="17">
        <v>17580000</v>
      </c>
      <c r="AH90" s="17">
        <v>5727300</v>
      </c>
      <c r="AI90" s="17">
        <v>14305200</v>
      </c>
      <c r="AJ90" s="17">
        <v>4709300</v>
      </c>
      <c r="AK90" s="17">
        <v>3184000</v>
      </c>
      <c r="AL90" s="17">
        <v>7485000</v>
      </c>
      <c r="AM90" s="17">
        <v>15006000</v>
      </c>
      <c r="AN90" s="17">
        <v>14613000</v>
      </c>
      <c r="AO90" s="17">
        <v>11087000</v>
      </c>
      <c r="AP90" s="17">
        <v>4941000</v>
      </c>
      <c r="AQ90" s="17">
        <v>20174000</v>
      </c>
    </row>
    <row r="91" spans="1:43" s="18" customFormat="1" ht="13.5" x14ac:dyDescent="0.25">
      <c r="A91" s="15" t="s">
        <v>61</v>
      </c>
      <c r="B91" s="16">
        <v>608900</v>
      </c>
      <c r="C91" s="16">
        <v>473800</v>
      </c>
      <c r="D91" s="16">
        <v>35200</v>
      </c>
      <c r="E91" s="16">
        <v>79900</v>
      </c>
      <c r="F91" s="16">
        <v>23600</v>
      </c>
      <c r="G91" s="16">
        <v>60900</v>
      </c>
      <c r="H91" s="16">
        <v>10700</v>
      </c>
      <c r="I91" s="16">
        <v>18300</v>
      </c>
      <c r="J91" s="16">
        <v>32800</v>
      </c>
      <c r="K91" s="16">
        <v>78700</v>
      </c>
      <c r="L91" s="16">
        <v>55900</v>
      </c>
      <c r="M91" s="16">
        <v>55400</v>
      </c>
      <c r="N91" s="16">
        <v>22400</v>
      </c>
      <c r="O91" s="16">
        <v>135100</v>
      </c>
      <c r="P91" s="16">
        <v>8970100</v>
      </c>
      <c r="Q91" s="16">
        <v>7416600</v>
      </c>
      <c r="R91" s="16">
        <v>666800</v>
      </c>
      <c r="S91" s="16">
        <v>1076100</v>
      </c>
      <c r="T91" s="16">
        <v>435100</v>
      </c>
      <c r="U91" s="16">
        <v>1022500</v>
      </c>
      <c r="V91" s="16">
        <v>379800</v>
      </c>
      <c r="W91" s="16">
        <v>238100</v>
      </c>
      <c r="X91" s="16">
        <v>532800</v>
      </c>
      <c r="Y91" s="16">
        <v>994200</v>
      </c>
      <c r="Z91" s="16">
        <v>958700</v>
      </c>
      <c r="AA91" s="16">
        <v>778100</v>
      </c>
      <c r="AB91" s="16">
        <v>334400</v>
      </c>
      <c r="AC91" s="16">
        <v>1553500</v>
      </c>
      <c r="AD91" s="17">
        <v>126455000</v>
      </c>
      <c r="AE91" s="17">
        <v>106193000</v>
      </c>
      <c r="AF91" s="17">
        <v>6793000</v>
      </c>
      <c r="AG91" s="17">
        <v>17606000</v>
      </c>
      <c r="AH91" s="17">
        <v>5756300</v>
      </c>
      <c r="AI91" s="17">
        <v>14455100</v>
      </c>
      <c r="AJ91" s="17">
        <v>4759600</v>
      </c>
      <c r="AK91" s="17">
        <v>3203000</v>
      </c>
      <c r="AL91" s="17">
        <v>7530000</v>
      </c>
      <c r="AM91" s="17">
        <v>15099000</v>
      </c>
      <c r="AN91" s="17">
        <v>14560000</v>
      </c>
      <c r="AO91" s="17">
        <v>11455000</v>
      </c>
      <c r="AP91" s="17">
        <v>4976000</v>
      </c>
      <c r="AQ91" s="17">
        <v>20262000</v>
      </c>
    </row>
    <row r="92" spans="1:43" s="18" customFormat="1" ht="13.5" x14ac:dyDescent="0.25">
      <c r="A92" s="15" t="s">
        <v>62</v>
      </c>
      <c r="B92" s="16">
        <v>611600</v>
      </c>
      <c r="C92" s="16">
        <v>479100</v>
      </c>
      <c r="D92" s="16">
        <v>35800</v>
      </c>
      <c r="E92" s="16">
        <v>81100</v>
      </c>
      <c r="F92" s="16">
        <v>23800</v>
      </c>
      <c r="G92" s="16">
        <v>60900</v>
      </c>
      <c r="H92" s="16">
        <v>10600</v>
      </c>
      <c r="I92" s="16">
        <v>18700</v>
      </c>
      <c r="J92" s="16">
        <v>33000</v>
      </c>
      <c r="K92" s="16">
        <v>80400</v>
      </c>
      <c r="L92" s="16">
        <v>55800</v>
      </c>
      <c r="M92" s="16">
        <v>56000</v>
      </c>
      <c r="N92" s="16">
        <v>23000</v>
      </c>
      <c r="O92" s="16">
        <v>132500</v>
      </c>
      <c r="P92" s="16">
        <v>8997600</v>
      </c>
      <c r="Q92" s="16">
        <v>7493200</v>
      </c>
      <c r="R92" s="16">
        <v>674500</v>
      </c>
      <c r="S92" s="16">
        <v>1084600</v>
      </c>
      <c r="T92" s="16">
        <v>437100</v>
      </c>
      <c r="U92" s="16">
        <v>1028500</v>
      </c>
      <c r="V92" s="16">
        <v>380900</v>
      </c>
      <c r="W92" s="16">
        <v>240600</v>
      </c>
      <c r="X92" s="16">
        <v>536800</v>
      </c>
      <c r="Y92" s="16">
        <v>1012300</v>
      </c>
      <c r="Z92" s="16">
        <v>957600</v>
      </c>
      <c r="AA92" s="16">
        <v>793900</v>
      </c>
      <c r="AB92" s="16">
        <v>346400</v>
      </c>
      <c r="AC92" s="16">
        <v>1504400</v>
      </c>
      <c r="AD92" s="17">
        <v>127118000</v>
      </c>
      <c r="AE92" s="17">
        <v>107194000</v>
      </c>
      <c r="AF92" s="17">
        <v>7011000</v>
      </c>
      <c r="AG92" s="17">
        <v>17709000</v>
      </c>
      <c r="AH92" s="17">
        <v>5781700</v>
      </c>
      <c r="AI92" s="17">
        <v>14551300</v>
      </c>
      <c r="AJ92" s="17">
        <v>4782400</v>
      </c>
      <c r="AK92" s="17">
        <v>3223000</v>
      </c>
      <c r="AL92" s="17">
        <v>7624000</v>
      </c>
      <c r="AM92" s="17">
        <v>15308000</v>
      </c>
      <c r="AN92" s="17">
        <v>14391000</v>
      </c>
      <c r="AO92" s="17">
        <v>11792000</v>
      </c>
      <c r="AP92" s="17">
        <v>5021000</v>
      </c>
      <c r="AQ92" s="17">
        <v>19924000</v>
      </c>
    </row>
    <row r="93" spans="1:43" s="18" customFormat="1" ht="13.5" x14ac:dyDescent="0.25">
      <c r="A93" s="15" t="s">
        <v>63</v>
      </c>
      <c r="B93" s="16">
        <v>601900</v>
      </c>
      <c r="C93" s="16">
        <v>481300</v>
      </c>
      <c r="D93" s="16">
        <v>35700</v>
      </c>
      <c r="E93" s="16">
        <v>82000</v>
      </c>
      <c r="F93" s="16">
        <v>24100</v>
      </c>
      <c r="G93" s="16">
        <v>60800</v>
      </c>
      <c r="H93" s="16">
        <v>10600</v>
      </c>
      <c r="I93" s="16">
        <v>18600</v>
      </c>
      <c r="J93" s="16">
        <v>33400</v>
      </c>
      <c r="K93" s="16">
        <v>81400</v>
      </c>
      <c r="L93" s="16">
        <v>56500</v>
      </c>
      <c r="M93" s="16">
        <v>55100</v>
      </c>
      <c r="N93" s="16">
        <v>23100</v>
      </c>
      <c r="O93" s="16">
        <v>120600</v>
      </c>
      <c r="P93" s="16">
        <v>8936900</v>
      </c>
      <c r="Q93" s="16">
        <v>7504300</v>
      </c>
      <c r="R93" s="16">
        <v>681100</v>
      </c>
      <c r="S93" s="16">
        <v>1083300</v>
      </c>
      <c r="T93" s="16">
        <v>437900</v>
      </c>
      <c r="U93" s="16">
        <v>1026700</v>
      </c>
      <c r="V93" s="16">
        <v>383200</v>
      </c>
      <c r="W93" s="16">
        <v>242800</v>
      </c>
      <c r="X93" s="16">
        <v>542400</v>
      </c>
      <c r="Y93" s="16">
        <v>1015000</v>
      </c>
      <c r="Z93" s="16">
        <v>954600</v>
      </c>
      <c r="AA93" s="16">
        <v>790900</v>
      </c>
      <c r="AB93" s="16">
        <v>346400</v>
      </c>
      <c r="AC93" s="16">
        <v>1432600</v>
      </c>
      <c r="AD93" s="17">
        <v>126047000</v>
      </c>
      <c r="AE93" s="17">
        <v>107200000</v>
      </c>
      <c r="AF93" s="17">
        <v>7151000</v>
      </c>
      <c r="AG93" s="17">
        <v>17404000</v>
      </c>
      <c r="AH93" s="17">
        <v>5782900</v>
      </c>
      <c r="AI93" s="17">
        <v>14584100</v>
      </c>
      <c r="AJ93" s="17">
        <v>4749400</v>
      </c>
      <c r="AK93" s="17">
        <v>3246000</v>
      </c>
      <c r="AL93" s="17">
        <v>7677000</v>
      </c>
      <c r="AM93" s="17">
        <v>15351000</v>
      </c>
      <c r="AN93" s="17">
        <v>14358000</v>
      </c>
      <c r="AO93" s="17">
        <v>11838000</v>
      </c>
      <c r="AP93" s="17">
        <v>5059000</v>
      </c>
      <c r="AQ93" s="17">
        <v>18847000</v>
      </c>
    </row>
    <row r="94" spans="1:43" s="18" customFormat="1" ht="13.5" x14ac:dyDescent="0.25">
      <c r="A94" s="15" t="s">
        <v>64</v>
      </c>
      <c r="B94" s="16">
        <v>609100</v>
      </c>
      <c r="C94" s="16">
        <v>483500</v>
      </c>
      <c r="D94" s="16">
        <v>36000</v>
      </c>
      <c r="E94" s="16">
        <v>82100</v>
      </c>
      <c r="F94" s="16">
        <v>24100</v>
      </c>
      <c r="G94" s="16">
        <v>61300</v>
      </c>
      <c r="H94" s="16">
        <v>10800</v>
      </c>
      <c r="I94" s="16">
        <v>18800</v>
      </c>
      <c r="J94" s="16">
        <v>33900</v>
      </c>
      <c r="K94" s="16">
        <v>81400</v>
      </c>
      <c r="L94" s="16">
        <v>56800</v>
      </c>
      <c r="M94" s="16">
        <v>55400</v>
      </c>
      <c r="N94" s="16">
        <v>22900</v>
      </c>
      <c r="O94" s="16">
        <v>125600</v>
      </c>
      <c r="P94" s="16">
        <v>8991500</v>
      </c>
      <c r="Q94" s="16">
        <v>7529900</v>
      </c>
      <c r="R94" s="16">
        <v>682400</v>
      </c>
      <c r="S94" s="16">
        <v>1086100</v>
      </c>
      <c r="T94" s="16">
        <v>438900</v>
      </c>
      <c r="U94" s="16">
        <v>1033300</v>
      </c>
      <c r="V94" s="16">
        <v>385500</v>
      </c>
      <c r="W94" s="16">
        <v>243500</v>
      </c>
      <c r="X94" s="16">
        <v>544200</v>
      </c>
      <c r="Y94" s="16">
        <v>1018700</v>
      </c>
      <c r="Z94" s="16">
        <v>962300</v>
      </c>
      <c r="AA94" s="16">
        <v>792000</v>
      </c>
      <c r="AB94" s="16">
        <v>343000</v>
      </c>
      <c r="AC94" s="16">
        <v>1461600</v>
      </c>
      <c r="AD94" s="17">
        <v>126287000</v>
      </c>
      <c r="AE94" s="17">
        <v>107521000</v>
      </c>
      <c r="AF94" s="17">
        <v>7196000</v>
      </c>
      <c r="AG94" s="17">
        <v>17640000</v>
      </c>
      <c r="AH94" s="17">
        <v>5782700</v>
      </c>
      <c r="AI94" s="17">
        <v>14599300</v>
      </c>
      <c r="AJ94" s="17">
        <v>4770000</v>
      </c>
      <c r="AK94" s="17">
        <v>3245000</v>
      </c>
      <c r="AL94" s="17">
        <v>7679000</v>
      </c>
      <c r="AM94" s="17">
        <v>15451000</v>
      </c>
      <c r="AN94" s="17">
        <v>14282000</v>
      </c>
      <c r="AO94" s="17">
        <v>11844000</v>
      </c>
      <c r="AP94" s="17">
        <v>5032000</v>
      </c>
      <c r="AQ94" s="17">
        <v>18766000</v>
      </c>
    </row>
    <row r="95" spans="1:43" s="18" customFormat="1" ht="13.5" x14ac:dyDescent="0.25">
      <c r="A95" s="15" t="s">
        <v>65</v>
      </c>
      <c r="B95" s="16">
        <v>619300</v>
      </c>
      <c r="C95" s="16">
        <v>485000</v>
      </c>
      <c r="D95" s="16">
        <v>35800</v>
      </c>
      <c r="E95" s="16">
        <v>82800</v>
      </c>
      <c r="F95" s="16">
        <v>24400</v>
      </c>
      <c r="G95" s="16">
        <v>61500</v>
      </c>
      <c r="H95" s="16">
        <v>10800</v>
      </c>
      <c r="I95" s="16">
        <v>18900</v>
      </c>
      <c r="J95" s="16">
        <v>34000</v>
      </c>
      <c r="K95" s="16">
        <v>81300</v>
      </c>
      <c r="L95" s="16">
        <v>57800</v>
      </c>
      <c r="M95" s="16">
        <v>55400</v>
      </c>
      <c r="N95" s="16">
        <v>22300</v>
      </c>
      <c r="O95" s="16">
        <v>134300</v>
      </c>
      <c r="P95" s="16">
        <v>9058200</v>
      </c>
      <c r="Q95" s="16">
        <v>7522500</v>
      </c>
      <c r="R95" s="16">
        <v>679100</v>
      </c>
      <c r="S95" s="16">
        <v>1087300</v>
      </c>
      <c r="T95" s="16">
        <v>438800</v>
      </c>
      <c r="U95" s="16">
        <v>1035500</v>
      </c>
      <c r="V95" s="16">
        <v>385500</v>
      </c>
      <c r="W95" s="16">
        <v>243800</v>
      </c>
      <c r="X95" s="16">
        <v>544500</v>
      </c>
      <c r="Y95" s="16">
        <v>1018600</v>
      </c>
      <c r="Z95" s="16">
        <v>971500</v>
      </c>
      <c r="AA95" s="16">
        <v>783000</v>
      </c>
      <c r="AB95" s="16">
        <v>334900</v>
      </c>
      <c r="AC95" s="16">
        <v>1535700</v>
      </c>
      <c r="AD95" s="17">
        <v>127098000</v>
      </c>
      <c r="AE95" s="17">
        <v>107327000</v>
      </c>
      <c r="AF95" s="17">
        <v>7116000</v>
      </c>
      <c r="AG95" s="17">
        <v>17632000</v>
      </c>
      <c r="AH95" s="17">
        <v>5772100</v>
      </c>
      <c r="AI95" s="17">
        <v>14583500</v>
      </c>
      <c r="AJ95" s="17">
        <v>4840200</v>
      </c>
      <c r="AK95" s="17">
        <v>3231000</v>
      </c>
      <c r="AL95" s="17">
        <v>7623000</v>
      </c>
      <c r="AM95" s="17">
        <v>15415000</v>
      </c>
      <c r="AN95" s="17">
        <v>14580000</v>
      </c>
      <c r="AO95" s="17">
        <v>11550000</v>
      </c>
      <c r="AP95" s="17">
        <v>4984000</v>
      </c>
      <c r="AQ95" s="17">
        <v>19771000</v>
      </c>
    </row>
    <row r="96" spans="1:43" s="18" customFormat="1" ht="13.5" x14ac:dyDescent="0.25">
      <c r="A96" s="15" t="s">
        <v>66</v>
      </c>
      <c r="B96" s="16">
        <v>624700</v>
      </c>
      <c r="C96" s="16">
        <v>487500</v>
      </c>
      <c r="D96" s="16">
        <v>36100</v>
      </c>
      <c r="E96" s="16">
        <v>82900</v>
      </c>
      <c r="F96" s="16">
        <v>24100</v>
      </c>
      <c r="G96" s="16">
        <v>62900</v>
      </c>
      <c r="H96" s="16">
        <v>11000</v>
      </c>
      <c r="I96" s="16">
        <v>19300</v>
      </c>
      <c r="J96" s="16">
        <v>34100</v>
      </c>
      <c r="K96" s="16">
        <v>80800</v>
      </c>
      <c r="L96" s="16">
        <v>58500</v>
      </c>
      <c r="M96" s="16">
        <v>55500</v>
      </c>
      <c r="N96" s="16">
        <v>22300</v>
      </c>
      <c r="O96" s="16">
        <v>137200</v>
      </c>
      <c r="P96" s="16">
        <v>9094300</v>
      </c>
      <c r="Q96" s="16">
        <v>7531800</v>
      </c>
      <c r="R96" s="16">
        <v>680000</v>
      </c>
      <c r="S96" s="16">
        <v>1083700</v>
      </c>
      <c r="T96" s="16">
        <v>439600</v>
      </c>
      <c r="U96" s="16">
        <v>1041300</v>
      </c>
      <c r="V96" s="16">
        <v>390100</v>
      </c>
      <c r="W96" s="16">
        <v>245700</v>
      </c>
      <c r="X96" s="16">
        <v>548400</v>
      </c>
      <c r="Y96" s="16">
        <v>1030600</v>
      </c>
      <c r="Z96" s="16">
        <v>969900</v>
      </c>
      <c r="AA96" s="16">
        <v>768000</v>
      </c>
      <c r="AB96" s="16">
        <v>334500</v>
      </c>
      <c r="AC96" s="16">
        <v>1562500</v>
      </c>
      <c r="AD96" s="17">
        <v>127877000</v>
      </c>
      <c r="AE96" s="17">
        <v>107579000</v>
      </c>
      <c r="AF96" s="17">
        <v>7134000</v>
      </c>
      <c r="AG96" s="17">
        <v>17551000</v>
      </c>
      <c r="AH96" s="17">
        <v>5779900</v>
      </c>
      <c r="AI96" s="17">
        <v>14728000</v>
      </c>
      <c r="AJ96" s="17">
        <v>4860700</v>
      </c>
      <c r="AK96" s="17">
        <v>3248000</v>
      </c>
      <c r="AL96" s="17">
        <v>7632000</v>
      </c>
      <c r="AM96" s="17">
        <v>15568000</v>
      </c>
      <c r="AN96" s="17">
        <v>14845000</v>
      </c>
      <c r="AO96" s="17">
        <v>11223000</v>
      </c>
      <c r="AP96" s="17">
        <v>5009000</v>
      </c>
      <c r="AQ96" s="17">
        <v>20298000</v>
      </c>
    </row>
    <row r="97" spans="1:43" s="18" customFormat="1" ht="13.5" x14ac:dyDescent="0.25">
      <c r="A97" s="15" t="s">
        <v>67</v>
      </c>
      <c r="B97" s="16">
        <v>629000</v>
      </c>
      <c r="C97" s="16">
        <v>491000</v>
      </c>
      <c r="D97" s="16">
        <v>36100</v>
      </c>
      <c r="E97" s="16">
        <v>82800</v>
      </c>
      <c r="F97" s="16">
        <v>24200</v>
      </c>
      <c r="G97" s="16">
        <v>64800</v>
      </c>
      <c r="H97" s="16">
        <v>11100</v>
      </c>
      <c r="I97" s="16">
        <v>19700</v>
      </c>
      <c r="J97" s="16">
        <v>34000</v>
      </c>
      <c r="K97" s="16">
        <v>81500</v>
      </c>
      <c r="L97" s="16">
        <v>58900</v>
      </c>
      <c r="M97" s="16">
        <v>55600</v>
      </c>
      <c r="N97" s="16">
        <v>22300</v>
      </c>
      <c r="O97" s="16">
        <v>138000</v>
      </c>
      <c r="P97" s="16">
        <v>9130900</v>
      </c>
      <c r="Q97" s="16">
        <v>7559300</v>
      </c>
      <c r="R97" s="16">
        <v>674700</v>
      </c>
      <c r="S97" s="16">
        <v>1080700</v>
      </c>
      <c r="T97" s="16">
        <v>440700</v>
      </c>
      <c r="U97" s="16">
        <v>1072500</v>
      </c>
      <c r="V97" s="16">
        <v>391100</v>
      </c>
      <c r="W97" s="16">
        <v>248200</v>
      </c>
      <c r="X97" s="16">
        <v>547600</v>
      </c>
      <c r="Y97" s="16">
        <v>1030300</v>
      </c>
      <c r="Z97" s="16">
        <v>975400</v>
      </c>
      <c r="AA97" s="16">
        <v>764200</v>
      </c>
      <c r="AB97" s="16">
        <v>333900</v>
      </c>
      <c r="AC97" s="16">
        <v>1571600</v>
      </c>
      <c r="AD97" s="17">
        <v>128277000</v>
      </c>
      <c r="AE97" s="17">
        <v>107783000</v>
      </c>
      <c r="AF97" s="17">
        <v>7045000</v>
      </c>
      <c r="AG97" s="17">
        <v>17502000</v>
      </c>
      <c r="AH97" s="17">
        <v>5785800</v>
      </c>
      <c r="AI97" s="17">
        <v>15096100</v>
      </c>
      <c r="AJ97" s="17">
        <v>4875300</v>
      </c>
      <c r="AK97" s="17">
        <v>3270000</v>
      </c>
      <c r="AL97" s="17">
        <v>7645000</v>
      </c>
      <c r="AM97" s="17">
        <v>15580000</v>
      </c>
      <c r="AN97" s="17">
        <v>14919000</v>
      </c>
      <c r="AO97" s="17">
        <v>11052000</v>
      </c>
      <c r="AP97" s="17">
        <v>5013000</v>
      </c>
      <c r="AQ97" s="17">
        <v>20494000</v>
      </c>
    </row>
    <row r="98" spans="1:43" s="18" customFormat="1" ht="13.5" x14ac:dyDescent="0.25">
      <c r="A98" s="15" t="s">
        <v>68</v>
      </c>
      <c r="B98" s="16">
        <v>630500</v>
      </c>
      <c r="C98" s="16">
        <v>494800</v>
      </c>
      <c r="D98" s="16">
        <v>36300</v>
      </c>
      <c r="E98" s="16">
        <v>82900</v>
      </c>
      <c r="F98" s="16">
        <v>24400</v>
      </c>
      <c r="G98" s="16">
        <v>66800</v>
      </c>
      <c r="H98" s="16">
        <v>11100</v>
      </c>
      <c r="I98" s="16">
        <v>19900</v>
      </c>
      <c r="J98" s="16">
        <v>34400</v>
      </c>
      <c r="K98" s="16">
        <v>81700</v>
      </c>
      <c r="L98" s="16">
        <v>59000</v>
      </c>
      <c r="M98" s="16">
        <v>55700</v>
      </c>
      <c r="N98" s="16">
        <v>22600</v>
      </c>
      <c r="O98" s="16">
        <v>135700</v>
      </c>
      <c r="P98" s="16">
        <v>9186600</v>
      </c>
      <c r="Q98" s="16">
        <v>7614900</v>
      </c>
      <c r="R98" s="16">
        <v>675700</v>
      </c>
      <c r="S98" s="16">
        <v>1082300</v>
      </c>
      <c r="T98" s="16">
        <v>442900</v>
      </c>
      <c r="U98" s="16">
        <v>1100700</v>
      </c>
      <c r="V98" s="16">
        <v>395900</v>
      </c>
      <c r="W98" s="16">
        <v>250200</v>
      </c>
      <c r="X98" s="16">
        <v>551800</v>
      </c>
      <c r="Y98" s="16">
        <v>1039000</v>
      </c>
      <c r="Z98" s="16">
        <v>977300</v>
      </c>
      <c r="AA98" s="16">
        <v>764900</v>
      </c>
      <c r="AB98" s="16">
        <v>334200</v>
      </c>
      <c r="AC98" s="16">
        <v>1571700</v>
      </c>
      <c r="AD98" s="17">
        <v>128448000</v>
      </c>
      <c r="AE98" s="17">
        <v>108001000</v>
      </c>
      <c r="AF98" s="17">
        <v>6904000</v>
      </c>
      <c r="AG98" s="17">
        <v>17475000</v>
      </c>
      <c r="AH98" s="17">
        <v>5797600</v>
      </c>
      <c r="AI98" s="17">
        <v>15370600</v>
      </c>
      <c r="AJ98" s="17">
        <v>4911900</v>
      </c>
      <c r="AK98" s="17">
        <v>3293000</v>
      </c>
      <c r="AL98" s="17">
        <v>7672000</v>
      </c>
      <c r="AM98" s="17">
        <v>15561000</v>
      </c>
      <c r="AN98" s="17">
        <v>14900000</v>
      </c>
      <c r="AO98" s="17">
        <v>11096000</v>
      </c>
      <c r="AP98" s="17">
        <v>5020000</v>
      </c>
      <c r="AQ98" s="17">
        <v>20447000</v>
      </c>
    </row>
    <row r="99" spans="1:43" s="18" customFormat="1" ht="13.5" x14ac:dyDescent="0.25">
      <c r="A99" s="15" t="s">
        <v>69</v>
      </c>
      <c r="B99" s="16">
        <v>620600</v>
      </c>
      <c r="C99" s="16">
        <v>485200</v>
      </c>
      <c r="D99" s="16">
        <v>35300</v>
      </c>
      <c r="E99" s="16">
        <v>82300</v>
      </c>
      <c r="F99" s="16">
        <v>25700</v>
      </c>
      <c r="G99" s="16">
        <v>63400</v>
      </c>
      <c r="H99" s="16">
        <v>10600</v>
      </c>
      <c r="I99" s="16">
        <v>19700</v>
      </c>
      <c r="J99" s="16">
        <v>33800</v>
      </c>
      <c r="K99" s="16">
        <v>81000</v>
      </c>
      <c r="L99" s="16">
        <v>57600</v>
      </c>
      <c r="M99" s="16">
        <v>53800</v>
      </c>
      <c r="N99" s="16">
        <v>22000</v>
      </c>
      <c r="O99" s="16">
        <v>135400</v>
      </c>
      <c r="P99" s="16">
        <v>8993900</v>
      </c>
      <c r="Q99" s="16">
        <v>7433700</v>
      </c>
      <c r="R99" s="16">
        <v>657500</v>
      </c>
      <c r="S99" s="16">
        <v>1065800</v>
      </c>
      <c r="T99" s="16">
        <v>438000</v>
      </c>
      <c r="U99" s="16">
        <v>1043400</v>
      </c>
      <c r="V99" s="16">
        <v>384900</v>
      </c>
      <c r="W99" s="16">
        <v>246200</v>
      </c>
      <c r="X99" s="16">
        <v>545300</v>
      </c>
      <c r="Y99" s="16">
        <v>1015900</v>
      </c>
      <c r="Z99" s="16">
        <v>961600</v>
      </c>
      <c r="AA99" s="16">
        <v>746400</v>
      </c>
      <c r="AB99" s="16">
        <v>328700</v>
      </c>
      <c r="AC99" s="16">
        <v>1560200</v>
      </c>
      <c r="AD99" s="17">
        <v>125700000</v>
      </c>
      <c r="AE99" s="17">
        <v>105705000</v>
      </c>
      <c r="AF99" s="17">
        <v>6515000</v>
      </c>
      <c r="AG99" s="17">
        <v>17325000</v>
      </c>
      <c r="AH99" s="17">
        <v>5747400</v>
      </c>
      <c r="AI99" s="17">
        <v>14686500</v>
      </c>
      <c r="AJ99" s="17">
        <v>4796600</v>
      </c>
      <c r="AK99" s="17">
        <v>3293000</v>
      </c>
      <c r="AL99" s="17">
        <v>7659000</v>
      </c>
      <c r="AM99" s="17">
        <v>15301000</v>
      </c>
      <c r="AN99" s="17">
        <v>14684000</v>
      </c>
      <c r="AO99" s="17">
        <v>10720000</v>
      </c>
      <c r="AP99" s="17">
        <v>4977000</v>
      </c>
      <c r="AQ99" s="17">
        <v>19995000</v>
      </c>
    </row>
    <row r="100" spans="1:43" s="18" customFormat="1" ht="13.5" x14ac:dyDescent="0.25">
      <c r="A100" s="15" t="s">
        <v>70</v>
      </c>
      <c r="B100" s="16">
        <v>629600</v>
      </c>
      <c r="C100" s="16">
        <v>491100</v>
      </c>
      <c r="D100" s="16">
        <v>36200</v>
      </c>
      <c r="E100" s="16">
        <v>80900</v>
      </c>
      <c r="F100" s="16">
        <v>26100</v>
      </c>
      <c r="G100" s="16">
        <v>63500</v>
      </c>
      <c r="H100" s="16">
        <v>10800</v>
      </c>
      <c r="I100" s="16">
        <v>19600</v>
      </c>
      <c r="J100" s="16">
        <v>34100</v>
      </c>
      <c r="K100" s="16">
        <v>82900</v>
      </c>
      <c r="L100" s="16">
        <v>59200</v>
      </c>
      <c r="M100" s="16">
        <v>55400</v>
      </c>
      <c r="N100" s="16">
        <v>22400</v>
      </c>
      <c r="O100" s="16">
        <v>138500</v>
      </c>
      <c r="P100" s="16">
        <v>9062100</v>
      </c>
      <c r="Q100" s="16">
        <v>7480500</v>
      </c>
      <c r="R100" s="16">
        <v>667500</v>
      </c>
      <c r="S100" s="16">
        <v>1066900</v>
      </c>
      <c r="T100" s="16">
        <v>440100</v>
      </c>
      <c r="U100" s="16">
        <v>1035500</v>
      </c>
      <c r="V100" s="16">
        <v>386300</v>
      </c>
      <c r="W100" s="16">
        <v>247200</v>
      </c>
      <c r="X100" s="16">
        <v>547100</v>
      </c>
      <c r="Y100" s="16">
        <v>1031300</v>
      </c>
      <c r="Z100" s="16">
        <v>966500</v>
      </c>
      <c r="AA100" s="16">
        <v>760100</v>
      </c>
      <c r="AB100" s="16">
        <v>332000</v>
      </c>
      <c r="AC100" s="16">
        <v>1581600</v>
      </c>
      <c r="AD100" s="17">
        <v>126684000</v>
      </c>
      <c r="AE100" s="17">
        <v>106255000</v>
      </c>
      <c r="AF100" s="17">
        <v>6567000</v>
      </c>
      <c r="AG100" s="17">
        <v>17305000</v>
      </c>
      <c r="AH100" s="17">
        <v>5771500</v>
      </c>
      <c r="AI100" s="17">
        <v>14548200</v>
      </c>
      <c r="AJ100" s="17">
        <v>4801200</v>
      </c>
      <c r="AK100" s="17">
        <v>3322000</v>
      </c>
      <c r="AL100" s="17">
        <v>7663000</v>
      </c>
      <c r="AM100" s="17">
        <v>15439000</v>
      </c>
      <c r="AN100" s="17">
        <v>14932000</v>
      </c>
      <c r="AO100" s="17">
        <v>10891000</v>
      </c>
      <c r="AP100" s="17">
        <v>5015000</v>
      </c>
      <c r="AQ100" s="17">
        <v>20429000</v>
      </c>
    </row>
    <row r="101" spans="1:43" s="18" customFormat="1" ht="13.5" x14ac:dyDescent="0.25">
      <c r="A101" s="15" t="s">
        <v>71</v>
      </c>
      <c r="B101" s="16">
        <v>634900</v>
      </c>
      <c r="C101" s="16">
        <v>496700</v>
      </c>
      <c r="D101" s="16">
        <v>37100</v>
      </c>
      <c r="E101" s="16">
        <v>81200</v>
      </c>
      <c r="F101" s="16">
        <v>26300</v>
      </c>
      <c r="G101" s="16">
        <v>64000</v>
      </c>
      <c r="H101" s="16">
        <v>10900</v>
      </c>
      <c r="I101" s="16">
        <v>19600</v>
      </c>
      <c r="J101" s="16">
        <v>34400</v>
      </c>
      <c r="K101" s="16">
        <v>83800</v>
      </c>
      <c r="L101" s="16">
        <v>59600</v>
      </c>
      <c r="M101" s="16">
        <v>56900</v>
      </c>
      <c r="N101" s="16">
        <v>22900</v>
      </c>
      <c r="O101" s="16">
        <v>138200</v>
      </c>
      <c r="P101" s="16">
        <v>9127600</v>
      </c>
      <c r="Q101" s="16">
        <v>7541300</v>
      </c>
      <c r="R101" s="16">
        <v>674500</v>
      </c>
      <c r="S101" s="16">
        <v>1068700</v>
      </c>
      <c r="T101" s="16">
        <v>442900</v>
      </c>
      <c r="U101" s="16">
        <v>1043200</v>
      </c>
      <c r="V101" s="16">
        <v>386100</v>
      </c>
      <c r="W101" s="16">
        <v>248700</v>
      </c>
      <c r="X101" s="16">
        <v>551200</v>
      </c>
      <c r="Y101" s="16">
        <v>1044000</v>
      </c>
      <c r="Z101" s="16">
        <v>970100</v>
      </c>
      <c r="AA101" s="16">
        <v>777400</v>
      </c>
      <c r="AB101" s="16">
        <v>334500</v>
      </c>
      <c r="AC101" s="16">
        <v>1586300</v>
      </c>
      <c r="AD101" s="17">
        <v>127399000</v>
      </c>
      <c r="AE101" s="17">
        <v>106844000</v>
      </c>
      <c r="AF101" s="17">
        <v>6635000</v>
      </c>
      <c r="AG101" s="17">
        <v>17303000</v>
      </c>
      <c r="AH101" s="17">
        <v>5789500</v>
      </c>
      <c r="AI101" s="17">
        <v>14556500</v>
      </c>
      <c r="AJ101" s="17">
        <v>4818900</v>
      </c>
      <c r="AK101" s="17">
        <v>3332000</v>
      </c>
      <c r="AL101" s="17">
        <v>7684000</v>
      </c>
      <c r="AM101" s="17">
        <v>15585000</v>
      </c>
      <c r="AN101" s="17">
        <v>14999000</v>
      </c>
      <c r="AO101" s="17">
        <v>11100000</v>
      </c>
      <c r="AP101" s="17">
        <v>5041000</v>
      </c>
      <c r="AQ101" s="17">
        <v>20555000</v>
      </c>
    </row>
    <row r="102" spans="1:43" s="18" customFormat="1" ht="13.5" x14ac:dyDescent="0.25">
      <c r="A102" s="15" t="s">
        <v>72</v>
      </c>
      <c r="B102" s="16">
        <v>638300</v>
      </c>
      <c r="C102" s="16">
        <v>498600</v>
      </c>
      <c r="D102" s="16">
        <v>37700</v>
      </c>
      <c r="E102" s="16">
        <v>80400</v>
      </c>
      <c r="F102" s="16">
        <v>26300</v>
      </c>
      <c r="G102" s="16">
        <v>63900</v>
      </c>
      <c r="H102" s="16">
        <v>11100</v>
      </c>
      <c r="I102" s="16">
        <v>19800</v>
      </c>
      <c r="J102" s="16">
        <v>34800</v>
      </c>
      <c r="K102" s="16">
        <v>85000</v>
      </c>
      <c r="L102" s="16">
        <v>59500</v>
      </c>
      <c r="M102" s="16">
        <v>57400</v>
      </c>
      <c r="N102" s="16">
        <v>22700</v>
      </c>
      <c r="O102" s="16">
        <v>139700</v>
      </c>
      <c r="P102" s="16">
        <v>9134800</v>
      </c>
      <c r="Q102" s="16">
        <v>7556700</v>
      </c>
      <c r="R102" s="16">
        <v>674600</v>
      </c>
      <c r="S102" s="16">
        <v>1059200</v>
      </c>
      <c r="T102" s="16">
        <v>439900</v>
      </c>
      <c r="U102" s="16">
        <v>1043000</v>
      </c>
      <c r="V102" s="16">
        <v>388200</v>
      </c>
      <c r="W102" s="16">
        <v>249600</v>
      </c>
      <c r="X102" s="16">
        <v>552600</v>
      </c>
      <c r="Y102" s="16">
        <v>1046700</v>
      </c>
      <c r="Z102" s="16">
        <v>972600</v>
      </c>
      <c r="AA102" s="16">
        <v>791900</v>
      </c>
      <c r="AB102" s="16">
        <v>338400</v>
      </c>
      <c r="AC102" s="16">
        <v>1578100</v>
      </c>
      <c r="AD102" s="17">
        <v>128543000</v>
      </c>
      <c r="AE102" s="17">
        <v>107944000</v>
      </c>
      <c r="AF102" s="17">
        <v>6944000</v>
      </c>
      <c r="AG102" s="17">
        <v>17290000</v>
      </c>
      <c r="AH102" s="17">
        <v>5811600</v>
      </c>
      <c r="AI102" s="17">
        <v>14677500</v>
      </c>
      <c r="AJ102" s="17">
        <v>4843900</v>
      </c>
      <c r="AK102" s="17">
        <v>3348000</v>
      </c>
      <c r="AL102" s="17">
        <v>7713000</v>
      </c>
      <c r="AM102" s="17">
        <v>15810000</v>
      </c>
      <c r="AN102" s="17">
        <v>15041000</v>
      </c>
      <c r="AO102" s="17">
        <v>11406000</v>
      </c>
      <c r="AP102" s="17">
        <v>5059000</v>
      </c>
      <c r="AQ102" s="17">
        <v>20599000</v>
      </c>
    </row>
    <row r="103" spans="1:43" s="18" customFormat="1" ht="13.5" x14ac:dyDescent="0.25">
      <c r="A103" s="15" t="s">
        <v>73</v>
      </c>
      <c r="B103" s="16">
        <v>641400</v>
      </c>
      <c r="C103" s="16">
        <v>502600</v>
      </c>
      <c r="D103" s="16">
        <v>38200</v>
      </c>
      <c r="E103" s="16">
        <v>80900</v>
      </c>
      <c r="F103" s="16">
        <v>26600</v>
      </c>
      <c r="G103" s="16">
        <v>64300</v>
      </c>
      <c r="H103" s="16">
        <v>11100</v>
      </c>
      <c r="I103" s="16">
        <v>20400</v>
      </c>
      <c r="J103" s="16">
        <v>35000</v>
      </c>
      <c r="K103" s="16">
        <v>85800</v>
      </c>
      <c r="L103" s="16">
        <v>59300</v>
      </c>
      <c r="M103" s="16">
        <v>58300</v>
      </c>
      <c r="N103" s="16">
        <v>22700</v>
      </c>
      <c r="O103" s="16">
        <v>138800</v>
      </c>
      <c r="P103" s="16">
        <v>9172600</v>
      </c>
      <c r="Q103" s="16">
        <v>7588300</v>
      </c>
      <c r="R103" s="16">
        <v>675300</v>
      </c>
      <c r="S103" s="16">
        <v>1060400</v>
      </c>
      <c r="T103" s="16">
        <v>441800</v>
      </c>
      <c r="U103" s="16">
        <v>1048500</v>
      </c>
      <c r="V103" s="16">
        <v>388600</v>
      </c>
      <c r="W103" s="16">
        <v>252000</v>
      </c>
      <c r="X103" s="16">
        <v>555000</v>
      </c>
      <c r="Y103" s="16">
        <v>1047200</v>
      </c>
      <c r="Z103" s="16">
        <v>973900</v>
      </c>
      <c r="AA103" s="16">
        <v>804900</v>
      </c>
      <c r="AB103" s="16">
        <v>340700</v>
      </c>
      <c r="AC103" s="16">
        <v>1584300</v>
      </c>
      <c r="AD103" s="17">
        <v>129411000</v>
      </c>
      <c r="AE103" s="17">
        <v>108789000</v>
      </c>
      <c r="AF103" s="17">
        <v>7160000</v>
      </c>
      <c r="AG103" s="17">
        <v>17316000</v>
      </c>
      <c r="AH103" s="17">
        <v>5833800</v>
      </c>
      <c r="AI103" s="17">
        <v>14809100</v>
      </c>
      <c r="AJ103" s="17">
        <v>4883300</v>
      </c>
      <c r="AK103" s="17">
        <v>3390000</v>
      </c>
      <c r="AL103" s="17">
        <v>7741000</v>
      </c>
      <c r="AM103" s="17">
        <v>15875000</v>
      </c>
      <c r="AN103" s="17">
        <v>14956000</v>
      </c>
      <c r="AO103" s="17">
        <v>11741000</v>
      </c>
      <c r="AP103" s="17">
        <v>5084000</v>
      </c>
      <c r="AQ103" s="17">
        <v>20622000</v>
      </c>
    </row>
    <row r="104" spans="1:43" s="18" customFormat="1" ht="13.5" x14ac:dyDescent="0.25">
      <c r="A104" s="15" t="s">
        <v>74</v>
      </c>
      <c r="B104" s="16">
        <v>647200</v>
      </c>
      <c r="C104" s="16">
        <v>511200</v>
      </c>
      <c r="D104" s="16">
        <v>39400</v>
      </c>
      <c r="E104" s="16">
        <v>81700</v>
      </c>
      <c r="F104" s="16">
        <v>26900</v>
      </c>
      <c r="G104" s="16">
        <v>65400</v>
      </c>
      <c r="H104" s="16">
        <v>10900</v>
      </c>
      <c r="I104" s="16">
        <v>20900</v>
      </c>
      <c r="J104" s="16">
        <v>35400</v>
      </c>
      <c r="K104" s="16">
        <v>87300</v>
      </c>
      <c r="L104" s="16">
        <v>60000</v>
      </c>
      <c r="M104" s="16">
        <v>59700</v>
      </c>
      <c r="N104" s="16">
        <v>23600</v>
      </c>
      <c r="O104" s="16">
        <v>136000</v>
      </c>
      <c r="P104" s="16">
        <v>9213000</v>
      </c>
      <c r="Q104" s="16">
        <v>7675700</v>
      </c>
      <c r="R104" s="16">
        <v>685700</v>
      </c>
      <c r="S104" s="16">
        <v>1065900</v>
      </c>
      <c r="T104" s="16">
        <v>445100</v>
      </c>
      <c r="U104" s="16">
        <v>1059900</v>
      </c>
      <c r="V104" s="16">
        <v>391300</v>
      </c>
      <c r="W104" s="16">
        <v>254000</v>
      </c>
      <c r="X104" s="16">
        <v>560000</v>
      </c>
      <c r="Y104" s="16">
        <v>1062400</v>
      </c>
      <c r="Z104" s="16">
        <v>975300</v>
      </c>
      <c r="AA104" s="16">
        <v>821300</v>
      </c>
      <c r="AB104" s="16">
        <v>354800</v>
      </c>
      <c r="AC104" s="16">
        <v>1537300</v>
      </c>
      <c r="AD104" s="17">
        <v>130136000</v>
      </c>
      <c r="AE104" s="17">
        <v>109826000</v>
      </c>
      <c r="AF104" s="17">
        <v>7377000</v>
      </c>
      <c r="AG104" s="17">
        <v>17394000</v>
      </c>
      <c r="AH104" s="17">
        <v>5862600</v>
      </c>
      <c r="AI104" s="17">
        <v>14911600</v>
      </c>
      <c r="AJ104" s="17">
        <v>4915100</v>
      </c>
      <c r="AK104" s="17">
        <v>3421000</v>
      </c>
      <c r="AL104" s="17">
        <v>7824000</v>
      </c>
      <c r="AM104" s="17">
        <v>16102000</v>
      </c>
      <c r="AN104" s="17">
        <v>14761000</v>
      </c>
      <c r="AO104" s="17">
        <v>12125000</v>
      </c>
      <c r="AP104" s="17">
        <v>5133000</v>
      </c>
      <c r="AQ104" s="17">
        <v>20310000</v>
      </c>
    </row>
    <row r="105" spans="1:43" s="18" customFormat="1" ht="13.5" x14ac:dyDescent="0.25">
      <c r="A105" s="15" t="s">
        <v>75</v>
      </c>
      <c r="B105" s="16">
        <v>640100</v>
      </c>
      <c r="C105" s="16">
        <v>513700</v>
      </c>
      <c r="D105" s="16">
        <v>39800</v>
      </c>
      <c r="E105" s="16">
        <v>83100</v>
      </c>
      <c r="F105" s="16">
        <v>27200</v>
      </c>
      <c r="G105" s="16">
        <v>66200</v>
      </c>
      <c r="H105" s="16">
        <v>10700</v>
      </c>
      <c r="I105" s="16">
        <v>21000</v>
      </c>
      <c r="J105" s="16">
        <v>35200</v>
      </c>
      <c r="K105" s="16">
        <v>88400</v>
      </c>
      <c r="L105" s="16">
        <v>59400</v>
      </c>
      <c r="M105" s="16">
        <v>58900</v>
      </c>
      <c r="N105" s="16">
        <v>23800</v>
      </c>
      <c r="O105" s="16">
        <v>126400</v>
      </c>
      <c r="P105" s="16">
        <v>9134700</v>
      </c>
      <c r="Q105" s="16">
        <v>7670400</v>
      </c>
      <c r="R105" s="16">
        <v>686600</v>
      </c>
      <c r="S105" s="16">
        <v>1064600</v>
      </c>
      <c r="T105" s="16">
        <v>446100</v>
      </c>
      <c r="U105" s="16">
        <v>1059600</v>
      </c>
      <c r="V105" s="16">
        <v>392100</v>
      </c>
      <c r="W105" s="16">
        <v>251800</v>
      </c>
      <c r="X105" s="16">
        <v>564300</v>
      </c>
      <c r="Y105" s="16">
        <v>1066400</v>
      </c>
      <c r="Z105" s="16">
        <v>970000</v>
      </c>
      <c r="AA105" s="16">
        <v>814700</v>
      </c>
      <c r="AB105" s="16">
        <v>354200</v>
      </c>
      <c r="AC105" s="16">
        <v>1464300</v>
      </c>
      <c r="AD105" s="17">
        <v>129268000</v>
      </c>
      <c r="AE105" s="17">
        <v>110022000</v>
      </c>
      <c r="AF105" s="17">
        <v>7509000</v>
      </c>
      <c r="AG105" s="17">
        <v>17303000</v>
      </c>
      <c r="AH105" s="17">
        <v>5879000</v>
      </c>
      <c r="AI105" s="17">
        <v>14957200</v>
      </c>
      <c r="AJ105" s="17">
        <v>4876000</v>
      </c>
      <c r="AK105" s="17">
        <v>3449000</v>
      </c>
      <c r="AL105" s="17">
        <v>7859000</v>
      </c>
      <c r="AM105" s="17">
        <v>16187000</v>
      </c>
      <c r="AN105" s="17">
        <v>14689000</v>
      </c>
      <c r="AO105" s="17">
        <v>12153000</v>
      </c>
      <c r="AP105" s="17">
        <v>5161000</v>
      </c>
      <c r="AQ105" s="17">
        <v>19246000</v>
      </c>
    </row>
    <row r="106" spans="1:43" s="18" customFormat="1" ht="13.5" x14ac:dyDescent="0.25">
      <c r="A106" s="15" t="s">
        <v>76</v>
      </c>
      <c r="B106" s="16">
        <v>648000</v>
      </c>
      <c r="C106" s="16">
        <v>516300</v>
      </c>
      <c r="D106" s="16">
        <v>39700</v>
      </c>
      <c r="E106" s="16">
        <v>83600</v>
      </c>
      <c r="F106" s="16">
        <v>27500</v>
      </c>
      <c r="G106" s="16">
        <v>66300</v>
      </c>
      <c r="H106" s="16">
        <v>11100</v>
      </c>
      <c r="I106" s="16">
        <v>21200</v>
      </c>
      <c r="J106" s="16">
        <v>35500</v>
      </c>
      <c r="K106" s="16">
        <v>89200</v>
      </c>
      <c r="L106" s="16">
        <v>59600</v>
      </c>
      <c r="M106" s="16">
        <v>59100</v>
      </c>
      <c r="N106" s="16">
        <v>23500</v>
      </c>
      <c r="O106" s="16">
        <v>131700</v>
      </c>
      <c r="P106" s="16">
        <v>9185800</v>
      </c>
      <c r="Q106" s="16">
        <v>7692300</v>
      </c>
      <c r="R106" s="16">
        <v>687600</v>
      </c>
      <c r="S106" s="16">
        <v>1065600</v>
      </c>
      <c r="T106" s="16">
        <v>447000</v>
      </c>
      <c r="U106" s="16">
        <v>1066600</v>
      </c>
      <c r="V106" s="16">
        <v>395300</v>
      </c>
      <c r="W106" s="16">
        <v>253000</v>
      </c>
      <c r="X106" s="16">
        <v>565200</v>
      </c>
      <c r="Y106" s="16">
        <v>1068600</v>
      </c>
      <c r="Z106" s="16">
        <v>977000</v>
      </c>
      <c r="AA106" s="16">
        <v>814500</v>
      </c>
      <c r="AB106" s="16">
        <v>351900</v>
      </c>
      <c r="AC106" s="16">
        <v>1493500</v>
      </c>
      <c r="AD106" s="17">
        <v>129325000</v>
      </c>
      <c r="AE106" s="17">
        <v>110151000</v>
      </c>
      <c r="AF106" s="17">
        <v>7519000</v>
      </c>
      <c r="AG106" s="17">
        <v>17363000</v>
      </c>
      <c r="AH106" s="17">
        <v>5888200</v>
      </c>
      <c r="AI106" s="17">
        <v>14971700</v>
      </c>
      <c r="AJ106" s="17">
        <v>4883800</v>
      </c>
      <c r="AK106" s="17">
        <v>3467000</v>
      </c>
      <c r="AL106" s="17">
        <v>7848000</v>
      </c>
      <c r="AM106" s="17">
        <v>16283000</v>
      </c>
      <c r="AN106" s="17">
        <v>14639000</v>
      </c>
      <c r="AO106" s="17">
        <v>12155000</v>
      </c>
      <c r="AP106" s="17">
        <v>5133000</v>
      </c>
      <c r="AQ106" s="17">
        <v>19174000</v>
      </c>
    </row>
    <row r="107" spans="1:43" s="18" customFormat="1" ht="13.5" x14ac:dyDescent="0.25">
      <c r="A107" s="15" t="s">
        <v>77</v>
      </c>
      <c r="B107" s="16">
        <v>657100</v>
      </c>
      <c r="C107" s="16">
        <v>518100</v>
      </c>
      <c r="D107" s="16">
        <v>39900</v>
      </c>
      <c r="E107" s="16">
        <v>83700</v>
      </c>
      <c r="F107" s="16">
        <v>27600</v>
      </c>
      <c r="G107" s="16">
        <v>66100</v>
      </c>
      <c r="H107" s="16">
        <v>11200</v>
      </c>
      <c r="I107" s="16">
        <v>21500</v>
      </c>
      <c r="J107" s="16">
        <v>35500</v>
      </c>
      <c r="K107" s="16">
        <v>88900</v>
      </c>
      <c r="L107" s="16">
        <v>60900</v>
      </c>
      <c r="M107" s="16">
        <v>59400</v>
      </c>
      <c r="N107" s="16">
        <v>23400</v>
      </c>
      <c r="O107" s="16">
        <v>139000</v>
      </c>
      <c r="P107" s="16">
        <v>9254600</v>
      </c>
      <c r="Q107" s="16">
        <v>7689100</v>
      </c>
      <c r="R107" s="16">
        <v>688600</v>
      </c>
      <c r="S107" s="16">
        <v>1066300</v>
      </c>
      <c r="T107" s="16">
        <v>448100</v>
      </c>
      <c r="U107" s="16">
        <v>1065800</v>
      </c>
      <c r="V107" s="16">
        <v>395500</v>
      </c>
      <c r="W107" s="16">
        <v>253800</v>
      </c>
      <c r="X107" s="16">
        <v>562700</v>
      </c>
      <c r="Y107" s="16">
        <v>1070000</v>
      </c>
      <c r="Z107" s="16">
        <v>988700</v>
      </c>
      <c r="AA107" s="16">
        <v>805800</v>
      </c>
      <c r="AB107" s="16">
        <v>343800</v>
      </c>
      <c r="AC107" s="16">
        <v>1565500</v>
      </c>
      <c r="AD107" s="17">
        <v>130102000</v>
      </c>
      <c r="AE107" s="17">
        <v>109902000</v>
      </c>
      <c r="AF107" s="17">
        <v>7456000</v>
      </c>
      <c r="AG107" s="17">
        <v>17334000</v>
      </c>
      <c r="AH107" s="17">
        <v>5881000</v>
      </c>
      <c r="AI107" s="17">
        <v>14943500</v>
      </c>
      <c r="AJ107" s="17">
        <v>4961200</v>
      </c>
      <c r="AK107" s="17">
        <v>3464000</v>
      </c>
      <c r="AL107" s="17">
        <v>7769000</v>
      </c>
      <c r="AM107" s="17">
        <v>16247000</v>
      </c>
      <c r="AN107" s="17">
        <v>14925000</v>
      </c>
      <c r="AO107" s="17">
        <v>11838000</v>
      </c>
      <c r="AP107" s="17">
        <v>5083000</v>
      </c>
      <c r="AQ107" s="17">
        <v>20200000</v>
      </c>
    </row>
    <row r="108" spans="1:43" s="18" customFormat="1" ht="13.5" x14ac:dyDescent="0.25">
      <c r="A108" s="15" t="s">
        <v>78</v>
      </c>
      <c r="B108" s="16">
        <v>659800</v>
      </c>
      <c r="C108" s="16">
        <v>520400</v>
      </c>
      <c r="D108" s="16">
        <v>40100</v>
      </c>
      <c r="E108" s="16">
        <v>84100</v>
      </c>
      <c r="F108" s="16">
        <v>28000</v>
      </c>
      <c r="G108" s="16">
        <v>67300</v>
      </c>
      <c r="H108" s="16">
        <v>11300</v>
      </c>
      <c r="I108" s="16">
        <v>21500</v>
      </c>
      <c r="J108" s="16">
        <v>35200</v>
      </c>
      <c r="K108" s="16">
        <v>89500</v>
      </c>
      <c r="L108" s="16">
        <v>60900</v>
      </c>
      <c r="M108" s="16">
        <v>59000</v>
      </c>
      <c r="N108" s="16">
        <v>23500</v>
      </c>
      <c r="O108" s="16">
        <v>139400</v>
      </c>
      <c r="P108" s="16">
        <v>9285200</v>
      </c>
      <c r="Q108" s="16">
        <v>7694900</v>
      </c>
      <c r="R108" s="16">
        <v>690400</v>
      </c>
      <c r="S108" s="16">
        <v>1064200</v>
      </c>
      <c r="T108" s="16">
        <v>448200</v>
      </c>
      <c r="U108" s="16">
        <v>1076200</v>
      </c>
      <c r="V108" s="16">
        <v>400700</v>
      </c>
      <c r="W108" s="16">
        <v>254500</v>
      </c>
      <c r="X108" s="16">
        <v>562500</v>
      </c>
      <c r="Y108" s="16">
        <v>1070600</v>
      </c>
      <c r="Z108" s="16">
        <v>987700</v>
      </c>
      <c r="AA108" s="16">
        <v>798100</v>
      </c>
      <c r="AB108" s="16">
        <v>341800</v>
      </c>
      <c r="AC108" s="16">
        <v>1590300</v>
      </c>
      <c r="AD108" s="17">
        <v>131037000</v>
      </c>
      <c r="AE108" s="17">
        <v>110291000</v>
      </c>
      <c r="AF108" s="17">
        <v>7454000</v>
      </c>
      <c r="AG108" s="17">
        <v>17313000</v>
      </c>
      <c r="AH108" s="17">
        <v>5892300</v>
      </c>
      <c r="AI108" s="17">
        <v>15116100</v>
      </c>
      <c r="AJ108" s="17">
        <v>4977900</v>
      </c>
      <c r="AK108" s="17">
        <v>3487000</v>
      </c>
      <c r="AL108" s="17">
        <v>7751000</v>
      </c>
      <c r="AM108" s="17">
        <v>16441000</v>
      </c>
      <c r="AN108" s="17">
        <v>15171000</v>
      </c>
      <c r="AO108" s="17">
        <v>11578000</v>
      </c>
      <c r="AP108" s="17">
        <v>5110000</v>
      </c>
      <c r="AQ108" s="17">
        <v>20746000</v>
      </c>
    </row>
    <row r="109" spans="1:43" s="18" customFormat="1" ht="13.5" x14ac:dyDescent="0.25">
      <c r="A109" s="15" t="s">
        <v>79</v>
      </c>
      <c r="B109" s="16">
        <v>665200</v>
      </c>
      <c r="C109" s="16">
        <v>525300</v>
      </c>
      <c r="D109" s="16">
        <v>39900</v>
      </c>
      <c r="E109" s="16">
        <v>85100</v>
      </c>
      <c r="F109" s="16">
        <v>28300</v>
      </c>
      <c r="G109" s="16">
        <v>69400</v>
      </c>
      <c r="H109" s="16">
        <v>11400</v>
      </c>
      <c r="I109" s="16">
        <v>21700</v>
      </c>
      <c r="J109" s="16">
        <v>35400</v>
      </c>
      <c r="K109" s="16">
        <v>89600</v>
      </c>
      <c r="L109" s="16">
        <v>61600</v>
      </c>
      <c r="M109" s="16">
        <v>59500</v>
      </c>
      <c r="N109" s="16">
        <v>23400</v>
      </c>
      <c r="O109" s="16">
        <v>139900</v>
      </c>
      <c r="P109" s="16">
        <v>9323400</v>
      </c>
      <c r="Q109" s="16">
        <v>7729300</v>
      </c>
      <c r="R109" s="16">
        <v>688200</v>
      </c>
      <c r="S109" s="16">
        <v>1065100</v>
      </c>
      <c r="T109" s="16">
        <v>448800</v>
      </c>
      <c r="U109" s="16">
        <v>1106100</v>
      </c>
      <c r="V109" s="16">
        <v>402100</v>
      </c>
      <c r="W109" s="16">
        <v>257400</v>
      </c>
      <c r="X109" s="16">
        <v>563000</v>
      </c>
      <c r="Y109" s="16">
        <v>1071800</v>
      </c>
      <c r="Z109" s="16">
        <v>991300</v>
      </c>
      <c r="AA109" s="16">
        <v>793900</v>
      </c>
      <c r="AB109" s="16">
        <v>341600</v>
      </c>
      <c r="AC109" s="16">
        <v>1594100</v>
      </c>
      <c r="AD109" s="17">
        <v>131496000</v>
      </c>
      <c r="AE109" s="17">
        <v>110583000</v>
      </c>
      <c r="AF109" s="17">
        <v>7391000</v>
      </c>
      <c r="AG109" s="17">
        <v>17317000</v>
      </c>
      <c r="AH109" s="17">
        <v>5906000</v>
      </c>
      <c r="AI109" s="17">
        <v>15484600</v>
      </c>
      <c r="AJ109" s="17">
        <v>4999600</v>
      </c>
      <c r="AK109" s="17">
        <v>3513000</v>
      </c>
      <c r="AL109" s="17">
        <v>7755000</v>
      </c>
      <c r="AM109" s="17">
        <v>16455000</v>
      </c>
      <c r="AN109" s="17">
        <v>15253000</v>
      </c>
      <c r="AO109" s="17">
        <v>11392000</v>
      </c>
      <c r="AP109" s="17">
        <v>5117000</v>
      </c>
      <c r="AQ109" s="17">
        <v>20913000</v>
      </c>
    </row>
    <row r="110" spans="1:43" s="18" customFormat="1" ht="13.5" x14ac:dyDescent="0.25">
      <c r="A110" s="15" t="s">
        <v>80</v>
      </c>
      <c r="B110" s="16">
        <v>668200</v>
      </c>
      <c r="C110" s="16">
        <v>530700</v>
      </c>
      <c r="D110" s="16">
        <v>40100</v>
      </c>
      <c r="E110" s="16">
        <v>85900</v>
      </c>
      <c r="F110" s="16">
        <v>28400</v>
      </c>
      <c r="G110" s="16">
        <v>71400</v>
      </c>
      <c r="H110" s="16">
        <v>11400</v>
      </c>
      <c r="I110" s="16">
        <v>22300</v>
      </c>
      <c r="J110" s="16">
        <v>35800</v>
      </c>
      <c r="K110" s="16">
        <v>90500</v>
      </c>
      <c r="L110" s="16">
        <v>61700</v>
      </c>
      <c r="M110" s="16">
        <v>59500</v>
      </c>
      <c r="N110" s="16">
        <v>23700</v>
      </c>
      <c r="O110" s="16">
        <v>137500</v>
      </c>
      <c r="P110" s="16">
        <v>9385300</v>
      </c>
      <c r="Q110" s="16">
        <v>7790100</v>
      </c>
      <c r="R110" s="16">
        <v>690200</v>
      </c>
      <c r="S110" s="16">
        <v>1069000</v>
      </c>
      <c r="T110" s="16">
        <v>451800</v>
      </c>
      <c r="U110" s="16">
        <v>1136000</v>
      </c>
      <c r="V110" s="16">
        <v>406000</v>
      </c>
      <c r="W110" s="16">
        <v>260300</v>
      </c>
      <c r="X110" s="16">
        <v>566700</v>
      </c>
      <c r="Y110" s="16">
        <v>1084100</v>
      </c>
      <c r="Z110" s="16">
        <v>992700</v>
      </c>
      <c r="AA110" s="16">
        <v>791800</v>
      </c>
      <c r="AB110" s="16">
        <v>341500</v>
      </c>
      <c r="AC110" s="16">
        <v>1595200</v>
      </c>
      <c r="AD110" s="17">
        <v>131633000</v>
      </c>
      <c r="AE110" s="17">
        <v>110738000</v>
      </c>
      <c r="AF110" s="17">
        <v>7188000</v>
      </c>
      <c r="AG110" s="17">
        <v>17299000</v>
      </c>
      <c r="AH110" s="17">
        <v>5913000</v>
      </c>
      <c r="AI110" s="17">
        <v>15792200</v>
      </c>
      <c r="AJ110" s="17">
        <v>5047700</v>
      </c>
      <c r="AK110" s="17">
        <v>3537000</v>
      </c>
      <c r="AL110" s="17">
        <v>7766000</v>
      </c>
      <c r="AM110" s="17">
        <v>16436000</v>
      </c>
      <c r="AN110" s="17">
        <v>15216000</v>
      </c>
      <c r="AO110" s="17">
        <v>11416000</v>
      </c>
      <c r="AP110" s="17">
        <v>5127000</v>
      </c>
      <c r="AQ110" s="17">
        <v>20895000</v>
      </c>
    </row>
    <row r="111" spans="1:43" s="18" customFormat="1" ht="13.5" x14ac:dyDescent="0.25">
      <c r="A111" s="15" t="s">
        <v>81</v>
      </c>
      <c r="B111" s="16">
        <v>657400</v>
      </c>
      <c r="C111" s="16">
        <v>518700</v>
      </c>
      <c r="D111" s="16">
        <v>38700</v>
      </c>
      <c r="E111" s="16">
        <v>85000</v>
      </c>
      <c r="F111" s="16">
        <v>27800</v>
      </c>
      <c r="G111" s="16">
        <v>68100</v>
      </c>
      <c r="H111" s="16">
        <v>11000</v>
      </c>
      <c r="I111" s="16">
        <v>22200</v>
      </c>
      <c r="J111" s="16">
        <v>35100</v>
      </c>
      <c r="K111" s="16">
        <v>90100</v>
      </c>
      <c r="L111" s="16">
        <v>60400</v>
      </c>
      <c r="M111" s="16">
        <v>57300</v>
      </c>
      <c r="N111" s="16">
        <v>23000</v>
      </c>
      <c r="O111" s="16">
        <v>138700</v>
      </c>
      <c r="P111" s="16">
        <v>9229000</v>
      </c>
      <c r="Q111" s="16">
        <v>7646500</v>
      </c>
      <c r="R111" s="16">
        <v>683400</v>
      </c>
      <c r="S111" s="16">
        <v>1061000</v>
      </c>
      <c r="T111" s="16">
        <v>447700</v>
      </c>
      <c r="U111" s="16">
        <v>1078200</v>
      </c>
      <c r="V111" s="16">
        <v>398500</v>
      </c>
      <c r="W111" s="16">
        <v>259000</v>
      </c>
      <c r="X111" s="16">
        <v>558600</v>
      </c>
      <c r="Y111" s="16">
        <v>1067400</v>
      </c>
      <c r="Z111" s="16">
        <v>980500</v>
      </c>
      <c r="AA111" s="16">
        <v>775700</v>
      </c>
      <c r="AB111" s="16">
        <v>336500</v>
      </c>
      <c r="AC111" s="16">
        <v>1582500</v>
      </c>
      <c r="AD111" s="17">
        <v>128993000</v>
      </c>
      <c r="AE111" s="17">
        <v>108502000</v>
      </c>
      <c r="AF111" s="17">
        <v>6901000</v>
      </c>
      <c r="AG111" s="17">
        <v>17179000</v>
      </c>
      <c r="AH111" s="17">
        <v>5864700</v>
      </c>
      <c r="AI111" s="17">
        <v>15102300</v>
      </c>
      <c r="AJ111" s="17">
        <v>4924600</v>
      </c>
      <c r="AK111" s="17">
        <v>3539000</v>
      </c>
      <c r="AL111" s="17">
        <v>7719000</v>
      </c>
      <c r="AM111" s="17">
        <v>16138000</v>
      </c>
      <c r="AN111" s="17">
        <v>14995000</v>
      </c>
      <c r="AO111" s="17">
        <v>11056000</v>
      </c>
      <c r="AP111" s="17">
        <v>5083000</v>
      </c>
      <c r="AQ111" s="17">
        <v>20491000</v>
      </c>
    </row>
    <row r="112" spans="1:43" s="18" customFormat="1" ht="13.5" x14ac:dyDescent="0.25">
      <c r="A112" s="15" t="s">
        <v>82</v>
      </c>
      <c r="B112" s="16">
        <v>667000</v>
      </c>
      <c r="C112" s="16">
        <v>524600</v>
      </c>
      <c r="D112" s="16">
        <v>39600</v>
      </c>
      <c r="E112" s="16">
        <v>85500</v>
      </c>
      <c r="F112" s="16">
        <v>28500</v>
      </c>
      <c r="G112" s="16">
        <v>67800</v>
      </c>
      <c r="H112" s="16">
        <v>11000</v>
      </c>
      <c r="I112" s="16">
        <v>22600</v>
      </c>
      <c r="J112" s="16">
        <v>35400</v>
      </c>
      <c r="K112" s="16">
        <v>90600</v>
      </c>
      <c r="L112" s="16">
        <v>61300</v>
      </c>
      <c r="M112" s="16">
        <v>59100</v>
      </c>
      <c r="N112" s="16">
        <v>23200</v>
      </c>
      <c r="O112" s="16">
        <v>142400</v>
      </c>
      <c r="P112" s="16">
        <v>9302900</v>
      </c>
      <c r="Q112" s="16">
        <v>7698200</v>
      </c>
      <c r="R112" s="16">
        <v>694400</v>
      </c>
      <c r="S112" s="16">
        <v>1065900</v>
      </c>
      <c r="T112" s="16">
        <v>449800</v>
      </c>
      <c r="U112" s="16">
        <v>1070700</v>
      </c>
      <c r="V112" s="16">
        <v>400400</v>
      </c>
      <c r="W112" s="16">
        <v>260500</v>
      </c>
      <c r="X112" s="16">
        <v>560300</v>
      </c>
      <c r="Y112" s="16">
        <v>1078200</v>
      </c>
      <c r="Z112" s="16">
        <v>988600</v>
      </c>
      <c r="AA112" s="16">
        <v>789300</v>
      </c>
      <c r="AB112" s="16">
        <v>340100</v>
      </c>
      <c r="AC112" s="16">
        <v>1604700</v>
      </c>
      <c r="AD112" s="17">
        <v>129655000</v>
      </c>
      <c r="AE112" s="17">
        <v>108774000</v>
      </c>
      <c r="AF112" s="17">
        <v>6863000</v>
      </c>
      <c r="AG112" s="17">
        <v>17192000</v>
      </c>
      <c r="AH112" s="17">
        <v>5869300</v>
      </c>
      <c r="AI112" s="17">
        <v>14897800</v>
      </c>
      <c r="AJ112" s="17">
        <v>4924900</v>
      </c>
      <c r="AK112" s="17">
        <v>3561000</v>
      </c>
      <c r="AL112" s="17">
        <v>7724000</v>
      </c>
      <c r="AM112" s="17">
        <v>16234000</v>
      </c>
      <c r="AN112" s="17">
        <v>15211000</v>
      </c>
      <c r="AO112" s="17">
        <v>11180000</v>
      </c>
      <c r="AP112" s="17">
        <v>5117000</v>
      </c>
      <c r="AQ112" s="17">
        <v>20881000</v>
      </c>
    </row>
    <row r="113" spans="1:43" s="18" customFormat="1" ht="13.5" x14ac:dyDescent="0.25">
      <c r="A113" s="15" t="s">
        <v>83</v>
      </c>
      <c r="B113" s="16">
        <v>674300</v>
      </c>
      <c r="C113" s="16">
        <v>531600</v>
      </c>
      <c r="D113" s="16">
        <v>41000</v>
      </c>
      <c r="E113" s="16">
        <v>86600</v>
      </c>
      <c r="F113" s="16">
        <v>28600</v>
      </c>
      <c r="G113" s="16">
        <v>68100</v>
      </c>
      <c r="H113" s="16">
        <v>11000</v>
      </c>
      <c r="I113" s="16">
        <v>23100</v>
      </c>
      <c r="J113" s="16">
        <v>35400</v>
      </c>
      <c r="K113" s="16">
        <v>92200</v>
      </c>
      <c r="L113" s="16">
        <v>61600</v>
      </c>
      <c r="M113" s="16">
        <v>60300</v>
      </c>
      <c r="N113" s="16">
        <v>23700</v>
      </c>
      <c r="O113" s="16">
        <v>142700</v>
      </c>
      <c r="P113" s="16">
        <v>9386100</v>
      </c>
      <c r="Q113" s="16">
        <v>7772600</v>
      </c>
      <c r="R113" s="16">
        <v>707700</v>
      </c>
      <c r="S113" s="16">
        <v>1070500</v>
      </c>
      <c r="T113" s="16">
        <v>451400</v>
      </c>
      <c r="U113" s="16">
        <v>1075900</v>
      </c>
      <c r="V113" s="16">
        <v>400400</v>
      </c>
      <c r="W113" s="16">
        <v>263100</v>
      </c>
      <c r="X113" s="16">
        <v>563200</v>
      </c>
      <c r="Y113" s="16">
        <v>1094000</v>
      </c>
      <c r="Z113" s="16">
        <v>994100</v>
      </c>
      <c r="AA113" s="16">
        <v>808400</v>
      </c>
      <c r="AB113" s="16">
        <v>343900</v>
      </c>
      <c r="AC113" s="16">
        <v>1613500</v>
      </c>
      <c r="AD113" s="17">
        <v>130752000</v>
      </c>
      <c r="AE113" s="17">
        <v>109632000</v>
      </c>
      <c r="AF113" s="17">
        <v>7034000</v>
      </c>
      <c r="AG113" s="17">
        <v>17236000</v>
      </c>
      <c r="AH113" s="17">
        <v>5898900</v>
      </c>
      <c r="AI113" s="17">
        <v>14923800</v>
      </c>
      <c r="AJ113" s="17">
        <v>4943000</v>
      </c>
      <c r="AK113" s="17">
        <v>3586000</v>
      </c>
      <c r="AL113" s="17">
        <v>7731000</v>
      </c>
      <c r="AM113" s="17">
        <v>16417000</v>
      </c>
      <c r="AN113" s="17">
        <v>15282000</v>
      </c>
      <c r="AO113" s="17">
        <v>11435000</v>
      </c>
      <c r="AP113" s="17">
        <v>5145000</v>
      </c>
      <c r="AQ113" s="17">
        <v>21120000</v>
      </c>
    </row>
    <row r="114" spans="1:43" s="18" customFormat="1" ht="13.5" x14ac:dyDescent="0.25">
      <c r="A114" s="15" t="s">
        <v>84</v>
      </c>
      <c r="B114" s="16">
        <v>675000</v>
      </c>
      <c r="C114" s="16">
        <v>532900</v>
      </c>
      <c r="D114" s="16">
        <v>41300</v>
      </c>
      <c r="E114" s="16">
        <v>86300</v>
      </c>
      <c r="F114" s="16">
        <v>28800</v>
      </c>
      <c r="G114" s="16">
        <v>68200</v>
      </c>
      <c r="H114" s="16">
        <v>10600</v>
      </c>
      <c r="I114" s="16">
        <v>23800</v>
      </c>
      <c r="J114" s="16">
        <v>35500</v>
      </c>
      <c r="K114" s="16">
        <v>92700</v>
      </c>
      <c r="L114" s="16">
        <v>61900</v>
      </c>
      <c r="M114" s="16">
        <v>60100</v>
      </c>
      <c r="N114" s="16">
        <v>23700</v>
      </c>
      <c r="O114" s="16">
        <v>142100</v>
      </c>
      <c r="P114" s="16">
        <v>9396800</v>
      </c>
      <c r="Q114" s="16">
        <v>7788600</v>
      </c>
      <c r="R114" s="16">
        <v>704000</v>
      </c>
      <c r="S114" s="16">
        <v>1066400</v>
      </c>
      <c r="T114" s="16">
        <v>452100</v>
      </c>
      <c r="U114" s="16">
        <v>1073700</v>
      </c>
      <c r="V114" s="16">
        <v>400200</v>
      </c>
      <c r="W114" s="16">
        <v>267200</v>
      </c>
      <c r="X114" s="16">
        <v>564100</v>
      </c>
      <c r="Y114" s="16">
        <v>1099800</v>
      </c>
      <c r="Z114" s="16">
        <v>995600</v>
      </c>
      <c r="AA114" s="16">
        <v>817400</v>
      </c>
      <c r="AB114" s="16">
        <v>348100</v>
      </c>
      <c r="AC114" s="16">
        <v>1608200</v>
      </c>
      <c r="AD114" s="17">
        <v>131749000</v>
      </c>
      <c r="AE114" s="17">
        <v>110558000</v>
      </c>
      <c r="AF114" s="17">
        <v>7225000</v>
      </c>
      <c r="AG114" s="17">
        <v>17249000</v>
      </c>
      <c r="AH114" s="17">
        <v>5900300</v>
      </c>
      <c r="AI114" s="17">
        <v>15069100</v>
      </c>
      <c r="AJ114" s="17">
        <v>4961800</v>
      </c>
      <c r="AK114" s="17">
        <v>3601000</v>
      </c>
      <c r="AL114" s="17">
        <v>7737000</v>
      </c>
      <c r="AM114" s="17">
        <v>16625000</v>
      </c>
      <c r="AN114" s="17">
        <v>15298000</v>
      </c>
      <c r="AO114" s="17">
        <v>11740000</v>
      </c>
      <c r="AP114" s="17">
        <v>5152000</v>
      </c>
      <c r="AQ114" s="17">
        <v>21191000</v>
      </c>
    </row>
    <row r="115" spans="1:43" s="18" customFormat="1" ht="13.5" x14ac:dyDescent="0.25">
      <c r="A115" s="15" t="s">
        <v>85</v>
      </c>
      <c r="B115" s="16">
        <v>682400</v>
      </c>
      <c r="C115" s="16">
        <v>538900</v>
      </c>
      <c r="D115" s="16">
        <v>41800</v>
      </c>
      <c r="E115" s="16">
        <v>86800</v>
      </c>
      <c r="F115" s="16">
        <v>29200</v>
      </c>
      <c r="G115" s="16">
        <v>68700</v>
      </c>
      <c r="H115" s="16">
        <v>10700</v>
      </c>
      <c r="I115" s="16">
        <v>24400</v>
      </c>
      <c r="J115" s="16">
        <v>35500</v>
      </c>
      <c r="K115" s="16">
        <v>94100</v>
      </c>
      <c r="L115" s="16">
        <v>62700</v>
      </c>
      <c r="M115" s="16">
        <v>61100</v>
      </c>
      <c r="N115" s="16">
        <v>23900</v>
      </c>
      <c r="O115" s="16">
        <v>143500</v>
      </c>
      <c r="P115" s="16">
        <v>9478600</v>
      </c>
      <c r="Q115" s="16">
        <v>7839900</v>
      </c>
      <c r="R115" s="16">
        <v>711300</v>
      </c>
      <c r="S115" s="16">
        <v>1069800</v>
      </c>
      <c r="T115" s="16">
        <v>453900</v>
      </c>
      <c r="U115" s="16">
        <v>1081100</v>
      </c>
      <c r="V115" s="16">
        <v>402000</v>
      </c>
      <c r="W115" s="16">
        <v>270500</v>
      </c>
      <c r="X115" s="16">
        <v>565400</v>
      </c>
      <c r="Y115" s="16">
        <v>1105900</v>
      </c>
      <c r="Z115" s="16">
        <v>999600</v>
      </c>
      <c r="AA115" s="16">
        <v>830700</v>
      </c>
      <c r="AB115" s="16">
        <v>349700</v>
      </c>
      <c r="AC115" s="16">
        <v>1638700</v>
      </c>
      <c r="AD115" s="17">
        <v>132705000</v>
      </c>
      <c r="AE115" s="17">
        <v>111162000</v>
      </c>
      <c r="AF115" s="17">
        <v>7412000</v>
      </c>
      <c r="AG115" s="17">
        <v>17262000</v>
      </c>
      <c r="AH115" s="17">
        <v>5906500</v>
      </c>
      <c r="AI115" s="17">
        <v>15124500</v>
      </c>
      <c r="AJ115" s="17">
        <v>4984400</v>
      </c>
      <c r="AK115" s="17">
        <v>3616000</v>
      </c>
      <c r="AL115" s="17">
        <v>7757000</v>
      </c>
      <c r="AM115" s="17">
        <v>16623000</v>
      </c>
      <c r="AN115" s="17">
        <v>15248000</v>
      </c>
      <c r="AO115" s="17">
        <v>12060000</v>
      </c>
      <c r="AP115" s="17">
        <v>5169000</v>
      </c>
      <c r="AQ115" s="17">
        <v>21543000</v>
      </c>
    </row>
    <row r="116" spans="1:43" s="18" customFormat="1" ht="13.5" x14ac:dyDescent="0.25">
      <c r="A116" s="15" t="s">
        <v>86</v>
      </c>
      <c r="B116" s="16">
        <v>687700</v>
      </c>
      <c r="C116" s="16">
        <v>549300</v>
      </c>
      <c r="D116" s="16">
        <v>43000</v>
      </c>
      <c r="E116" s="16">
        <v>88800</v>
      </c>
      <c r="F116" s="16">
        <v>29900</v>
      </c>
      <c r="G116" s="16">
        <v>69200</v>
      </c>
      <c r="H116" s="16">
        <v>10500</v>
      </c>
      <c r="I116" s="16">
        <v>25400</v>
      </c>
      <c r="J116" s="16">
        <v>35900</v>
      </c>
      <c r="K116" s="16">
        <v>96700</v>
      </c>
      <c r="L116" s="16">
        <v>62700</v>
      </c>
      <c r="M116" s="16">
        <v>62400</v>
      </c>
      <c r="N116" s="16">
        <v>24800</v>
      </c>
      <c r="O116" s="16">
        <v>138400</v>
      </c>
      <c r="P116" s="16">
        <v>9514600</v>
      </c>
      <c r="Q116" s="16">
        <v>7948300</v>
      </c>
      <c r="R116" s="16">
        <v>725200</v>
      </c>
      <c r="S116" s="16">
        <v>1078700</v>
      </c>
      <c r="T116" s="16">
        <v>458500</v>
      </c>
      <c r="U116" s="16">
        <v>1093200</v>
      </c>
      <c r="V116" s="16">
        <v>406000</v>
      </c>
      <c r="W116" s="16">
        <v>276200</v>
      </c>
      <c r="X116" s="16">
        <v>570200</v>
      </c>
      <c r="Y116" s="16">
        <v>1128700</v>
      </c>
      <c r="Z116" s="16">
        <v>999200</v>
      </c>
      <c r="AA116" s="16">
        <v>847600</v>
      </c>
      <c r="AB116" s="16">
        <v>364800</v>
      </c>
      <c r="AC116" s="16">
        <v>1566300</v>
      </c>
      <c r="AD116" s="17">
        <v>133218000</v>
      </c>
      <c r="AE116" s="17">
        <v>112302000</v>
      </c>
      <c r="AF116" s="17">
        <v>7618000</v>
      </c>
      <c r="AG116" s="17">
        <v>17403000</v>
      </c>
      <c r="AH116" s="17">
        <v>5935600</v>
      </c>
      <c r="AI116" s="17">
        <v>15219400</v>
      </c>
      <c r="AJ116" s="17">
        <v>5013200</v>
      </c>
      <c r="AK116" s="17">
        <v>3656000</v>
      </c>
      <c r="AL116" s="17">
        <v>7827000</v>
      </c>
      <c r="AM116" s="17">
        <v>16872000</v>
      </c>
      <c r="AN116" s="17">
        <v>15058000</v>
      </c>
      <c r="AO116" s="17">
        <v>12489000</v>
      </c>
      <c r="AP116" s="17">
        <v>5211000</v>
      </c>
      <c r="AQ116" s="17">
        <v>20916000</v>
      </c>
    </row>
    <row r="117" spans="1:43" s="18" customFormat="1" ht="13.5" x14ac:dyDescent="0.25">
      <c r="A117" s="15" t="s">
        <v>87</v>
      </c>
      <c r="B117" s="16">
        <v>679200</v>
      </c>
      <c r="C117" s="16">
        <v>549600</v>
      </c>
      <c r="D117" s="16">
        <v>42700</v>
      </c>
      <c r="E117" s="16">
        <v>89200</v>
      </c>
      <c r="F117" s="16">
        <v>30100</v>
      </c>
      <c r="G117" s="16">
        <v>69600</v>
      </c>
      <c r="H117" s="16">
        <v>10700</v>
      </c>
      <c r="I117" s="16">
        <v>25900</v>
      </c>
      <c r="J117" s="16">
        <v>35900</v>
      </c>
      <c r="K117" s="16">
        <v>97400</v>
      </c>
      <c r="L117" s="16">
        <v>61500</v>
      </c>
      <c r="M117" s="16">
        <v>61800</v>
      </c>
      <c r="N117" s="16">
        <v>24800</v>
      </c>
      <c r="O117" s="16">
        <v>129600</v>
      </c>
      <c r="P117" s="16">
        <v>9413700</v>
      </c>
      <c r="Q117" s="16">
        <v>7923600</v>
      </c>
      <c r="R117" s="16">
        <v>723800</v>
      </c>
      <c r="S117" s="16">
        <v>1073100</v>
      </c>
      <c r="T117" s="16">
        <v>458900</v>
      </c>
      <c r="U117" s="16">
        <v>1085500</v>
      </c>
      <c r="V117" s="16">
        <v>405400</v>
      </c>
      <c r="W117" s="16">
        <v>277500</v>
      </c>
      <c r="X117" s="16">
        <v>571400</v>
      </c>
      <c r="Y117" s="16">
        <v>1130100</v>
      </c>
      <c r="Z117" s="16">
        <v>996300</v>
      </c>
      <c r="AA117" s="16">
        <v>839600</v>
      </c>
      <c r="AB117" s="16">
        <v>362000</v>
      </c>
      <c r="AC117" s="16">
        <v>1490100</v>
      </c>
      <c r="AD117" s="17">
        <v>131997000</v>
      </c>
      <c r="AE117" s="17">
        <v>112249000</v>
      </c>
      <c r="AF117" s="17">
        <v>7720000</v>
      </c>
      <c r="AG117" s="17">
        <v>17318000</v>
      </c>
      <c r="AH117" s="17">
        <v>5918500</v>
      </c>
      <c r="AI117" s="17">
        <v>15220500</v>
      </c>
      <c r="AJ117" s="17">
        <v>4972700</v>
      </c>
      <c r="AK117" s="17">
        <v>3675000</v>
      </c>
      <c r="AL117" s="17">
        <v>7841000</v>
      </c>
      <c r="AM117" s="17">
        <v>16870000</v>
      </c>
      <c r="AN117" s="17">
        <v>14954000</v>
      </c>
      <c r="AO117" s="17">
        <v>12535000</v>
      </c>
      <c r="AP117" s="17">
        <v>5224000</v>
      </c>
      <c r="AQ117" s="17">
        <v>19748000</v>
      </c>
    </row>
    <row r="118" spans="1:43" s="18" customFormat="1" ht="13.5" x14ac:dyDescent="0.25">
      <c r="A118" s="15" t="s">
        <v>88</v>
      </c>
      <c r="B118" s="16">
        <v>688400</v>
      </c>
      <c r="C118" s="16">
        <v>553800</v>
      </c>
      <c r="D118" s="16">
        <v>43000</v>
      </c>
      <c r="E118" s="16">
        <v>89700</v>
      </c>
      <c r="F118" s="16">
        <v>30400</v>
      </c>
      <c r="G118" s="16">
        <v>70600</v>
      </c>
      <c r="H118" s="16">
        <v>11000</v>
      </c>
      <c r="I118" s="16">
        <v>26100</v>
      </c>
      <c r="J118" s="16">
        <v>36100</v>
      </c>
      <c r="K118" s="16">
        <v>98100</v>
      </c>
      <c r="L118" s="16">
        <v>62400</v>
      </c>
      <c r="M118" s="16">
        <v>62000</v>
      </c>
      <c r="N118" s="16">
        <v>24400</v>
      </c>
      <c r="O118" s="16">
        <v>134600</v>
      </c>
      <c r="P118" s="16">
        <v>9483900</v>
      </c>
      <c r="Q118" s="16">
        <v>7964500</v>
      </c>
      <c r="R118" s="16">
        <v>727400</v>
      </c>
      <c r="S118" s="16">
        <v>1073700</v>
      </c>
      <c r="T118" s="16">
        <v>459700</v>
      </c>
      <c r="U118" s="16">
        <v>1100200</v>
      </c>
      <c r="V118" s="16">
        <v>408900</v>
      </c>
      <c r="W118" s="16">
        <v>279500</v>
      </c>
      <c r="X118" s="16">
        <v>571500</v>
      </c>
      <c r="Y118" s="16">
        <v>1138600</v>
      </c>
      <c r="Z118" s="16">
        <v>1005600</v>
      </c>
      <c r="AA118" s="16">
        <v>840500</v>
      </c>
      <c r="AB118" s="16">
        <v>358900</v>
      </c>
      <c r="AC118" s="16">
        <v>1519400</v>
      </c>
      <c r="AD118" s="17">
        <v>132007000</v>
      </c>
      <c r="AE118" s="17">
        <v>112361000</v>
      </c>
      <c r="AF118" s="17">
        <v>7726000</v>
      </c>
      <c r="AG118" s="17">
        <v>17365000</v>
      </c>
      <c r="AH118" s="17">
        <v>5903300</v>
      </c>
      <c r="AI118" s="17">
        <v>15251100</v>
      </c>
      <c r="AJ118" s="17">
        <v>4997100</v>
      </c>
      <c r="AK118" s="17">
        <v>3599000</v>
      </c>
      <c r="AL118" s="17">
        <v>7841000</v>
      </c>
      <c r="AM118" s="17">
        <v>16992000</v>
      </c>
      <c r="AN118" s="17">
        <v>14954000</v>
      </c>
      <c r="AO118" s="17">
        <v>12528000</v>
      </c>
      <c r="AP118" s="17">
        <v>5204000</v>
      </c>
      <c r="AQ118" s="17">
        <v>19646000</v>
      </c>
    </row>
    <row r="119" spans="1:43" s="18" customFormat="1" ht="13.5" x14ac:dyDescent="0.25">
      <c r="A119" s="15" t="s">
        <v>89</v>
      </c>
      <c r="B119" s="16">
        <v>695100</v>
      </c>
      <c r="C119" s="16">
        <v>553700</v>
      </c>
      <c r="D119" s="16">
        <v>43100</v>
      </c>
      <c r="E119" s="16">
        <v>89300</v>
      </c>
      <c r="F119" s="16">
        <v>30800</v>
      </c>
      <c r="G119" s="16">
        <v>70000</v>
      </c>
      <c r="H119" s="16">
        <v>11100</v>
      </c>
      <c r="I119" s="16">
        <v>25900</v>
      </c>
      <c r="J119" s="16">
        <v>35900</v>
      </c>
      <c r="K119" s="16">
        <v>98400</v>
      </c>
      <c r="L119" s="16">
        <v>63600</v>
      </c>
      <c r="M119" s="16">
        <v>61600</v>
      </c>
      <c r="N119" s="16">
        <v>24000</v>
      </c>
      <c r="O119" s="16">
        <v>141400</v>
      </c>
      <c r="P119" s="16">
        <v>9546500</v>
      </c>
      <c r="Q119" s="16">
        <v>7958900</v>
      </c>
      <c r="R119" s="16">
        <v>726100</v>
      </c>
      <c r="S119" s="16">
        <v>1075400</v>
      </c>
      <c r="T119" s="16">
        <v>460800</v>
      </c>
      <c r="U119" s="16">
        <v>1092700</v>
      </c>
      <c r="V119" s="16">
        <v>409800</v>
      </c>
      <c r="W119" s="16">
        <v>280700</v>
      </c>
      <c r="X119" s="16">
        <v>570400</v>
      </c>
      <c r="Y119" s="16">
        <v>1143300</v>
      </c>
      <c r="Z119" s="16">
        <v>1018300</v>
      </c>
      <c r="AA119" s="16">
        <v>829500</v>
      </c>
      <c r="AB119" s="16">
        <v>351900</v>
      </c>
      <c r="AC119" s="16">
        <v>1587600</v>
      </c>
      <c r="AD119" s="17">
        <v>132678000</v>
      </c>
      <c r="AE119" s="17">
        <v>112129000</v>
      </c>
      <c r="AF119" s="17">
        <v>7653000</v>
      </c>
      <c r="AG119" s="17">
        <v>17278000</v>
      </c>
      <c r="AH119" s="17">
        <v>5873200</v>
      </c>
      <c r="AI119" s="17">
        <v>15217700</v>
      </c>
      <c r="AJ119" s="17">
        <v>5042300</v>
      </c>
      <c r="AK119" s="17">
        <v>3661000</v>
      </c>
      <c r="AL119" s="17">
        <v>7796000</v>
      </c>
      <c r="AM119" s="17">
        <v>16994000</v>
      </c>
      <c r="AN119" s="17">
        <v>15282000</v>
      </c>
      <c r="AO119" s="17">
        <v>12170000</v>
      </c>
      <c r="AP119" s="17">
        <v>5162000</v>
      </c>
      <c r="AQ119" s="17">
        <v>20549000</v>
      </c>
    </row>
    <row r="120" spans="1:43" s="18" customFormat="1" ht="13.5" x14ac:dyDescent="0.25">
      <c r="A120" s="15" t="s">
        <v>90</v>
      </c>
      <c r="B120" s="16">
        <v>697200</v>
      </c>
      <c r="C120" s="16">
        <v>555800</v>
      </c>
      <c r="D120" s="16">
        <v>42500</v>
      </c>
      <c r="E120" s="16">
        <v>89900</v>
      </c>
      <c r="F120" s="16">
        <v>31200</v>
      </c>
      <c r="G120" s="16">
        <v>71100</v>
      </c>
      <c r="H120" s="16">
        <v>11100</v>
      </c>
      <c r="I120" s="16">
        <v>25400</v>
      </c>
      <c r="J120" s="16">
        <v>36100</v>
      </c>
      <c r="K120" s="16">
        <v>99100</v>
      </c>
      <c r="L120" s="16">
        <v>63700</v>
      </c>
      <c r="M120" s="16">
        <v>61700</v>
      </c>
      <c r="N120" s="16">
        <v>24000</v>
      </c>
      <c r="O120" s="16">
        <v>141400</v>
      </c>
      <c r="P120" s="16">
        <v>9550500</v>
      </c>
      <c r="Q120" s="16">
        <v>7939500</v>
      </c>
      <c r="R120" s="16">
        <v>720400</v>
      </c>
      <c r="S120" s="16">
        <v>1071300</v>
      </c>
      <c r="T120" s="16">
        <v>459900</v>
      </c>
      <c r="U120" s="16">
        <v>1102600</v>
      </c>
      <c r="V120" s="16">
        <v>411400</v>
      </c>
      <c r="W120" s="16">
        <v>279200</v>
      </c>
      <c r="X120" s="16">
        <v>570500</v>
      </c>
      <c r="Y120" s="16">
        <v>1139600</v>
      </c>
      <c r="Z120" s="16">
        <v>1015900</v>
      </c>
      <c r="AA120" s="16">
        <v>819000</v>
      </c>
      <c r="AB120" s="16">
        <v>349700</v>
      </c>
      <c r="AC120" s="16">
        <v>1611000</v>
      </c>
      <c r="AD120" s="17">
        <v>133236000</v>
      </c>
      <c r="AE120" s="17">
        <v>112200000</v>
      </c>
      <c r="AF120" s="17">
        <v>7649000</v>
      </c>
      <c r="AG120" s="17">
        <v>17251000</v>
      </c>
      <c r="AH120" s="17">
        <v>5876700</v>
      </c>
      <c r="AI120" s="17">
        <v>15361100</v>
      </c>
      <c r="AJ120" s="17">
        <v>5058800</v>
      </c>
      <c r="AK120" s="17">
        <v>3665000</v>
      </c>
      <c r="AL120" s="17">
        <v>7792000</v>
      </c>
      <c r="AM120" s="17">
        <v>17043000</v>
      </c>
      <c r="AN120" s="17">
        <v>15513000</v>
      </c>
      <c r="AO120" s="17">
        <v>11810000</v>
      </c>
      <c r="AP120" s="17">
        <v>5180000</v>
      </c>
      <c r="AQ120" s="17">
        <v>21036000</v>
      </c>
    </row>
    <row r="121" spans="1:43" s="18" customFormat="1" ht="13.5" x14ac:dyDescent="0.25">
      <c r="A121" s="15" t="s">
        <v>91</v>
      </c>
      <c r="B121" s="16">
        <v>701600</v>
      </c>
      <c r="C121" s="16">
        <v>559200</v>
      </c>
      <c r="D121" s="16">
        <v>42100</v>
      </c>
      <c r="E121" s="16">
        <v>90600</v>
      </c>
      <c r="F121" s="16">
        <v>31600</v>
      </c>
      <c r="G121" s="16">
        <v>73500</v>
      </c>
      <c r="H121" s="16">
        <v>11200</v>
      </c>
      <c r="I121" s="16">
        <v>25500</v>
      </c>
      <c r="J121" s="16">
        <v>36000</v>
      </c>
      <c r="K121" s="16">
        <v>99500</v>
      </c>
      <c r="L121" s="16">
        <v>63600</v>
      </c>
      <c r="M121" s="16">
        <v>61600</v>
      </c>
      <c r="N121" s="16">
        <v>24000</v>
      </c>
      <c r="O121" s="16">
        <v>142400</v>
      </c>
      <c r="P121" s="16">
        <v>9590300</v>
      </c>
      <c r="Q121" s="16">
        <v>7973300</v>
      </c>
      <c r="R121" s="16">
        <v>717000</v>
      </c>
      <c r="S121" s="16">
        <v>1071900</v>
      </c>
      <c r="T121" s="16">
        <v>461300</v>
      </c>
      <c r="U121" s="16">
        <v>1136200</v>
      </c>
      <c r="V121" s="16">
        <v>413500</v>
      </c>
      <c r="W121" s="16">
        <v>281500</v>
      </c>
      <c r="X121" s="16">
        <v>571400</v>
      </c>
      <c r="Y121" s="16">
        <v>1138500</v>
      </c>
      <c r="Z121" s="16">
        <v>1019400</v>
      </c>
      <c r="AA121" s="16">
        <v>813500</v>
      </c>
      <c r="AB121" s="16">
        <v>349100</v>
      </c>
      <c r="AC121" s="16">
        <v>1617000</v>
      </c>
      <c r="AD121" s="17">
        <v>133601000</v>
      </c>
      <c r="AE121" s="17">
        <v>112408000</v>
      </c>
      <c r="AF121" s="17">
        <v>7526000</v>
      </c>
      <c r="AG121" s="17">
        <v>17226000</v>
      </c>
      <c r="AH121" s="17">
        <v>5866600</v>
      </c>
      <c r="AI121" s="17">
        <v>15754900</v>
      </c>
      <c r="AJ121" s="17">
        <v>5081100</v>
      </c>
      <c r="AK121" s="17">
        <v>3689000</v>
      </c>
      <c r="AL121" s="17">
        <v>7806000</v>
      </c>
      <c r="AM121" s="17">
        <v>17015000</v>
      </c>
      <c r="AN121" s="17">
        <v>15610000</v>
      </c>
      <c r="AO121" s="17">
        <v>11654000</v>
      </c>
      <c r="AP121" s="17">
        <v>5179000</v>
      </c>
      <c r="AQ121" s="17">
        <v>21193000</v>
      </c>
    </row>
    <row r="122" spans="1:43" s="18" customFormat="1" ht="13.5" x14ac:dyDescent="0.25">
      <c r="A122" s="15" t="s">
        <v>92</v>
      </c>
      <c r="B122" s="16">
        <v>702400</v>
      </c>
      <c r="C122" s="16">
        <v>562300</v>
      </c>
      <c r="D122" s="16">
        <v>41900</v>
      </c>
      <c r="E122" s="16">
        <v>90900</v>
      </c>
      <c r="F122" s="16">
        <v>31800</v>
      </c>
      <c r="G122" s="16">
        <v>75000</v>
      </c>
      <c r="H122" s="16">
        <v>11400</v>
      </c>
      <c r="I122" s="16">
        <v>25700</v>
      </c>
      <c r="J122" s="16">
        <v>36300</v>
      </c>
      <c r="K122" s="16">
        <v>99900</v>
      </c>
      <c r="L122" s="16">
        <v>63600</v>
      </c>
      <c r="M122" s="16">
        <v>61400</v>
      </c>
      <c r="N122" s="16">
        <v>24400</v>
      </c>
      <c r="O122" s="16">
        <v>140100</v>
      </c>
      <c r="P122" s="16">
        <v>9641000</v>
      </c>
      <c r="Q122" s="16">
        <v>8022500</v>
      </c>
      <c r="R122" s="16">
        <v>720000</v>
      </c>
      <c r="S122" s="16">
        <v>1072500</v>
      </c>
      <c r="T122" s="16">
        <v>463600</v>
      </c>
      <c r="U122" s="16">
        <v>1162900</v>
      </c>
      <c r="V122" s="16">
        <v>419100</v>
      </c>
      <c r="W122" s="16">
        <v>281600</v>
      </c>
      <c r="X122" s="16">
        <v>575400</v>
      </c>
      <c r="Y122" s="16">
        <v>1143700</v>
      </c>
      <c r="Z122" s="16">
        <v>1021700</v>
      </c>
      <c r="AA122" s="16">
        <v>813600</v>
      </c>
      <c r="AB122" s="16">
        <v>348400</v>
      </c>
      <c r="AC122" s="16">
        <v>1618500</v>
      </c>
      <c r="AD122" s="17">
        <v>133542000</v>
      </c>
      <c r="AE122" s="17">
        <v>112382000</v>
      </c>
      <c r="AF122" s="17">
        <v>7304000</v>
      </c>
      <c r="AG122" s="17">
        <v>17200000</v>
      </c>
      <c r="AH122" s="17">
        <v>5846900</v>
      </c>
      <c r="AI122" s="17">
        <v>16005700</v>
      </c>
      <c r="AJ122" s="17">
        <v>5120200</v>
      </c>
      <c r="AK122" s="17">
        <v>3716000</v>
      </c>
      <c r="AL122" s="17">
        <v>7830000</v>
      </c>
      <c r="AM122" s="17">
        <v>16878000</v>
      </c>
      <c r="AN122" s="17">
        <v>15615000</v>
      </c>
      <c r="AO122" s="17">
        <v>11681000</v>
      </c>
      <c r="AP122" s="17">
        <v>5185000</v>
      </c>
      <c r="AQ122" s="17">
        <v>21160000</v>
      </c>
    </row>
    <row r="123" spans="1:43" s="18" customFormat="1" ht="13.5" x14ac:dyDescent="0.25">
      <c r="A123" s="15" t="s">
        <v>93</v>
      </c>
      <c r="B123" s="16">
        <v>687100</v>
      </c>
      <c r="C123" s="16">
        <v>546700</v>
      </c>
      <c r="D123" s="16">
        <v>40800</v>
      </c>
      <c r="E123" s="16">
        <v>90000</v>
      </c>
      <c r="F123" s="16">
        <v>32100</v>
      </c>
      <c r="G123" s="16">
        <v>70900</v>
      </c>
      <c r="H123" s="16">
        <v>11500</v>
      </c>
      <c r="I123" s="16">
        <v>24500</v>
      </c>
      <c r="J123" s="16">
        <v>36000</v>
      </c>
      <c r="K123" s="16">
        <v>96600</v>
      </c>
      <c r="L123" s="16">
        <v>61600</v>
      </c>
      <c r="M123" s="16">
        <v>58800</v>
      </c>
      <c r="N123" s="16">
        <v>23900</v>
      </c>
      <c r="O123" s="16">
        <v>140400</v>
      </c>
      <c r="P123" s="16">
        <v>9456800</v>
      </c>
      <c r="Q123" s="16">
        <v>7855900</v>
      </c>
      <c r="R123" s="16">
        <v>714600</v>
      </c>
      <c r="S123" s="16">
        <v>1058100</v>
      </c>
      <c r="T123" s="16">
        <v>461000</v>
      </c>
      <c r="U123" s="16">
        <v>1099300</v>
      </c>
      <c r="V123" s="16">
        <v>407700</v>
      </c>
      <c r="W123" s="16">
        <v>274300</v>
      </c>
      <c r="X123" s="16">
        <v>569300</v>
      </c>
      <c r="Y123" s="16">
        <v>1116400</v>
      </c>
      <c r="Z123" s="16">
        <v>1013300</v>
      </c>
      <c r="AA123" s="16">
        <v>793500</v>
      </c>
      <c r="AB123" s="16">
        <v>348400</v>
      </c>
      <c r="AC123" s="16">
        <v>1600900</v>
      </c>
      <c r="AD123" s="17">
        <v>130667000</v>
      </c>
      <c r="AE123" s="17">
        <v>109914000</v>
      </c>
      <c r="AF123" s="17">
        <v>6986000</v>
      </c>
      <c r="AG123" s="17">
        <v>16993000</v>
      </c>
      <c r="AH123" s="17">
        <v>5772300</v>
      </c>
      <c r="AI123" s="17">
        <v>15265500</v>
      </c>
      <c r="AJ123" s="17">
        <v>4991400</v>
      </c>
      <c r="AK123" s="17">
        <v>3697000</v>
      </c>
      <c r="AL123" s="17">
        <v>7794000</v>
      </c>
      <c r="AM123" s="17">
        <v>16538000</v>
      </c>
      <c r="AN123" s="17">
        <v>15409000</v>
      </c>
      <c r="AO123" s="17">
        <v>11328000</v>
      </c>
      <c r="AP123" s="17">
        <v>5140000</v>
      </c>
      <c r="AQ123" s="17">
        <v>20753000</v>
      </c>
    </row>
    <row r="124" spans="1:43" s="18" customFormat="1" ht="12.75" customHeight="1" x14ac:dyDescent="0.25">
      <c r="A124" s="15" t="s">
        <v>94</v>
      </c>
      <c r="B124" s="16">
        <v>692200</v>
      </c>
      <c r="C124" s="16">
        <v>548400</v>
      </c>
      <c r="D124" s="16">
        <v>41800</v>
      </c>
      <c r="E124" s="16">
        <v>88300</v>
      </c>
      <c r="F124" s="16">
        <v>32200</v>
      </c>
      <c r="G124" s="16">
        <v>69700</v>
      </c>
      <c r="H124" s="16">
        <v>11400</v>
      </c>
      <c r="I124" s="16">
        <v>24200</v>
      </c>
      <c r="J124" s="16">
        <v>36500</v>
      </c>
      <c r="K124" s="16">
        <v>96900</v>
      </c>
      <c r="L124" s="16">
        <v>62800</v>
      </c>
      <c r="M124" s="16">
        <v>60400</v>
      </c>
      <c r="N124" s="16">
        <v>24200</v>
      </c>
      <c r="O124" s="16">
        <v>143800</v>
      </c>
      <c r="P124" s="16">
        <v>9521100</v>
      </c>
      <c r="Q124" s="16">
        <v>7897800</v>
      </c>
      <c r="R124" s="16">
        <v>727800</v>
      </c>
      <c r="S124" s="16">
        <v>1057300</v>
      </c>
      <c r="T124" s="16">
        <v>463100</v>
      </c>
      <c r="U124" s="16">
        <v>1087300</v>
      </c>
      <c r="V124" s="16">
        <v>406600</v>
      </c>
      <c r="W124" s="16">
        <v>275500</v>
      </c>
      <c r="X124" s="16">
        <v>572300</v>
      </c>
      <c r="Y124" s="16">
        <v>1122100</v>
      </c>
      <c r="Z124" s="16">
        <v>1024000</v>
      </c>
      <c r="AA124" s="16">
        <v>810000</v>
      </c>
      <c r="AB124" s="16">
        <v>351800</v>
      </c>
      <c r="AC124" s="16">
        <v>1623300</v>
      </c>
      <c r="AD124" s="17">
        <v>131334000</v>
      </c>
      <c r="AE124" s="17">
        <v>110126000</v>
      </c>
      <c r="AF124" s="17">
        <v>6987000</v>
      </c>
      <c r="AG124" s="17">
        <v>16933000</v>
      </c>
      <c r="AH124" s="17">
        <v>5755800</v>
      </c>
      <c r="AI124" s="17">
        <v>15071700</v>
      </c>
      <c r="AJ124" s="17">
        <v>4970800</v>
      </c>
      <c r="AK124" s="17">
        <v>3704000</v>
      </c>
      <c r="AL124" s="17">
        <v>7818000</v>
      </c>
      <c r="AM124" s="17">
        <v>16582000</v>
      </c>
      <c r="AN124" s="17">
        <v>15680000</v>
      </c>
      <c r="AO124" s="17">
        <v>11462000</v>
      </c>
      <c r="AP124" s="17">
        <v>5162000</v>
      </c>
      <c r="AQ124" s="17">
        <v>21208000</v>
      </c>
    </row>
    <row r="125" spans="1:43" s="18" customFormat="1" ht="13.5" x14ac:dyDescent="0.25">
      <c r="A125" s="15" t="s">
        <v>95</v>
      </c>
      <c r="B125" s="16">
        <v>695100</v>
      </c>
      <c r="C125" s="16">
        <v>550600</v>
      </c>
      <c r="D125" s="16">
        <v>42500</v>
      </c>
      <c r="E125" s="16">
        <v>86500</v>
      </c>
      <c r="F125" s="16">
        <v>32600</v>
      </c>
      <c r="G125" s="16">
        <v>69700</v>
      </c>
      <c r="H125" s="16">
        <v>11400</v>
      </c>
      <c r="I125" s="16">
        <v>23600</v>
      </c>
      <c r="J125" s="16">
        <v>36700</v>
      </c>
      <c r="K125" s="16">
        <v>97600</v>
      </c>
      <c r="L125" s="16">
        <v>63400</v>
      </c>
      <c r="M125" s="16">
        <v>61900</v>
      </c>
      <c r="N125" s="16">
        <v>24700</v>
      </c>
      <c r="O125" s="16">
        <v>144500</v>
      </c>
      <c r="P125" s="16">
        <v>9579200</v>
      </c>
      <c r="Q125" s="16">
        <v>7949600</v>
      </c>
      <c r="R125" s="16">
        <v>738300</v>
      </c>
      <c r="S125" s="16">
        <v>1054700</v>
      </c>
      <c r="T125" s="16">
        <v>466300</v>
      </c>
      <c r="U125" s="16">
        <v>1092400</v>
      </c>
      <c r="V125" s="16">
        <v>406400</v>
      </c>
      <c r="W125" s="16">
        <v>275700</v>
      </c>
      <c r="X125" s="16">
        <v>574700</v>
      </c>
      <c r="Y125" s="16">
        <v>1128000</v>
      </c>
      <c r="Z125" s="16">
        <v>1029800</v>
      </c>
      <c r="AA125" s="16">
        <v>827400</v>
      </c>
      <c r="AB125" s="16">
        <v>355900</v>
      </c>
      <c r="AC125" s="16">
        <v>1629600</v>
      </c>
      <c r="AD125" s="17">
        <v>131929000</v>
      </c>
      <c r="AE125" s="17">
        <v>110590000</v>
      </c>
      <c r="AF125" s="17">
        <v>7112000</v>
      </c>
      <c r="AG125" s="17">
        <v>16869000</v>
      </c>
      <c r="AH125" s="17">
        <v>5750400</v>
      </c>
      <c r="AI125" s="17">
        <v>15054000</v>
      </c>
      <c r="AJ125" s="17">
        <v>4991200</v>
      </c>
      <c r="AK125" s="17">
        <v>3713000</v>
      </c>
      <c r="AL125" s="17">
        <v>7852000</v>
      </c>
      <c r="AM125" s="17">
        <v>16644000</v>
      </c>
      <c r="AN125" s="17">
        <v>15773000</v>
      </c>
      <c r="AO125" s="17">
        <v>11645000</v>
      </c>
      <c r="AP125" s="17">
        <v>5186000</v>
      </c>
      <c r="AQ125" s="17">
        <v>21339000</v>
      </c>
    </row>
    <row r="126" spans="1:43" s="18" customFormat="1" ht="13.5" x14ac:dyDescent="0.25">
      <c r="A126" s="15" t="s">
        <v>96</v>
      </c>
      <c r="B126" s="16">
        <v>690900</v>
      </c>
      <c r="C126" s="16">
        <v>546600</v>
      </c>
      <c r="D126" s="16">
        <v>42400</v>
      </c>
      <c r="E126" s="16">
        <v>83500</v>
      </c>
      <c r="F126" s="16">
        <v>32400</v>
      </c>
      <c r="G126" s="16">
        <v>69500</v>
      </c>
      <c r="H126" s="16">
        <v>11400</v>
      </c>
      <c r="I126" s="16">
        <v>23300</v>
      </c>
      <c r="J126" s="16">
        <v>36900</v>
      </c>
      <c r="K126" s="16">
        <v>96300</v>
      </c>
      <c r="L126" s="16">
        <v>63600</v>
      </c>
      <c r="M126" s="16">
        <v>62300</v>
      </c>
      <c r="N126" s="16">
        <v>25000</v>
      </c>
      <c r="O126" s="16">
        <v>144300</v>
      </c>
      <c r="P126" s="16">
        <v>9574600</v>
      </c>
      <c r="Q126" s="16">
        <v>7949500</v>
      </c>
      <c r="R126" s="16">
        <v>736100</v>
      </c>
      <c r="S126" s="16">
        <v>1046100</v>
      </c>
      <c r="T126" s="16">
        <v>464900</v>
      </c>
      <c r="U126" s="16">
        <v>1090800</v>
      </c>
      <c r="V126" s="16">
        <v>405000</v>
      </c>
      <c r="W126" s="16">
        <v>274600</v>
      </c>
      <c r="X126" s="16">
        <v>575900</v>
      </c>
      <c r="Y126" s="16">
        <v>1124500</v>
      </c>
      <c r="Z126" s="16">
        <v>1031500</v>
      </c>
      <c r="AA126" s="16">
        <v>840500</v>
      </c>
      <c r="AB126" s="16">
        <v>359600</v>
      </c>
      <c r="AC126" s="16">
        <v>1625100</v>
      </c>
      <c r="AD126" s="17">
        <v>132334000</v>
      </c>
      <c r="AE126" s="17">
        <v>110947000</v>
      </c>
      <c r="AF126" s="17">
        <v>7284000</v>
      </c>
      <c r="AG126" s="17">
        <v>16750000</v>
      </c>
      <c r="AH126" s="17">
        <v>5747800</v>
      </c>
      <c r="AI126" s="17">
        <v>15023700</v>
      </c>
      <c r="AJ126" s="17">
        <v>4987900</v>
      </c>
      <c r="AK126" s="17">
        <v>3677000</v>
      </c>
      <c r="AL126" s="17">
        <v>7862000</v>
      </c>
      <c r="AM126" s="17">
        <v>16652000</v>
      </c>
      <c r="AN126" s="17">
        <v>15814000</v>
      </c>
      <c r="AO126" s="17">
        <v>11936000</v>
      </c>
      <c r="AP126" s="17">
        <v>5213000</v>
      </c>
      <c r="AQ126" s="17">
        <v>21387000</v>
      </c>
    </row>
    <row r="127" spans="1:43" s="18" customFormat="1" ht="13.5" x14ac:dyDescent="0.25">
      <c r="A127" s="15" t="s">
        <v>97</v>
      </c>
      <c r="B127" s="16">
        <v>690700</v>
      </c>
      <c r="C127" s="16">
        <v>546100</v>
      </c>
      <c r="D127" s="16">
        <v>43000</v>
      </c>
      <c r="E127" s="16">
        <v>81900</v>
      </c>
      <c r="F127" s="16">
        <v>32300</v>
      </c>
      <c r="G127" s="16">
        <v>69700</v>
      </c>
      <c r="H127" s="16">
        <v>11500</v>
      </c>
      <c r="I127" s="16">
        <v>23300</v>
      </c>
      <c r="J127" s="16">
        <v>37100</v>
      </c>
      <c r="K127" s="16">
        <v>95500</v>
      </c>
      <c r="L127" s="16">
        <v>63400</v>
      </c>
      <c r="M127" s="16">
        <v>63200</v>
      </c>
      <c r="N127" s="16">
        <v>25200</v>
      </c>
      <c r="O127" s="16">
        <v>144600</v>
      </c>
      <c r="P127" s="16">
        <v>9609200</v>
      </c>
      <c r="Q127" s="16">
        <v>7975700</v>
      </c>
      <c r="R127" s="16">
        <v>742400</v>
      </c>
      <c r="S127" s="16">
        <v>1041000</v>
      </c>
      <c r="T127" s="16">
        <v>465000</v>
      </c>
      <c r="U127" s="16">
        <v>1094100</v>
      </c>
      <c r="V127" s="16">
        <v>407000</v>
      </c>
      <c r="W127" s="16">
        <v>274100</v>
      </c>
      <c r="X127" s="16">
        <v>577700</v>
      </c>
      <c r="Y127" s="16">
        <v>1122300</v>
      </c>
      <c r="Z127" s="16">
        <v>1036500</v>
      </c>
      <c r="AA127" s="16">
        <v>854400</v>
      </c>
      <c r="AB127" s="16">
        <v>361200</v>
      </c>
      <c r="AC127" s="16">
        <v>1633500</v>
      </c>
      <c r="AD127" s="17">
        <v>133042000</v>
      </c>
      <c r="AE127" s="17">
        <v>111610000</v>
      </c>
      <c r="AF127" s="17">
        <v>7507000</v>
      </c>
      <c r="AG127" s="17">
        <v>16646000</v>
      </c>
      <c r="AH127" s="17">
        <v>5751800</v>
      </c>
      <c r="AI127" s="17">
        <v>15134400</v>
      </c>
      <c r="AJ127" s="17">
        <v>5014400</v>
      </c>
      <c r="AK127" s="17">
        <v>3664000</v>
      </c>
      <c r="AL127" s="17">
        <v>7894000</v>
      </c>
      <c r="AM127" s="17">
        <v>16638000</v>
      </c>
      <c r="AN127" s="17">
        <v>15811000</v>
      </c>
      <c r="AO127" s="17">
        <v>12297000</v>
      </c>
      <c r="AP127" s="17">
        <v>5252000</v>
      </c>
      <c r="AQ127" s="17">
        <v>21432000</v>
      </c>
    </row>
    <row r="128" spans="1:43" s="18" customFormat="1" ht="13.5" x14ac:dyDescent="0.25">
      <c r="A128" s="15" t="s">
        <v>98</v>
      </c>
      <c r="B128" s="16">
        <v>690400</v>
      </c>
      <c r="C128" s="16">
        <v>549200</v>
      </c>
      <c r="D128" s="16">
        <v>43700</v>
      </c>
      <c r="E128" s="16">
        <v>81200</v>
      </c>
      <c r="F128" s="16">
        <v>31800</v>
      </c>
      <c r="G128" s="16">
        <v>70200</v>
      </c>
      <c r="H128" s="16">
        <v>11400</v>
      </c>
      <c r="I128" s="16">
        <v>23300</v>
      </c>
      <c r="J128" s="16">
        <v>37500</v>
      </c>
      <c r="K128" s="16">
        <v>95100</v>
      </c>
      <c r="L128" s="16">
        <v>64600</v>
      </c>
      <c r="M128" s="16">
        <v>64200</v>
      </c>
      <c r="N128" s="16">
        <v>26200</v>
      </c>
      <c r="O128" s="16">
        <v>141200</v>
      </c>
      <c r="P128" s="16">
        <v>9626200</v>
      </c>
      <c r="Q128" s="16">
        <v>8036800</v>
      </c>
      <c r="R128" s="16">
        <v>750400</v>
      </c>
      <c r="S128" s="16">
        <v>1040200</v>
      </c>
      <c r="T128" s="16">
        <v>466400</v>
      </c>
      <c r="U128" s="16">
        <v>1100100</v>
      </c>
      <c r="V128" s="16">
        <v>408300</v>
      </c>
      <c r="W128" s="16">
        <v>274500</v>
      </c>
      <c r="X128" s="16">
        <v>582500</v>
      </c>
      <c r="Y128" s="16">
        <v>1129500</v>
      </c>
      <c r="Z128" s="16">
        <v>1041000</v>
      </c>
      <c r="AA128" s="16">
        <v>867800</v>
      </c>
      <c r="AB128" s="16">
        <v>376100</v>
      </c>
      <c r="AC128" s="16">
        <v>1589400</v>
      </c>
      <c r="AD128" s="17">
        <v>133421000</v>
      </c>
      <c r="AE128" s="17">
        <v>112289000</v>
      </c>
      <c r="AF128" s="17">
        <v>7695000</v>
      </c>
      <c r="AG128" s="17">
        <v>16615000</v>
      </c>
      <c r="AH128" s="17">
        <v>5760000</v>
      </c>
      <c r="AI128" s="17">
        <v>15224800</v>
      </c>
      <c r="AJ128" s="17">
        <v>5011100</v>
      </c>
      <c r="AK128" s="17">
        <v>3656000</v>
      </c>
      <c r="AL128" s="17">
        <v>7968000</v>
      </c>
      <c r="AM128" s="17">
        <v>16747000</v>
      </c>
      <c r="AN128" s="17">
        <v>15621000</v>
      </c>
      <c r="AO128" s="17">
        <v>12687000</v>
      </c>
      <c r="AP128" s="17">
        <v>5304000</v>
      </c>
      <c r="AQ128" s="17">
        <v>21132000</v>
      </c>
    </row>
    <row r="129" spans="1:43" s="18" customFormat="1" ht="13.5" x14ac:dyDescent="0.25">
      <c r="A129" s="15" t="s">
        <v>99</v>
      </c>
      <c r="B129" s="16">
        <v>675400</v>
      </c>
      <c r="C129" s="16">
        <v>542600</v>
      </c>
      <c r="D129" s="16">
        <v>43100</v>
      </c>
      <c r="E129" s="16">
        <v>78900</v>
      </c>
      <c r="F129" s="16">
        <v>31900</v>
      </c>
      <c r="G129" s="16">
        <v>69400</v>
      </c>
      <c r="H129" s="16">
        <v>11400</v>
      </c>
      <c r="I129" s="16">
        <v>23600</v>
      </c>
      <c r="J129" s="16">
        <v>37600</v>
      </c>
      <c r="K129" s="16">
        <v>95000</v>
      </c>
      <c r="L129" s="16">
        <v>62600</v>
      </c>
      <c r="M129" s="16">
        <v>63200</v>
      </c>
      <c r="N129" s="16">
        <v>25900</v>
      </c>
      <c r="O129" s="16">
        <v>132800</v>
      </c>
      <c r="P129" s="16">
        <v>9487200</v>
      </c>
      <c r="Q129" s="16">
        <v>7977800</v>
      </c>
      <c r="R129" s="16">
        <v>745800</v>
      </c>
      <c r="S129" s="16">
        <v>1027200</v>
      </c>
      <c r="T129" s="16">
        <v>465500</v>
      </c>
      <c r="U129" s="16">
        <v>1092700</v>
      </c>
      <c r="V129" s="16">
        <v>407700</v>
      </c>
      <c r="W129" s="16">
        <v>270500</v>
      </c>
      <c r="X129" s="16">
        <v>582400</v>
      </c>
      <c r="Y129" s="16">
        <v>1118900</v>
      </c>
      <c r="Z129" s="16">
        <v>1038600</v>
      </c>
      <c r="AA129" s="16">
        <v>860800</v>
      </c>
      <c r="AB129" s="16">
        <v>367700</v>
      </c>
      <c r="AC129" s="16">
        <v>1509400</v>
      </c>
      <c r="AD129" s="17">
        <v>131930000</v>
      </c>
      <c r="AE129" s="17">
        <v>111881000</v>
      </c>
      <c r="AF129" s="17">
        <v>7773000</v>
      </c>
      <c r="AG129" s="17">
        <v>16393000</v>
      </c>
      <c r="AH129" s="17">
        <v>5744600</v>
      </c>
      <c r="AI129" s="17">
        <v>15141400</v>
      </c>
      <c r="AJ129" s="17">
        <v>4963100</v>
      </c>
      <c r="AK129" s="17">
        <v>3636000</v>
      </c>
      <c r="AL129" s="17">
        <v>7963000</v>
      </c>
      <c r="AM129" s="17">
        <v>16641000</v>
      </c>
      <c r="AN129" s="17">
        <v>15540000</v>
      </c>
      <c r="AO129" s="17">
        <v>12757000</v>
      </c>
      <c r="AP129" s="17">
        <v>5329000</v>
      </c>
      <c r="AQ129" s="17">
        <v>20049000</v>
      </c>
    </row>
    <row r="130" spans="1:43" s="18" customFormat="1" ht="13.5" x14ac:dyDescent="0.25">
      <c r="A130" s="15" t="s">
        <v>100</v>
      </c>
      <c r="B130" s="16">
        <v>680600</v>
      </c>
      <c r="C130" s="16">
        <v>542200</v>
      </c>
      <c r="D130" s="16">
        <v>43000</v>
      </c>
      <c r="E130" s="16">
        <v>78400</v>
      </c>
      <c r="F130" s="16">
        <v>31100</v>
      </c>
      <c r="G130" s="16">
        <v>69900</v>
      </c>
      <c r="H130" s="16">
        <v>11500</v>
      </c>
      <c r="I130" s="16">
        <v>23600</v>
      </c>
      <c r="J130" s="16">
        <v>37400</v>
      </c>
      <c r="K130" s="16">
        <v>95100</v>
      </c>
      <c r="L130" s="16">
        <v>62900</v>
      </c>
      <c r="M130" s="16">
        <v>63700</v>
      </c>
      <c r="N130" s="16">
        <v>25600</v>
      </c>
      <c r="O130" s="16">
        <v>138400</v>
      </c>
      <c r="P130" s="16">
        <v>9539600</v>
      </c>
      <c r="Q130" s="16">
        <v>7996800</v>
      </c>
      <c r="R130" s="16">
        <v>750900</v>
      </c>
      <c r="S130" s="16">
        <v>1023800</v>
      </c>
      <c r="T130" s="16">
        <v>464600</v>
      </c>
      <c r="U130" s="16">
        <v>1099200</v>
      </c>
      <c r="V130" s="16">
        <v>409500</v>
      </c>
      <c r="W130" s="16">
        <v>269500</v>
      </c>
      <c r="X130" s="16">
        <v>582400</v>
      </c>
      <c r="Y130" s="16">
        <v>1121600</v>
      </c>
      <c r="Z130" s="16">
        <v>1047600</v>
      </c>
      <c r="AA130" s="16">
        <v>862700</v>
      </c>
      <c r="AB130" s="16">
        <v>365000</v>
      </c>
      <c r="AC130" s="16">
        <v>1542800</v>
      </c>
      <c r="AD130" s="17">
        <v>131860000</v>
      </c>
      <c r="AE130" s="17">
        <v>111811000</v>
      </c>
      <c r="AF130" s="17">
        <v>7762000</v>
      </c>
      <c r="AG130" s="17">
        <v>16332000</v>
      </c>
      <c r="AH130" s="17">
        <v>5730700</v>
      </c>
      <c r="AI130" s="17">
        <v>15165600</v>
      </c>
      <c r="AJ130" s="17">
        <v>4962500</v>
      </c>
      <c r="AK130" s="17">
        <v>3614000</v>
      </c>
      <c r="AL130" s="17">
        <v>7979000</v>
      </c>
      <c r="AM130" s="17">
        <v>16665000</v>
      </c>
      <c r="AN130" s="17">
        <v>15567000</v>
      </c>
      <c r="AO130" s="17">
        <v>12716000</v>
      </c>
      <c r="AP130" s="17">
        <v>5317000</v>
      </c>
      <c r="AQ130" s="17">
        <v>20049000</v>
      </c>
    </row>
    <row r="131" spans="1:43" s="18" customFormat="1" ht="13.5" x14ac:dyDescent="0.25">
      <c r="A131" s="15" t="s">
        <v>101</v>
      </c>
      <c r="B131" s="16">
        <v>683800</v>
      </c>
      <c r="C131" s="16">
        <v>536100</v>
      </c>
      <c r="D131" s="16">
        <v>42200</v>
      </c>
      <c r="E131" s="16">
        <v>76300</v>
      </c>
      <c r="F131" s="16">
        <v>30600</v>
      </c>
      <c r="G131" s="16">
        <v>69900</v>
      </c>
      <c r="H131" s="16">
        <v>11600</v>
      </c>
      <c r="I131" s="16">
        <v>23500</v>
      </c>
      <c r="J131" s="16">
        <v>37000</v>
      </c>
      <c r="K131" s="16">
        <v>93700</v>
      </c>
      <c r="L131" s="16">
        <v>63800</v>
      </c>
      <c r="M131" s="16">
        <v>62700</v>
      </c>
      <c r="N131" s="16">
        <v>24800</v>
      </c>
      <c r="O131" s="16">
        <v>147700</v>
      </c>
      <c r="P131" s="16">
        <v>9558200</v>
      </c>
      <c r="Q131" s="16">
        <v>7930800</v>
      </c>
      <c r="R131" s="16">
        <v>743100</v>
      </c>
      <c r="S131" s="16">
        <v>1015100</v>
      </c>
      <c r="T131" s="16">
        <v>461900</v>
      </c>
      <c r="U131" s="16">
        <v>1091900</v>
      </c>
      <c r="V131" s="16">
        <v>408300</v>
      </c>
      <c r="W131" s="16">
        <v>267300</v>
      </c>
      <c r="X131" s="16">
        <v>579300</v>
      </c>
      <c r="Y131" s="16">
        <v>1110200</v>
      </c>
      <c r="Z131" s="16">
        <v>1053900</v>
      </c>
      <c r="AA131" s="16">
        <v>845100</v>
      </c>
      <c r="AB131" s="16">
        <v>354700</v>
      </c>
      <c r="AC131" s="16">
        <v>1627400</v>
      </c>
      <c r="AD131" s="17">
        <v>132126000</v>
      </c>
      <c r="AE131" s="17">
        <v>111070000</v>
      </c>
      <c r="AF131" s="17">
        <v>7669000</v>
      </c>
      <c r="AG131" s="17">
        <v>16185000</v>
      </c>
      <c r="AH131" s="17">
        <v>5702600</v>
      </c>
      <c r="AI131" s="17">
        <v>15104400</v>
      </c>
      <c r="AJ131" s="17">
        <v>4955900</v>
      </c>
      <c r="AK131" s="17">
        <v>3567000</v>
      </c>
      <c r="AL131" s="17">
        <v>7914000</v>
      </c>
      <c r="AM131" s="17">
        <v>16536000</v>
      </c>
      <c r="AN131" s="17">
        <v>15885000</v>
      </c>
      <c r="AO131" s="17">
        <v>12273000</v>
      </c>
      <c r="AP131" s="17">
        <v>5278000</v>
      </c>
      <c r="AQ131" s="17">
        <v>21056000</v>
      </c>
    </row>
    <row r="132" spans="1:43" s="18" customFormat="1" ht="13.5" x14ac:dyDescent="0.25">
      <c r="A132" s="15" t="s">
        <v>102</v>
      </c>
      <c r="B132" s="16">
        <v>680100</v>
      </c>
      <c r="C132" s="16">
        <v>532800</v>
      </c>
      <c r="D132" s="16">
        <v>41200</v>
      </c>
      <c r="E132" s="16">
        <v>75500</v>
      </c>
      <c r="F132" s="16">
        <v>30400</v>
      </c>
      <c r="G132" s="16">
        <v>70500</v>
      </c>
      <c r="H132" s="16">
        <v>11700</v>
      </c>
      <c r="I132" s="16">
        <v>23300</v>
      </c>
      <c r="J132" s="16">
        <v>37200</v>
      </c>
      <c r="K132" s="16">
        <v>92900</v>
      </c>
      <c r="L132" s="16">
        <v>63900</v>
      </c>
      <c r="M132" s="16">
        <v>61500</v>
      </c>
      <c r="N132" s="16">
        <v>24700</v>
      </c>
      <c r="O132" s="16">
        <v>147300</v>
      </c>
      <c r="P132" s="16">
        <v>9517600</v>
      </c>
      <c r="Q132" s="16">
        <v>7865800</v>
      </c>
      <c r="R132" s="16">
        <v>735000</v>
      </c>
      <c r="S132" s="16">
        <v>1002200</v>
      </c>
      <c r="T132" s="16">
        <v>459200</v>
      </c>
      <c r="U132" s="16">
        <v>1091700</v>
      </c>
      <c r="V132" s="16">
        <v>408000</v>
      </c>
      <c r="W132" s="16">
        <v>265600</v>
      </c>
      <c r="X132" s="16">
        <v>578100</v>
      </c>
      <c r="Y132" s="16">
        <v>1093800</v>
      </c>
      <c r="Z132" s="16">
        <v>1055900</v>
      </c>
      <c r="AA132" s="16">
        <v>825900</v>
      </c>
      <c r="AB132" s="16">
        <v>350400</v>
      </c>
      <c r="AC132" s="16">
        <v>1651800</v>
      </c>
      <c r="AD132" s="17">
        <v>132328000</v>
      </c>
      <c r="AE132" s="17">
        <v>110755000</v>
      </c>
      <c r="AF132" s="17">
        <v>7626000</v>
      </c>
      <c r="AG132" s="17">
        <v>16010000</v>
      </c>
      <c r="AH132" s="17">
        <v>5695000</v>
      </c>
      <c r="AI132" s="17">
        <v>15200500</v>
      </c>
      <c r="AJ132" s="17">
        <v>4925600</v>
      </c>
      <c r="AK132" s="17">
        <v>3549000</v>
      </c>
      <c r="AL132" s="17">
        <v>7910000</v>
      </c>
      <c r="AM132" s="17">
        <v>16445000</v>
      </c>
      <c r="AN132" s="17">
        <v>16158000</v>
      </c>
      <c r="AO132" s="17">
        <v>11945000</v>
      </c>
      <c r="AP132" s="17">
        <v>5291000</v>
      </c>
      <c r="AQ132" s="17">
        <v>21573000</v>
      </c>
    </row>
    <row r="133" spans="1:43" s="18" customFormat="1" ht="13.5" x14ac:dyDescent="0.25">
      <c r="A133" s="15" t="s">
        <v>103</v>
      </c>
      <c r="B133" s="16">
        <v>679600</v>
      </c>
      <c r="C133" s="16">
        <v>530500</v>
      </c>
      <c r="D133" s="16">
        <v>40100</v>
      </c>
      <c r="E133" s="16">
        <v>74500</v>
      </c>
      <c r="F133" s="16">
        <v>30200</v>
      </c>
      <c r="G133" s="16">
        <v>71800</v>
      </c>
      <c r="H133" s="16">
        <v>11600</v>
      </c>
      <c r="I133" s="16">
        <v>23400</v>
      </c>
      <c r="J133" s="16">
        <v>37000</v>
      </c>
      <c r="K133" s="16">
        <v>92400</v>
      </c>
      <c r="L133" s="16">
        <v>63900</v>
      </c>
      <c r="M133" s="16">
        <v>60900</v>
      </c>
      <c r="N133" s="16">
        <v>24700</v>
      </c>
      <c r="O133" s="16">
        <v>149100</v>
      </c>
      <c r="P133" s="16">
        <v>9525500</v>
      </c>
      <c r="Q133" s="16">
        <v>7863800</v>
      </c>
      <c r="R133" s="16">
        <v>731600</v>
      </c>
      <c r="S133" s="16">
        <v>992700</v>
      </c>
      <c r="T133" s="16">
        <v>456700</v>
      </c>
      <c r="U133" s="16">
        <v>1117600</v>
      </c>
      <c r="V133" s="16">
        <v>402200</v>
      </c>
      <c r="W133" s="16">
        <v>264900</v>
      </c>
      <c r="X133" s="16">
        <v>577200</v>
      </c>
      <c r="Y133" s="16">
        <v>1090100</v>
      </c>
      <c r="Z133" s="16">
        <v>1060200</v>
      </c>
      <c r="AA133" s="16">
        <v>819700</v>
      </c>
      <c r="AB133" s="16">
        <v>350900</v>
      </c>
      <c r="AC133" s="16">
        <v>1661700</v>
      </c>
      <c r="AD133" s="17">
        <v>132141000</v>
      </c>
      <c r="AE133" s="17">
        <v>110409000</v>
      </c>
      <c r="AF133" s="17">
        <v>7488000</v>
      </c>
      <c r="AG133" s="17">
        <v>15846000</v>
      </c>
      <c r="AH133" s="17">
        <v>5671400</v>
      </c>
      <c r="AI133" s="17">
        <v>15552200</v>
      </c>
      <c r="AJ133" s="17">
        <v>4881100</v>
      </c>
      <c r="AK133" s="17">
        <v>3543000</v>
      </c>
      <c r="AL133" s="17">
        <v>7924000</v>
      </c>
      <c r="AM133" s="17">
        <v>16247000</v>
      </c>
      <c r="AN133" s="17">
        <v>16252000</v>
      </c>
      <c r="AO133" s="17">
        <v>11702000</v>
      </c>
      <c r="AP133" s="17">
        <v>5302000</v>
      </c>
      <c r="AQ133" s="17">
        <v>21732000</v>
      </c>
    </row>
    <row r="134" spans="1:43" s="18" customFormat="1" ht="13.5" x14ac:dyDescent="0.25">
      <c r="A134" s="15" t="s">
        <v>104</v>
      </c>
      <c r="B134" s="16">
        <v>677500</v>
      </c>
      <c r="C134" s="16">
        <v>530900</v>
      </c>
      <c r="D134" s="16">
        <v>39600</v>
      </c>
      <c r="E134" s="16">
        <v>74000</v>
      </c>
      <c r="F134" s="16">
        <v>30400</v>
      </c>
      <c r="G134" s="16">
        <v>73300</v>
      </c>
      <c r="H134" s="16">
        <v>11600</v>
      </c>
      <c r="I134" s="16">
        <v>23300</v>
      </c>
      <c r="J134" s="16">
        <v>37500</v>
      </c>
      <c r="K134" s="16">
        <v>92100</v>
      </c>
      <c r="L134" s="16">
        <v>63800</v>
      </c>
      <c r="M134" s="16">
        <v>60600</v>
      </c>
      <c r="N134" s="16">
        <v>24700</v>
      </c>
      <c r="O134" s="16">
        <v>146600</v>
      </c>
      <c r="P134" s="16">
        <v>9529900</v>
      </c>
      <c r="Q134" s="16">
        <v>7872200</v>
      </c>
      <c r="R134" s="16">
        <v>725600</v>
      </c>
      <c r="S134" s="16">
        <v>986200</v>
      </c>
      <c r="T134" s="16">
        <v>457300</v>
      </c>
      <c r="U134" s="16">
        <v>1138800</v>
      </c>
      <c r="V134" s="16">
        <v>401100</v>
      </c>
      <c r="W134" s="16">
        <v>262700</v>
      </c>
      <c r="X134" s="16">
        <v>580100</v>
      </c>
      <c r="Y134" s="16">
        <v>1088700</v>
      </c>
      <c r="Z134" s="16">
        <v>1062800</v>
      </c>
      <c r="AA134" s="16">
        <v>819500</v>
      </c>
      <c r="AB134" s="16">
        <v>349400</v>
      </c>
      <c r="AC134" s="16">
        <v>1657700</v>
      </c>
      <c r="AD134" s="17">
        <v>131758000</v>
      </c>
      <c r="AE134" s="17">
        <v>110050000</v>
      </c>
      <c r="AF134" s="17">
        <v>7294000</v>
      </c>
      <c r="AG134" s="17">
        <v>15723000</v>
      </c>
      <c r="AH134" s="17">
        <v>5653700</v>
      </c>
      <c r="AI134" s="17">
        <v>15689500</v>
      </c>
      <c r="AJ134" s="17">
        <v>4867100</v>
      </c>
      <c r="AK134" s="17">
        <v>3532000</v>
      </c>
      <c r="AL134" s="17">
        <v>7927000</v>
      </c>
      <c r="AM134" s="17">
        <v>16109000</v>
      </c>
      <c r="AN134" s="17">
        <v>16252000</v>
      </c>
      <c r="AO134" s="17">
        <v>11681000</v>
      </c>
      <c r="AP134" s="17">
        <v>5322000</v>
      </c>
      <c r="AQ134" s="17">
        <v>21708000</v>
      </c>
    </row>
    <row r="135" spans="1:43" s="18" customFormat="1" ht="13.5" x14ac:dyDescent="0.25">
      <c r="A135" s="15" t="s">
        <v>105</v>
      </c>
      <c r="B135" s="16">
        <v>663300</v>
      </c>
      <c r="C135" s="16">
        <v>516700</v>
      </c>
      <c r="D135" s="16">
        <v>38000</v>
      </c>
      <c r="E135" s="16">
        <v>72400</v>
      </c>
      <c r="F135" s="16">
        <v>29600</v>
      </c>
      <c r="G135" s="16">
        <v>69300</v>
      </c>
      <c r="H135" s="16">
        <v>11300</v>
      </c>
      <c r="I135" s="16">
        <v>23300</v>
      </c>
      <c r="J135" s="16">
        <v>37300</v>
      </c>
      <c r="K135" s="16">
        <v>89500</v>
      </c>
      <c r="L135" s="16">
        <v>62800</v>
      </c>
      <c r="M135" s="16">
        <v>58900</v>
      </c>
      <c r="N135" s="16">
        <v>24300</v>
      </c>
      <c r="O135" s="16">
        <v>146600</v>
      </c>
      <c r="P135" s="16">
        <v>9340700</v>
      </c>
      <c r="Q135" s="16">
        <v>7699100</v>
      </c>
      <c r="R135" s="16">
        <v>707500</v>
      </c>
      <c r="S135" s="16">
        <v>970900</v>
      </c>
      <c r="T135" s="16">
        <v>450000</v>
      </c>
      <c r="U135" s="16">
        <v>1085800</v>
      </c>
      <c r="V135" s="16">
        <v>392300</v>
      </c>
      <c r="W135" s="16">
        <v>259100</v>
      </c>
      <c r="X135" s="16">
        <v>575100</v>
      </c>
      <c r="Y135" s="16">
        <v>1057600</v>
      </c>
      <c r="Z135" s="16">
        <v>1054300</v>
      </c>
      <c r="AA135" s="16">
        <v>801000</v>
      </c>
      <c r="AB135" s="16">
        <v>345500</v>
      </c>
      <c r="AC135" s="16">
        <v>1641600</v>
      </c>
      <c r="AD135" s="17">
        <v>128877000</v>
      </c>
      <c r="AE135" s="17">
        <v>107578000</v>
      </c>
      <c r="AF135" s="17">
        <v>6948000</v>
      </c>
      <c r="AG135" s="17">
        <v>15476000</v>
      </c>
      <c r="AH135" s="17">
        <v>5598300</v>
      </c>
      <c r="AI135" s="17">
        <v>14960900</v>
      </c>
      <c r="AJ135" s="17">
        <v>4762900</v>
      </c>
      <c r="AK135" s="17">
        <v>3482000</v>
      </c>
      <c r="AL135" s="17">
        <v>7888000</v>
      </c>
      <c r="AM135" s="17">
        <v>15758000</v>
      </c>
      <c r="AN135" s="17">
        <v>16038000</v>
      </c>
      <c r="AO135" s="17">
        <v>11385000</v>
      </c>
      <c r="AP135" s="17">
        <v>5281000</v>
      </c>
      <c r="AQ135" s="17">
        <v>21299000</v>
      </c>
    </row>
    <row r="136" spans="1:43" s="18" customFormat="1" ht="13.5" x14ac:dyDescent="0.25">
      <c r="A136" s="15" t="s">
        <v>106</v>
      </c>
      <c r="B136" s="16">
        <v>667800</v>
      </c>
      <c r="C136" s="16">
        <v>518100</v>
      </c>
      <c r="D136" s="16">
        <v>38400</v>
      </c>
      <c r="E136" s="16">
        <v>71400</v>
      </c>
      <c r="F136" s="16">
        <v>29500</v>
      </c>
      <c r="G136" s="16">
        <v>68300</v>
      </c>
      <c r="H136" s="16">
        <v>11200</v>
      </c>
      <c r="I136" s="16">
        <v>23200</v>
      </c>
      <c r="J136" s="16">
        <v>37500</v>
      </c>
      <c r="K136" s="16">
        <v>89600</v>
      </c>
      <c r="L136" s="16">
        <v>64000</v>
      </c>
      <c r="M136" s="16">
        <v>60300</v>
      </c>
      <c r="N136" s="16">
        <v>24700</v>
      </c>
      <c r="O136" s="16">
        <v>149700</v>
      </c>
      <c r="P136" s="16">
        <v>9388800</v>
      </c>
      <c r="Q136" s="16">
        <v>7721700</v>
      </c>
      <c r="R136" s="16">
        <v>713300</v>
      </c>
      <c r="S136" s="16">
        <v>966000</v>
      </c>
      <c r="T136" s="16">
        <v>449600</v>
      </c>
      <c r="U136" s="16">
        <v>1074500</v>
      </c>
      <c r="V136" s="16">
        <v>391300</v>
      </c>
      <c r="W136" s="16">
        <v>257000</v>
      </c>
      <c r="X136" s="16">
        <v>575800</v>
      </c>
      <c r="Y136" s="16">
        <v>1062800</v>
      </c>
      <c r="Z136" s="16">
        <v>1065700</v>
      </c>
      <c r="AA136" s="16">
        <v>815800</v>
      </c>
      <c r="AB136" s="16">
        <v>349900</v>
      </c>
      <c r="AC136" s="16">
        <v>1667100</v>
      </c>
      <c r="AD136" s="17">
        <v>129347000</v>
      </c>
      <c r="AE136" s="17">
        <v>107636000</v>
      </c>
      <c r="AF136" s="17">
        <v>6918000</v>
      </c>
      <c r="AG136" s="17">
        <v>15414000</v>
      </c>
      <c r="AH136" s="17">
        <v>5582700</v>
      </c>
      <c r="AI136" s="17">
        <v>14761300</v>
      </c>
      <c r="AJ136" s="17">
        <v>4756600</v>
      </c>
      <c r="AK136" s="17">
        <v>3458000</v>
      </c>
      <c r="AL136" s="17">
        <v>7885000</v>
      </c>
      <c r="AM136" s="17">
        <v>15791000</v>
      </c>
      <c r="AN136" s="17">
        <v>16310000</v>
      </c>
      <c r="AO136" s="17">
        <v>11440000</v>
      </c>
      <c r="AP136" s="17">
        <v>5319000</v>
      </c>
      <c r="AQ136" s="17">
        <v>21711000</v>
      </c>
    </row>
    <row r="137" spans="1:43" s="18" customFormat="1" ht="13.5" x14ac:dyDescent="0.25">
      <c r="A137" s="15" t="s">
        <v>107</v>
      </c>
      <c r="B137" s="16">
        <v>670800</v>
      </c>
      <c r="C137" s="16">
        <v>520300</v>
      </c>
      <c r="D137" s="16">
        <v>39000</v>
      </c>
      <c r="E137" s="16">
        <v>70700</v>
      </c>
      <c r="F137" s="16">
        <v>29500</v>
      </c>
      <c r="G137" s="16">
        <v>68200</v>
      </c>
      <c r="H137" s="16">
        <v>11200</v>
      </c>
      <c r="I137" s="16">
        <v>23300</v>
      </c>
      <c r="J137" s="16">
        <v>37600</v>
      </c>
      <c r="K137" s="16">
        <v>89900</v>
      </c>
      <c r="L137" s="16">
        <v>64100</v>
      </c>
      <c r="M137" s="16">
        <v>61600</v>
      </c>
      <c r="N137" s="16">
        <v>25200</v>
      </c>
      <c r="O137" s="16">
        <v>150500</v>
      </c>
      <c r="P137" s="16">
        <v>9447100</v>
      </c>
      <c r="Q137" s="16">
        <v>7771600</v>
      </c>
      <c r="R137" s="16">
        <v>722000</v>
      </c>
      <c r="S137" s="16">
        <v>963500</v>
      </c>
      <c r="T137" s="16">
        <v>452100</v>
      </c>
      <c r="U137" s="16">
        <v>1080200</v>
      </c>
      <c r="V137" s="16">
        <v>390600</v>
      </c>
      <c r="W137" s="16">
        <v>255900</v>
      </c>
      <c r="X137" s="16">
        <v>577000</v>
      </c>
      <c r="Y137" s="16">
        <v>1070100</v>
      </c>
      <c r="Z137" s="16">
        <v>1070500</v>
      </c>
      <c r="AA137" s="16">
        <v>834700</v>
      </c>
      <c r="AB137" s="16">
        <v>355000</v>
      </c>
      <c r="AC137" s="16">
        <v>1675500</v>
      </c>
      <c r="AD137" s="17">
        <v>129955000</v>
      </c>
      <c r="AE137" s="17">
        <v>108119000</v>
      </c>
      <c r="AF137" s="17">
        <v>6990000</v>
      </c>
      <c r="AG137" s="17">
        <v>15375000</v>
      </c>
      <c r="AH137" s="17">
        <v>5589700</v>
      </c>
      <c r="AI137" s="17">
        <v>14789200</v>
      </c>
      <c r="AJ137" s="17">
        <v>4763800</v>
      </c>
      <c r="AK137" s="17">
        <v>3448000</v>
      </c>
      <c r="AL137" s="17">
        <v>7898000</v>
      </c>
      <c r="AM137" s="17">
        <v>15908000</v>
      </c>
      <c r="AN137" s="17">
        <v>16388000</v>
      </c>
      <c r="AO137" s="17">
        <v>11622000</v>
      </c>
      <c r="AP137" s="17">
        <v>5347000</v>
      </c>
      <c r="AQ137" s="17">
        <v>21836000</v>
      </c>
    </row>
    <row r="138" spans="1:43" s="18" customFormat="1" ht="13.5" x14ac:dyDescent="0.25">
      <c r="A138" s="15" t="s">
        <v>108</v>
      </c>
      <c r="B138" s="16">
        <v>672200</v>
      </c>
      <c r="C138" s="16">
        <v>521600</v>
      </c>
      <c r="D138" s="16">
        <v>38900</v>
      </c>
      <c r="E138" s="16">
        <v>69200</v>
      </c>
      <c r="F138" s="16">
        <v>29400</v>
      </c>
      <c r="G138" s="16">
        <v>68500</v>
      </c>
      <c r="H138" s="16">
        <v>11200</v>
      </c>
      <c r="I138" s="16">
        <v>23200</v>
      </c>
      <c r="J138" s="16">
        <v>38000</v>
      </c>
      <c r="K138" s="16">
        <v>90500</v>
      </c>
      <c r="L138" s="16">
        <v>64800</v>
      </c>
      <c r="M138" s="16">
        <v>62600</v>
      </c>
      <c r="N138" s="16">
        <v>25300</v>
      </c>
      <c r="O138" s="16">
        <v>150600</v>
      </c>
      <c r="P138" s="16">
        <v>9450800</v>
      </c>
      <c r="Q138" s="16">
        <v>7781600</v>
      </c>
      <c r="R138" s="16">
        <v>717200</v>
      </c>
      <c r="S138" s="16">
        <v>957500</v>
      </c>
      <c r="T138" s="16">
        <v>450700</v>
      </c>
      <c r="U138" s="16">
        <v>1079700</v>
      </c>
      <c r="V138" s="16">
        <v>390500</v>
      </c>
      <c r="W138" s="16">
        <v>252700</v>
      </c>
      <c r="X138" s="16">
        <v>576500</v>
      </c>
      <c r="Y138" s="16">
        <v>1076000</v>
      </c>
      <c r="Z138" s="16">
        <v>1074000</v>
      </c>
      <c r="AA138" s="16">
        <v>847800</v>
      </c>
      <c r="AB138" s="16">
        <v>359000</v>
      </c>
      <c r="AC138" s="16">
        <v>1669200</v>
      </c>
      <c r="AD138" s="17">
        <v>130543000</v>
      </c>
      <c r="AE138" s="17">
        <v>108697000</v>
      </c>
      <c r="AF138" s="17">
        <v>7139000</v>
      </c>
      <c r="AG138" s="17">
        <v>15341000</v>
      </c>
      <c r="AH138" s="17">
        <v>5595000</v>
      </c>
      <c r="AI138" s="17">
        <v>14849200</v>
      </c>
      <c r="AJ138" s="17">
        <v>4781500</v>
      </c>
      <c r="AK138" s="17">
        <v>3425000</v>
      </c>
      <c r="AL138" s="17">
        <v>7908000</v>
      </c>
      <c r="AM138" s="17">
        <v>16043000</v>
      </c>
      <c r="AN138" s="17">
        <v>16431000</v>
      </c>
      <c r="AO138" s="17">
        <v>11823000</v>
      </c>
      <c r="AP138" s="17">
        <v>5361000</v>
      </c>
      <c r="AQ138" s="17">
        <v>21846000</v>
      </c>
    </row>
    <row r="139" spans="1:43" s="18" customFormat="1" ht="13.5" x14ac:dyDescent="0.25">
      <c r="A139" s="15" t="s">
        <v>109</v>
      </c>
      <c r="B139" s="16">
        <v>674400</v>
      </c>
      <c r="C139" s="16">
        <v>524000</v>
      </c>
      <c r="D139" s="16">
        <v>39200</v>
      </c>
      <c r="E139" s="16">
        <v>69000</v>
      </c>
      <c r="F139" s="16">
        <v>29300</v>
      </c>
      <c r="G139" s="16">
        <v>68600</v>
      </c>
      <c r="H139" s="16">
        <v>11200</v>
      </c>
      <c r="I139" s="16">
        <v>23000</v>
      </c>
      <c r="J139" s="16">
        <v>38300</v>
      </c>
      <c r="K139" s="16">
        <v>90900</v>
      </c>
      <c r="L139" s="16">
        <v>65000</v>
      </c>
      <c r="M139" s="16">
        <v>63700</v>
      </c>
      <c r="N139" s="16">
        <v>25800</v>
      </c>
      <c r="O139" s="16">
        <v>150400</v>
      </c>
      <c r="P139" s="16">
        <v>9503800</v>
      </c>
      <c r="Q139" s="16">
        <v>7824200</v>
      </c>
      <c r="R139" s="16">
        <v>723800</v>
      </c>
      <c r="S139" s="16">
        <v>955400</v>
      </c>
      <c r="T139" s="16">
        <v>452100</v>
      </c>
      <c r="U139" s="16">
        <v>1084400</v>
      </c>
      <c r="V139" s="16">
        <v>392400</v>
      </c>
      <c r="W139" s="16">
        <v>252400</v>
      </c>
      <c r="X139" s="16">
        <v>579800</v>
      </c>
      <c r="Y139" s="16">
        <v>1077600</v>
      </c>
      <c r="Z139" s="16">
        <v>1080000</v>
      </c>
      <c r="AA139" s="16">
        <v>864600</v>
      </c>
      <c r="AB139" s="16">
        <v>361700</v>
      </c>
      <c r="AC139" s="16">
        <v>1679600</v>
      </c>
      <c r="AD139" s="17">
        <v>131314000</v>
      </c>
      <c r="AE139" s="17">
        <v>109367000</v>
      </c>
      <c r="AF139" s="17">
        <v>7331000</v>
      </c>
      <c r="AG139" s="17">
        <v>15335000</v>
      </c>
      <c r="AH139" s="17">
        <v>5613700</v>
      </c>
      <c r="AI139" s="17">
        <v>14935400</v>
      </c>
      <c r="AJ139" s="17">
        <v>4816900</v>
      </c>
      <c r="AK139" s="17">
        <v>3415000</v>
      </c>
      <c r="AL139" s="17">
        <v>7931000</v>
      </c>
      <c r="AM139" s="17">
        <v>16074000</v>
      </c>
      <c r="AN139" s="17">
        <v>16386000</v>
      </c>
      <c r="AO139" s="17">
        <v>12148000</v>
      </c>
      <c r="AP139" s="17">
        <v>5381000</v>
      </c>
      <c r="AQ139" s="17">
        <v>21947000</v>
      </c>
    </row>
    <row r="140" spans="1:43" s="18" customFormat="1" ht="13.5" x14ac:dyDescent="0.25">
      <c r="A140" s="15" t="s">
        <v>110</v>
      </c>
      <c r="B140" s="16">
        <v>669100</v>
      </c>
      <c r="C140" s="16">
        <v>526100</v>
      </c>
      <c r="D140" s="16">
        <v>39800</v>
      </c>
      <c r="E140" s="16">
        <v>69200</v>
      </c>
      <c r="F140" s="16">
        <v>29500</v>
      </c>
      <c r="G140" s="16">
        <v>68500</v>
      </c>
      <c r="H140" s="16">
        <v>11100</v>
      </c>
      <c r="I140" s="16">
        <v>23300</v>
      </c>
      <c r="J140" s="16">
        <v>38800</v>
      </c>
      <c r="K140" s="16">
        <v>91500</v>
      </c>
      <c r="L140" s="16">
        <v>64200</v>
      </c>
      <c r="M140" s="16">
        <v>63800</v>
      </c>
      <c r="N140" s="16">
        <v>26400</v>
      </c>
      <c r="O140" s="16">
        <v>143000</v>
      </c>
      <c r="P140" s="16">
        <v>9495200</v>
      </c>
      <c r="Q140" s="16">
        <v>7865300</v>
      </c>
      <c r="R140" s="16">
        <v>729100</v>
      </c>
      <c r="S140" s="16">
        <v>957300</v>
      </c>
      <c r="T140" s="16">
        <v>453800</v>
      </c>
      <c r="U140" s="16">
        <v>1086300</v>
      </c>
      <c r="V140" s="16">
        <v>393300</v>
      </c>
      <c r="W140" s="16">
        <v>252100</v>
      </c>
      <c r="X140" s="16">
        <v>582600</v>
      </c>
      <c r="Y140" s="16">
        <v>1081900</v>
      </c>
      <c r="Z140" s="16">
        <v>1076700</v>
      </c>
      <c r="AA140" s="16">
        <v>876500</v>
      </c>
      <c r="AB140" s="16">
        <v>375700</v>
      </c>
      <c r="AC140" s="16">
        <v>1629900</v>
      </c>
      <c r="AD140" s="17">
        <v>131694000</v>
      </c>
      <c r="AE140" s="17">
        <v>110152000</v>
      </c>
      <c r="AF140" s="17">
        <v>7512000</v>
      </c>
      <c r="AG140" s="17">
        <v>15399000</v>
      </c>
      <c r="AH140" s="17">
        <v>5638800</v>
      </c>
      <c r="AI140" s="17">
        <v>15007500</v>
      </c>
      <c r="AJ140" s="17">
        <v>4837000</v>
      </c>
      <c r="AK140" s="17">
        <v>3417000</v>
      </c>
      <c r="AL140" s="17">
        <v>7998000</v>
      </c>
      <c r="AM140" s="17">
        <v>16215000</v>
      </c>
      <c r="AN140" s="17">
        <v>16239000</v>
      </c>
      <c r="AO140" s="17">
        <v>12467000</v>
      </c>
      <c r="AP140" s="17">
        <v>5422000</v>
      </c>
      <c r="AQ140" s="17">
        <v>21542000</v>
      </c>
    </row>
    <row r="141" spans="1:43" s="18" customFormat="1" ht="13.5" x14ac:dyDescent="0.25">
      <c r="A141" s="15" t="s">
        <v>111</v>
      </c>
      <c r="B141" s="16">
        <v>660700</v>
      </c>
      <c r="C141" s="16">
        <v>523000</v>
      </c>
      <c r="D141" s="16">
        <v>39600</v>
      </c>
      <c r="E141" s="16">
        <v>67900</v>
      </c>
      <c r="F141" s="16">
        <v>29400</v>
      </c>
      <c r="G141" s="16">
        <v>67900</v>
      </c>
      <c r="H141" s="16">
        <v>11200</v>
      </c>
      <c r="I141" s="16">
        <v>23000</v>
      </c>
      <c r="J141" s="16">
        <v>38900</v>
      </c>
      <c r="K141" s="16">
        <v>91100</v>
      </c>
      <c r="L141" s="16">
        <v>64100</v>
      </c>
      <c r="M141" s="16">
        <v>63300</v>
      </c>
      <c r="N141" s="16">
        <v>26600</v>
      </c>
      <c r="O141" s="16">
        <v>137700</v>
      </c>
      <c r="P141" s="16">
        <v>9374000</v>
      </c>
      <c r="Q141" s="16">
        <v>7828500</v>
      </c>
      <c r="R141" s="16">
        <v>722300</v>
      </c>
      <c r="S141" s="16">
        <v>951200</v>
      </c>
      <c r="T141" s="16">
        <v>453600</v>
      </c>
      <c r="U141" s="16">
        <v>1080300</v>
      </c>
      <c r="V141" s="16">
        <v>394600</v>
      </c>
      <c r="W141" s="16">
        <v>248500</v>
      </c>
      <c r="X141" s="16">
        <v>582900</v>
      </c>
      <c r="Y141" s="16">
        <v>1079700</v>
      </c>
      <c r="Z141" s="16">
        <v>1077200</v>
      </c>
      <c r="AA141" s="16">
        <v>868700</v>
      </c>
      <c r="AB141" s="16">
        <v>369500</v>
      </c>
      <c r="AC141" s="16">
        <v>1545500</v>
      </c>
      <c r="AD141" s="17">
        <v>130255000</v>
      </c>
      <c r="AE141" s="17">
        <v>109889000</v>
      </c>
      <c r="AF141" s="17">
        <v>7571000</v>
      </c>
      <c r="AG141" s="17">
        <v>15274000</v>
      </c>
      <c r="AH141" s="17">
        <v>5637200</v>
      </c>
      <c r="AI141" s="17">
        <v>14986700</v>
      </c>
      <c r="AJ141" s="17">
        <v>4797400</v>
      </c>
      <c r="AK141" s="17">
        <v>3397000</v>
      </c>
      <c r="AL141" s="17">
        <v>8009000</v>
      </c>
      <c r="AM141" s="17">
        <v>16116000</v>
      </c>
      <c r="AN141" s="17">
        <v>16145000</v>
      </c>
      <c r="AO141" s="17">
        <v>12536000</v>
      </c>
      <c r="AP141" s="17">
        <v>5420000</v>
      </c>
      <c r="AQ141" s="17">
        <v>20366000</v>
      </c>
    </row>
    <row r="142" spans="1:43" s="18" customFormat="1" ht="13.5" x14ac:dyDescent="0.25">
      <c r="A142" s="15" t="s">
        <v>112</v>
      </c>
      <c r="B142" s="16">
        <v>666000</v>
      </c>
      <c r="C142" s="16">
        <v>525000</v>
      </c>
      <c r="D142" s="16">
        <v>39400</v>
      </c>
      <c r="E142" s="16">
        <v>67400</v>
      </c>
      <c r="F142" s="16">
        <v>29200</v>
      </c>
      <c r="G142" s="16">
        <v>68300</v>
      </c>
      <c r="H142" s="16">
        <v>11300</v>
      </c>
      <c r="I142" s="16">
        <v>22800</v>
      </c>
      <c r="J142" s="16">
        <v>39100</v>
      </c>
      <c r="K142" s="16">
        <v>92400</v>
      </c>
      <c r="L142" s="16">
        <v>64800</v>
      </c>
      <c r="M142" s="16">
        <v>63800</v>
      </c>
      <c r="N142" s="16">
        <v>26500</v>
      </c>
      <c r="O142" s="16">
        <v>141000</v>
      </c>
      <c r="P142" s="16">
        <v>9430000</v>
      </c>
      <c r="Q142" s="16">
        <v>7858900</v>
      </c>
      <c r="R142" s="16">
        <v>726400</v>
      </c>
      <c r="S142" s="16">
        <v>949800</v>
      </c>
      <c r="T142" s="16">
        <v>454100</v>
      </c>
      <c r="U142" s="16">
        <v>1083000</v>
      </c>
      <c r="V142" s="16">
        <v>396600</v>
      </c>
      <c r="W142" s="16">
        <v>247300</v>
      </c>
      <c r="X142" s="16">
        <v>583500</v>
      </c>
      <c r="Y142" s="16">
        <v>1089500</v>
      </c>
      <c r="Z142" s="16">
        <v>1089700</v>
      </c>
      <c r="AA142" s="16">
        <v>871700</v>
      </c>
      <c r="AB142" s="16">
        <v>367300</v>
      </c>
      <c r="AC142" s="16">
        <v>1571100</v>
      </c>
      <c r="AD142" s="17">
        <v>130341000</v>
      </c>
      <c r="AE142" s="17">
        <v>109945000</v>
      </c>
      <c r="AF142" s="17">
        <v>7592000</v>
      </c>
      <c r="AG142" s="17">
        <v>15272000</v>
      </c>
      <c r="AH142" s="17">
        <v>5618400</v>
      </c>
      <c r="AI142" s="17">
        <v>14955800</v>
      </c>
      <c r="AJ142" s="17">
        <v>4808900</v>
      </c>
      <c r="AK142" s="17">
        <v>3386000</v>
      </c>
      <c r="AL142" s="17">
        <v>8007000</v>
      </c>
      <c r="AM142" s="17">
        <v>16226000</v>
      </c>
      <c r="AN142" s="17">
        <v>16135000</v>
      </c>
      <c r="AO142" s="17">
        <v>12538000</v>
      </c>
      <c r="AP142" s="17">
        <v>5406000</v>
      </c>
      <c r="AQ142" s="17">
        <v>20396000</v>
      </c>
    </row>
    <row r="143" spans="1:43" s="18" customFormat="1" ht="13.5" x14ac:dyDescent="0.25">
      <c r="A143" s="15" t="s">
        <v>113</v>
      </c>
      <c r="B143" s="16">
        <v>671500</v>
      </c>
      <c r="C143" s="16">
        <v>522000</v>
      </c>
      <c r="D143" s="16">
        <v>38300</v>
      </c>
      <c r="E143" s="16">
        <v>66600</v>
      </c>
      <c r="F143" s="16">
        <v>29100</v>
      </c>
      <c r="G143" s="16">
        <v>67800</v>
      </c>
      <c r="H143" s="16">
        <v>11100</v>
      </c>
      <c r="I143" s="16">
        <v>22600</v>
      </c>
      <c r="J143" s="16">
        <v>39200</v>
      </c>
      <c r="K143" s="16">
        <v>91300</v>
      </c>
      <c r="L143" s="16">
        <v>65800</v>
      </c>
      <c r="M143" s="16">
        <v>63800</v>
      </c>
      <c r="N143" s="16">
        <v>26400</v>
      </c>
      <c r="O143" s="16">
        <v>149500</v>
      </c>
      <c r="P143" s="16">
        <v>9476800</v>
      </c>
      <c r="Q143" s="16">
        <v>7819900</v>
      </c>
      <c r="R143" s="16">
        <v>719900</v>
      </c>
      <c r="S143" s="16">
        <v>943900</v>
      </c>
      <c r="T143" s="16">
        <v>453300</v>
      </c>
      <c r="U143" s="16">
        <v>1078700</v>
      </c>
      <c r="V143" s="16">
        <v>394300</v>
      </c>
      <c r="W143" s="16">
        <v>244900</v>
      </c>
      <c r="X143" s="16">
        <v>580600</v>
      </c>
      <c r="Y143" s="16">
        <v>1084100</v>
      </c>
      <c r="Z143" s="16">
        <v>1100800</v>
      </c>
      <c r="AA143" s="16">
        <v>860000</v>
      </c>
      <c r="AB143" s="16">
        <v>359400</v>
      </c>
      <c r="AC143" s="16">
        <v>1656900</v>
      </c>
      <c r="AD143" s="17">
        <v>130859000</v>
      </c>
      <c r="AE143" s="17">
        <v>109494000</v>
      </c>
      <c r="AF143" s="17">
        <v>7521000</v>
      </c>
      <c r="AG143" s="17">
        <v>15194000</v>
      </c>
      <c r="AH143" s="17">
        <v>5606200</v>
      </c>
      <c r="AI143" s="17">
        <v>14880400</v>
      </c>
      <c r="AJ143" s="17">
        <v>4833800</v>
      </c>
      <c r="AK143" s="17">
        <v>3329000</v>
      </c>
      <c r="AL143" s="17">
        <v>7962000</v>
      </c>
      <c r="AM143" s="17">
        <v>16168000</v>
      </c>
      <c r="AN143" s="17">
        <v>16434000</v>
      </c>
      <c r="AO143" s="17">
        <v>12198000</v>
      </c>
      <c r="AP143" s="17">
        <v>5368000</v>
      </c>
      <c r="AQ143" s="17">
        <v>21365000</v>
      </c>
    </row>
    <row r="144" spans="1:43" s="18" customFormat="1" ht="13.5" x14ac:dyDescent="0.25">
      <c r="A144" s="15" t="s">
        <v>114</v>
      </c>
      <c r="B144" s="16">
        <v>669800</v>
      </c>
      <c r="C144" s="16">
        <v>518700</v>
      </c>
      <c r="D144" s="16">
        <v>38000</v>
      </c>
      <c r="E144" s="16">
        <v>66000</v>
      </c>
      <c r="F144" s="16">
        <v>28900</v>
      </c>
      <c r="G144" s="16">
        <v>68100</v>
      </c>
      <c r="H144" s="16">
        <v>11200</v>
      </c>
      <c r="I144" s="16">
        <v>22400</v>
      </c>
      <c r="J144" s="16">
        <v>39400</v>
      </c>
      <c r="K144" s="16">
        <v>90600</v>
      </c>
      <c r="L144" s="16">
        <v>65800</v>
      </c>
      <c r="M144" s="16">
        <v>62500</v>
      </c>
      <c r="N144" s="16">
        <v>25800</v>
      </c>
      <c r="O144" s="16">
        <v>151100</v>
      </c>
      <c r="P144" s="16">
        <v>9457900</v>
      </c>
      <c r="Q144" s="16">
        <v>7761700</v>
      </c>
      <c r="R144" s="16">
        <v>710700</v>
      </c>
      <c r="S144" s="16">
        <v>934500</v>
      </c>
      <c r="T144" s="16">
        <v>451200</v>
      </c>
      <c r="U144" s="16">
        <v>1073600</v>
      </c>
      <c r="V144" s="16">
        <v>396300</v>
      </c>
      <c r="W144" s="16">
        <v>244500</v>
      </c>
      <c r="X144" s="16">
        <v>580100</v>
      </c>
      <c r="Y144" s="16">
        <v>1076000</v>
      </c>
      <c r="Z144" s="16">
        <v>1096600</v>
      </c>
      <c r="AA144" s="16">
        <v>842700</v>
      </c>
      <c r="AB144" s="16">
        <v>355500</v>
      </c>
      <c r="AC144" s="16">
        <v>1696200</v>
      </c>
      <c r="AD144" s="17">
        <v>131531000</v>
      </c>
      <c r="AE144" s="17">
        <v>109653000</v>
      </c>
      <c r="AF144" s="17">
        <v>7478000</v>
      </c>
      <c r="AG144" s="17">
        <v>15097000</v>
      </c>
      <c r="AH144" s="17">
        <v>5606800</v>
      </c>
      <c r="AI144" s="17">
        <v>15007200</v>
      </c>
      <c r="AJ144" s="17">
        <v>4847700</v>
      </c>
      <c r="AK144" s="17">
        <v>3340000</v>
      </c>
      <c r="AL144" s="17">
        <v>7978000</v>
      </c>
      <c r="AM144" s="17">
        <v>16200000</v>
      </c>
      <c r="AN144" s="17">
        <v>16705000</v>
      </c>
      <c r="AO144" s="17">
        <v>12013000</v>
      </c>
      <c r="AP144" s="17">
        <v>5380000</v>
      </c>
      <c r="AQ144" s="17">
        <v>21878000</v>
      </c>
    </row>
    <row r="145" spans="1:43" s="18" customFormat="1" ht="13.5" x14ac:dyDescent="0.25">
      <c r="A145" s="15" t="s">
        <v>115</v>
      </c>
      <c r="B145" s="16">
        <v>673500</v>
      </c>
      <c r="C145" s="16">
        <v>520900</v>
      </c>
      <c r="D145" s="16">
        <v>37400</v>
      </c>
      <c r="E145" s="16">
        <v>65600</v>
      </c>
      <c r="F145" s="16">
        <v>28700</v>
      </c>
      <c r="G145" s="16">
        <v>70500</v>
      </c>
      <c r="H145" s="16">
        <v>11200</v>
      </c>
      <c r="I145" s="16">
        <v>22300</v>
      </c>
      <c r="J145" s="16">
        <v>39600</v>
      </c>
      <c r="K145" s="16">
        <v>90800</v>
      </c>
      <c r="L145" s="16">
        <v>66200</v>
      </c>
      <c r="M145" s="16">
        <v>62600</v>
      </c>
      <c r="N145" s="16">
        <v>26000</v>
      </c>
      <c r="O145" s="16">
        <v>152600</v>
      </c>
      <c r="P145" s="16">
        <v>9488600</v>
      </c>
      <c r="Q145" s="16">
        <v>7785200</v>
      </c>
      <c r="R145" s="16">
        <v>705800</v>
      </c>
      <c r="S145" s="16">
        <v>930300</v>
      </c>
      <c r="T145" s="16">
        <v>452100</v>
      </c>
      <c r="U145" s="16">
        <v>1100900</v>
      </c>
      <c r="V145" s="16">
        <v>395600</v>
      </c>
      <c r="W145" s="16">
        <v>243800</v>
      </c>
      <c r="X145" s="16">
        <v>581700</v>
      </c>
      <c r="Y145" s="16">
        <v>1075700</v>
      </c>
      <c r="Z145" s="16">
        <v>1102600</v>
      </c>
      <c r="AA145" s="16">
        <v>839500</v>
      </c>
      <c r="AB145" s="16">
        <v>357200</v>
      </c>
      <c r="AC145" s="16">
        <v>1703400</v>
      </c>
      <c r="AD145" s="17">
        <v>131651000</v>
      </c>
      <c r="AE145" s="17">
        <v>109635000</v>
      </c>
      <c r="AF145" s="17">
        <v>7392000</v>
      </c>
      <c r="AG145" s="17">
        <v>15009000</v>
      </c>
      <c r="AH145" s="17">
        <v>5588800</v>
      </c>
      <c r="AI145" s="17">
        <v>15357900</v>
      </c>
      <c r="AJ145" s="17">
        <v>4844700</v>
      </c>
      <c r="AK145" s="17">
        <v>3337000</v>
      </c>
      <c r="AL145" s="17">
        <v>7990000</v>
      </c>
      <c r="AM145" s="17">
        <v>16086000</v>
      </c>
      <c r="AN145" s="17">
        <v>16801000</v>
      </c>
      <c r="AO145" s="17">
        <v>11837000</v>
      </c>
      <c r="AP145" s="17">
        <v>5392000</v>
      </c>
      <c r="AQ145" s="17">
        <v>22016000</v>
      </c>
    </row>
    <row r="146" spans="1:43" s="18" customFormat="1" ht="13.5" x14ac:dyDescent="0.25">
      <c r="A146" s="15" t="s">
        <v>116</v>
      </c>
      <c r="B146" s="16">
        <v>672000</v>
      </c>
      <c r="C146" s="16">
        <v>520900</v>
      </c>
      <c r="D146" s="16">
        <v>36800</v>
      </c>
      <c r="E146" s="16">
        <v>65500</v>
      </c>
      <c r="F146" s="16">
        <v>28700</v>
      </c>
      <c r="G146" s="16">
        <v>72500</v>
      </c>
      <c r="H146" s="16">
        <v>11200</v>
      </c>
      <c r="I146" s="16">
        <v>22000</v>
      </c>
      <c r="J146" s="16">
        <v>39800</v>
      </c>
      <c r="K146" s="16">
        <v>90300</v>
      </c>
      <c r="L146" s="16">
        <v>65900</v>
      </c>
      <c r="M146" s="16">
        <v>62500</v>
      </c>
      <c r="N146" s="16">
        <v>25700</v>
      </c>
      <c r="O146" s="16">
        <v>151100</v>
      </c>
      <c r="P146" s="16">
        <v>9500200</v>
      </c>
      <c r="Q146" s="16">
        <v>7801500</v>
      </c>
      <c r="R146" s="16">
        <v>700100</v>
      </c>
      <c r="S146" s="16">
        <v>927500</v>
      </c>
      <c r="T146" s="16">
        <v>453000</v>
      </c>
      <c r="U146" s="16">
        <v>1123400</v>
      </c>
      <c r="V146" s="16">
        <v>396300</v>
      </c>
      <c r="W146" s="16">
        <v>243300</v>
      </c>
      <c r="X146" s="16">
        <v>583000</v>
      </c>
      <c r="Y146" s="16">
        <v>1073700</v>
      </c>
      <c r="Z146" s="16">
        <v>1105300</v>
      </c>
      <c r="AA146" s="16">
        <v>840100</v>
      </c>
      <c r="AB146" s="16">
        <v>355800</v>
      </c>
      <c r="AC146" s="16">
        <v>1698700</v>
      </c>
      <c r="AD146" s="17">
        <v>131241000</v>
      </c>
      <c r="AE146" s="17">
        <v>109284000</v>
      </c>
      <c r="AF146" s="17">
        <v>7188000</v>
      </c>
      <c r="AG146" s="17">
        <v>14919000</v>
      </c>
      <c r="AH146" s="17">
        <v>5591000</v>
      </c>
      <c r="AI146" s="17">
        <v>15549700</v>
      </c>
      <c r="AJ146" s="17">
        <v>4843700</v>
      </c>
      <c r="AK146" s="17">
        <v>3301000</v>
      </c>
      <c r="AL146" s="17">
        <v>8012000</v>
      </c>
      <c r="AM146" s="17">
        <v>15908000</v>
      </c>
      <c r="AN146" s="17">
        <v>16765000</v>
      </c>
      <c r="AO146" s="17">
        <v>11823000</v>
      </c>
      <c r="AP146" s="17">
        <v>5384000</v>
      </c>
      <c r="AQ146" s="17">
        <v>21957000</v>
      </c>
    </row>
    <row r="147" spans="1:43" s="18" customFormat="1" ht="13.5" x14ac:dyDescent="0.25">
      <c r="A147" s="15" t="s">
        <v>117</v>
      </c>
      <c r="B147" s="16">
        <v>657600</v>
      </c>
      <c r="C147" s="16">
        <v>507000</v>
      </c>
      <c r="D147" s="16">
        <v>36900</v>
      </c>
      <c r="E147" s="16">
        <v>64600</v>
      </c>
      <c r="F147" s="16">
        <v>28300</v>
      </c>
      <c r="G147" s="16">
        <v>67600</v>
      </c>
      <c r="H147" s="16">
        <v>10600</v>
      </c>
      <c r="I147" s="16">
        <v>21800</v>
      </c>
      <c r="J147" s="16">
        <v>39100</v>
      </c>
      <c r="K147" s="16">
        <v>88100</v>
      </c>
      <c r="L147" s="16">
        <v>64700</v>
      </c>
      <c r="M147" s="16">
        <v>60400</v>
      </c>
      <c r="N147" s="16">
        <v>24900</v>
      </c>
      <c r="O147" s="16">
        <v>150600</v>
      </c>
      <c r="P147" s="16">
        <v>9316200</v>
      </c>
      <c r="Q147" s="16">
        <v>7636400</v>
      </c>
      <c r="R147" s="16">
        <v>691000</v>
      </c>
      <c r="S147" s="16">
        <v>915300</v>
      </c>
      <c r="T147" s="16">
        <v>446100</v>
      </c>
      <c r="U147" s="16">
        <v>1057700</v>
      </c>
      <c r="V147" s="16">
        <v>389900</v>
      </c>
      <c r="W147" s="16">
        <v>239400</v>
      </c>
      <c r="X147" s="16">
        <v>577700</v>
      </c>
      <c r="Y147" s="16">
        <v>1048800</v>
      </c>
      <c r="Z147" s="16">
        <v>1098400</v>
      </c>
      <c r="AA147" s="16">
        <v>821300</v>
      </c>
      <c r="AB147" s="16">
        <v>350800</v>
      </c>
      <c r="AC147" s="16">
        <v>1679800</v>
      </c>
      <c r="AD147" s="17">
        <v>128561000</v>
      </c>
      <c r="AE147" s="17">
        <v>107019000</v>
      </c>
      <c r="AF147" s="17">
        <v>6852000</v>
      </c>
      <c r="AG147" s="17">
        <v>14744000</v>
      </c>
      <c r="AH147" s="17">
        <v>5532700</v>
      </c>
      <c r="AI147" s="17">
        <v>14831900</v>
      </c>
      <c r="AJ147" s="17">
        <v>4748900</v>
      </c>
      <c r="AK147" s="17">
        <v>3249000</v>
      </c>
      <c r="AL147" s="17">
        <v>7976000</v>
      </c>
      <c r="AM147" s="17">
        <v>15635000</v>
      </c>
      <c r="AN147" s="17">
        <v>16544000</v>
      </c>
      <c r="AO147" s="17">
        <v>11568000</v>
      </c>
      <c r="AP147" s="17">
        <v>5337000</v>
      </c>
      <c r="AQ147" s="17">
        <v>21542000</v>
      </c>
    </row>
    <row r="148" spans="1:43" s="18" customFormat="1" ht="13.5" x14ac:dyDescent="0.25">
      <c r="A148" s="15" t="s">
        <v>118</v>
      </c>
      <c r="B148" s="16">
        <v>660200</v>
      </c>
      <c r="C148" s="16">
        <v>506900</v>
      </c>
      <c r="D148" s="16">
        <v>36800</v>
      </c>
      <c r="E148" s="16">
        <v>63900</v>
      </c>
      <c r="F148" s="16">
        <v>28400</v>
      </c>
      <c r="G148" s="16">
        <v>66500</v>
      </c>
      <c r="H148" s="16">
        <v>10500</v>
      </c>
      <c r="I148" s="16">
        <v>21700</v>
      </c>
      <c r="J148" s="16">
        <v>39300</v>
      </c>
      <c r="K148" s="16">
        <v>88100</v>
      </c>
      <c r="L148" s="16">
        <v>65500</v>
      </c>
      <c r="M148" s="16">
        <v>61100</v>
      </c>
      <c r="N148" s="16">
        <v>25100</v>
      </c>
      <c r="O148" s="16">
        <v>153300</v>
      </c>
      <c r="P148" s="16">
        <v>9356000</v>
      </c>
      <c r="Q148" s="16">
        <v>7648600</v>
      </c>
      <c r="R148" s="16">
        <v>693100</v>
      </c>
      <c r="S148" s="16">
        <v>913400</v>
      </c>
      <c r="T148" s="16">
        <v>445600</v>
      </c>
      <c r="U148" s="16">
        <v>1046200</v>
      </c>
      <c r="V148" s="16">
        <v>388100</v>
      </c>
      <c r="W148" s="16">
        <v>238500</v>
      </c>
      <c r="X148" s="16">
        <v>579700</v>
      </c>
      <c r="Y148" s="16">
        <v>1052600</v>
      </c>
      <c r="Z148" s="16">
        <v>1107400</v>
      </c>
      <c r="AA148" s="16">
        <v>831200</v>
      </c>
      <c r="AB148" s="16">
        <v>352800</v>
      </c>
      <c r="AC148" s="16">
        <v>1707400</v>
      </c>
      <c r="AD148" s="17">
        <v>128978000</v>
      </c>
      <c r="AE148" s="17">
        <v>107053000</v>
      </c>
      <c r="AF148" s="17">
        <v>6783000</v>
      </c>
      <c r="AG148" s="17">
        <v>14675000</v>
      </c>
      <c r="AH148" s="17">
        <v>5536400</v>
      </c>
      <c r="AI148" s="17">
        <v>14625500</v>
      </c>
      <c r="AJ148" s="17">
        <v>4738400</v>
      </c>
      <c r="AK148" s="17">
        <v>3221000</v>
      </c>
      <c r="AL148" s="17">
        <v>7994000</v>
      </c>
      <c r="AM148" s="17">
        <v>15724000</v>
      </c>
      <c r="AN148" s="17">
        <v>16794000</v>
      </c>
      <c r="AO148" s="17">
        <v>11599000</v>
      </c>
      <c r="AP148" s="17">
        <v>5363000</v>
      </c>
      <c r="AQ148" s="17">
        <v>21925000</v>
      </c>
    </row>
    <row r="149" spans="1:43" s="18" customFormat="1" ht="13.5" x14ac:dyDescent="0.25">
      <c r="A149" s="15" t="s">
        <v>119</v>
      </c>
      <c r="B149" s="16">
        <v>660700</v>
      </c>
      <c r="C149" s="16">
        <v>508300</v>
      </c>
      <c r="D149" s="16">
        <v>36900</v>
      </c>
      <c r="E149" s="16">
        <v>63800</v>
      </c>
      <c r="F149" s="16">
        <v>28200</v>
      </c>
      <c r="G149" s="16">
        <v>66500</v>
      </c>
      <c r="H149" s="16">
        <v>10500</v>
      </c>
      <c r="I149" s="16">
        <v>21600</v>
      </c>
      <c r="J149" s="16">
        <v>39300</v>
      </c>
      <c r="K149" s="16">
        <v>88300</v>
      </c>
      <c r="L149" s="16">
        <v>65200</v>
      </c>
      <c r="M149" s="16">
        <v>62300</v>
      </c>
      <c r="N149" s="16">
        <v>25700</v>
      </c>
      <c r="O149" s="16">
        <v>152400</v>
      </c>
      <c r="P149" s="16">
        <v>9391700</v>
      </c>
      <c r="Q149" s="16">
        <v>7684900</v>
      </c>
      <c r="R149" s="16">
        <v>696700</v>
      </c>
      <c r="S149" s="16">
        <v>909200</v>
      </c>
      <c r="T149" s="16">
        <v>446800</v>
      </c>
      <c r="U149" s="16">
        <v>1048500</v>
      </c>
      <c r="V149" s="16">
        <v>387700</v>
      </c>
      <c r="W149" s="16">
        <v>238100</v>
      </c>
      <c r="X149" s="16">
        <v>581000</v>
      </c>
      <c r="Y149" s="16">
        <v>1059000</v>
      </c>
      <c r="Z149" s="16">
        <v>1112100</v>
      </c>
      <c r="AA149" s="16">
        <v>848000</v>
      </c>
      <c r="AB149" s="16">
        <v>357800</v>
      </c>
      <c r="AC149" s="16">
        <v>1706800</v>
      </c>
      <c r="AD149" s="17">
        <v>129474000</v>
      </c>
      <c r="AE149" s="17">
        <v>107457000</v>
      </c>
      <c r="AF149" s="17">
        <v>6875000</v>
      </c>
      <c r="AG149" s="17">
        <v>14654000</v>
      </c>
      <c r="AH149" s="17">
        <v>5548600</v>
      </c>
      <c r="AI149" s="17">
        <v>14625600</v>
      </c>
      <c r="AJ149" s="17">
        <v>4735000</v>
      </c>
      <c r="AK149" s="17">
        <v>3214000</v>
      </c>
      <c r="AL149" s="17">
        <v>8020000</v>
      </c>
      <c r="AM149" s="17">
        <v>15769000</v>
      </c>
      <c r="AN149" s="17">
        <v>16864000</v>
      </c>
      <c r="AO149" s="17">
        <v>11769000</v>
      </c>
      <c r="AP149" s="17">
        <v>5383000</v>
      </c>
      <c r="AQ149" s="17">
        <v>22017000</v>
      </c>
    </row>
    <row r="150" spans="1:43" s="18" customFormat="1" ht="13.5" x14ac:dyDescent="0.25">
      <c r="A150" s="15" t="s">
        <v>120</v>
      </c>
      <c r="B150" s="16">
        <v>664700</v>
      </c>
      <c r="C150" s="16">
        <v>511300</v>
      </c>
      <c r="D150" s="16">
        <v>37600</v>
      </c>
      <c r="E150" s="16">
        <v>63000</v>
      </c>
      <c r="F150" s="16">
        <v>28300</v>
      </c>
      <c r="G150" s="16">
        <v>66600</v>
      </c>
      <c r="H150" s="16">
        <v>10500</v>
      </c>
      <c r="I150" s="16">
        <v>21100</v>
      </c>
      <c r="J150" s="16">
        <v>39800</v>
      </c>
      <c r="K150" s="16">
        <v>88900</v>
      </c>
      <c r="L150" s="16">
        <v>66000</v>
      </c>
      <c r="M150" s="16">
        <v>63900</v>
      </c>
      <c r="N150" s="16">
        <v>25600</v>
      </c>
      <c r="O150" s="16">
        <v>153400</v>
      </c>
      <c r="P150" s="16">
        <v>9402300</v>
      </c>
      <c r="Q150" s="16">
        <v>7700500</v>
      </c>
      <c r="R150" s="16">
        <v>698000</v>
      </c>
      <c r="S150" s="16">
        <v>907500</v>
      </c>
      <c r="T150" s="16">
        <v>445900</v>
      </c>
      <c r="U150" s="16">
        <v>1048100</v>
      </c>
      <c r="V150" s="16">
        <v>387100</v>
      </c>
      <c r="W150" s="16">
        <v>236000</v>
      </c>
      <c r="X150" s="16">
        <v>582500</v>
      </c>
      <c r="Y150" s="16">
        <v>1064700</v>
      </c>
      <c r="Z150" s="16">
        <v>1113600</v>
      </c>
      <c r="AA150" s="16">
        <v>857700</v>
      </c>
      <c r="AB150" s="16">
        <v>359400</v>
      </c>
      <c r="AC150" s="16">
        <v>1701800</v>
      </c>
      <c r="AD150" s="17">
        <v>130132000</v>
      </c>
      <c r="AE150" s="17">
        <v>108132000</v>
      </c>
      <c r="AF150" s="17">
        <v>7090000</v>
      </c>
      <c r="AG150" s="17">
        <v>14563000</v>
      </c>
      <c r="AH150" s="17">
        <v>5561200</v>
      </c>
      <c r="AI150" s="17">
        <v>14698600</v>
      </c>
      <c r="AJ150" s="17">
        <v>4732700</v>
      </c>
      <c r="AK150" s="17">
        <v>3200000</v>
      </c>
      <c r="AL150" s="17">
        <v>8053000</v>
      </c>
      <c r="AM150" s="17">
        <v>15917000</v>
      </c>
      <c r="AN150" s="17">
        <v>16938000</v>
      </c>
      <c r="AO150" s="17">
        <v>11984000</v>
      </c>
      <c r="AP150" s="17">
        <v>5394000</v>
      </c>
      <c r="AQ150" s="17">
        <v>22000000</v>
      </c>
    </row>
    <row r="151" spans="1:43" s="18" customFormat="1" ht="13.5" x14ac:dyDescent="0.25">
      <c r="A151" s="15" t="s">
        <v>121</v>
      </c>
      <c r="B151" s="16">
        <v>666600</v>
      </c>
      <c r="C151" s="16">
        <v>513700</v>
      </c>
      <c r="D151" s="16">
        <v>38100</v>
      </c>
      <c r="E151" s="16">
        <v>62700</v>
      </c>
      <c r="F151" s="16">
        <v>28500</v>
      </c>
      <c r="G151" s="16">
        <v>66600</v>
      </c>
      <c r="H151" s="16">
        <v>10500</v>
      </c>
      <c r="I151" s="16">
        <v>21100</v>
      </c>
      <c r="J151" s="16">
        <v>40100</v>
      </c>
      <c r="K151" s="16">
        <v>89600</v>
      </c>
      <c r="L151" s="16">
        <v>66000</v>
      </c>
      <c r="M151" s="16">
        <v>64700</v>
      </c>
      <c r="N151" s="16">
        <v>25800</v>
      </c>
      <c r="O151" s="16">
        <v>152900</v>
      </c>
      <c r="P151" s="16">
        <v>9437400</v>
      </c>
      <c r="Q151" s="16">
        <v>7728000</v>
      </c>
      <c r="R151" s="16">
        <v>706200</v>
      </c>
      <c r="S151" s="16">
        <v>904500</v>
      </c>
      <c r="T151" s="16">
        <v>446900</v>
      </c>
      <c r="U151" s="16">
        <v>1049500</v>
      </c>
      <c r="V151" s="16">
        <v>385600</v>
      </c>
      <c r="W151" s="16">
        <v>235800</v>
      </c>
      <c r="X151" s="16">
        <v>585100</v>
      </c>
      <c r="Y151" s="16">
        <v>1065000</v>
      </c>
      <c r="Z151" s="16">
        <v>1116800</v>
      </c>
      <c r="AA151" s="16">
        <v>872500</v>
      </c>
      <c r="AB151" s="16">
        <v>360100</v>
      </c>
      <c r="AC151" s="16">
        <v>1709400</v>
      </c>
      <c r="AD151" s="17">
        <v>130892000</v>
      </c>
      <c r="AE151" s="17">
        <v>108906000</v>
      </c>
      <c r="AF151" s="17">
        <v>7336000</v>
      </c>
      <c r="AG151" s="17">
        <v>14556000</v>
      </c>
      <c r="AH151" s="17">
        <v>5575900</v>
      </c>
      <c r="AI151" s="17">
        <v>14799000</v>
      </c>
      <c r="AJ151" s="17">
        <v>4758400</v>
      </c>
      <c r="AK151" s="17">
        <v>3193000</v>
      </c>
      <c r="AL151" s="17">
        <v>8093000</v>
      </c>
      <c r="AM151" s="17">
        <v>15994000</v>
      </c>
      <c r="AN151" s="17">
        <v>16886000</v>
      </c>
      <c r="AO151" s="17">
        <v>12302000</v>
      </c>
      <c r="AP151" s="17">
        <v>5413000</v>
      </c>
      <c r="AQ151" s="17">
        <v>21986000</v>
      </c>
    </row>
    <row r="152" spans="1:43" s="18" customFormat="1" ht="13.5" x14ac:dyDescent="0.25">
      <c r="A152" s="15" t="s">
        <v>122</v>
      </c>
      <c r="B152" s="16">
        <v>665600</v>
      </c>
      <c r="C152" s="16">
        <v>516700</v>
      </c>
      <c r="D152" s="16">
        <v>38600</v>
      </c>
      <c r="E152" s="16">
        <v>62700</v>
      </c>
      <c r="F152" s="16">
        <v>28900</v>
      </c>
      <c r="G152" s="16">
        <v>66900</v>
      </c>
      <c r="H152" s="16">
        <v>10500</v>
      </c>
      <c r="I152" s="16">
        <v>21300</v>
      </c>
      <c r="J152" s="16">
        <v>40300</v>
      </c>
      <c r="K152" s="16">
        <v>89700</v>
      </c>
      <c r="L152" s="16">
        <v>65300</v>
      </c>
      <c r="M152" s="16">
        <v>65500</v>
      </c>
      <c r="N152" s="16">
        <v>27000</v>
      </c>
      <c r="O152" s="16">
        <v>148900</v>
      </c>
      <c r="P152" s="16">
        <v>9423500</v>
      </c>
      <c r="Q152" s="16">
        <v>7761200</v>
      </c>
      <c r="R152" s="16">
        <v>709100</v>
      </c>
      <c r="S152" s="16">
        <v>905100</v>
      </c>
      <c r="T152" s="16">
        <v>449200</v>
      </c>
      <c r="U152" s="16">
        <v>1052600</v>
      </c>
      <c r="V152" s="16">
        <v>386100</v>
      </c>
      <c r="W152" s="16">
        <v>235800</v>
      </c>
      <c r="X152" s="16">
        <v>587800</v>
      </c>
      <c r="Y152" s="16">
        <v>1066000</v>
      </c>
      <c r="Z152" s="16">
        <v>1109200</v>
      </c>
      <c r="AA152" s="16">
        <v>885300</v>
      </c>
      <c r="AB152" s="16">
        <v>375000</v>
      </c>
      <c r="AC152" s="16">
        <v>1662300</v>
      </c>
      <c r="AD152" s="17">
        <v>131222000</v>
      </c>
      <c r="AE152" s="17">
        <v>109635000</v>
      </c>
      <c r="AF152" s="17">
        <v>7533000</v>
      </c>
      <c r="AG152" s="17">
        <v>14594000</v>
      </c>
      <c r="AH152" s="17">
        <v>5586600</v>
      </c>
      <c r="AI152" s="17">
        <v>14861600</v>
      </c>
      <c r="AJ152" s="17">
        <v>4760200</v>
      </c>
      <c r="AK152" s="17">
        <v>3199000</v>
      </c>
      <c r="AL152" s="17">
        <v>8150000</v>
      </c>
      <c r="AM152" s="17">
        <v>16164000</v>
      </c>
      <c r="AN152" s="17">
        <v>16657000</v>
      </c>
      <c r="AO152" s="17">
        <v>12671000</v>
      </c>
      <c r="AP152" s="17">
        <v>5459000</v>
      </c>
      <c r="AQ152" s="17">
        <v>21587000</v>
      </c>
    </row>
    <row r="153" spans="1:43" s="18" customFormat="1" ht="13.5" x14ac:dyDescent="0.25">
      <c r="A153" s="15" t="s">
        <v>123</v>
      </c>
      <c r="B153" s="16">
        <v>657600</v>
      </c>
      <c r="C153" s="16">
        <v>516600</v>
      </c>
      <c r="D153" s="16">
        <v>38600</v>
      </c>
      <c r="E153" s="16">
        <v>62400</v>
      </c>
      <c r="F153" s="16">
        <v>29000</v>
      </c>
      <c r="G153" s="16">
        <v>67800</v>
      </c>
      <c r="H153" s="16">
        <v>10600</v>
      </c>
      <c r="I153" s="16">
        <v>21100</v>
      </c>
      <c r="J153" s="16">
        <v>40500</v>
      </c>
      <c r="K153" s="16">
        <v>89700</v>
      </c>
      <c r="L153" s="16">
        <v>65100</v>
      </c>
      <c r="M153" s="16">
        <v>64800</v>
      </c>
      <c r="N153" s="16">
        <v>27000</v>
      </c>
      <c r="O153" s="16">
        <v>141000</v>
      </c>
      <c r="P153" s="16">
        <v>9308400</v>
      </c>
      <c r="Q153" s="16">
        <v>7738000</v>
      </c>
      <c r="R153" s="16">
        <v>706200</v>
      </c>
      <c r="S153" s="16">
        <v>899400</v>
      </c>
      <c r="T153" s="16">
        <v>448100</v>
      </c>
      <c r="U153" s="16">
        <v>1050800</v>
      </c>
      <c r="V153" s="16">
        <v>386300</v>
      </c>
      <c r="W153" s="16">
        <v>234800</v>
      </c>
      <c r="X153" s="16">
        <v>589300</v>
      </c>
      <c r="Y153" s="16">
        <v>1065100</v>
      </c>
      <c r="Z153" s="16">
        <v>1111100</v>
      </c>
      <c r="AA153" s="16">
        <v>877300</v>
      </c>
      <c r="AB153" s="16">
        <v>369600</v>
      </c>
      <c r="AC153" s="16">
        <v>1570400</v>
      </c>
      <c r="AD153" s="17">
        <v>129885000</v>
      </c>
      <c r="AE153" s="17">
        <v>109439000</v>
      </c>
      <c r="AF153" s="17">
        <v>7611000</v>
      </c>
      <c r="AG153" s="17">
        <v>14433000</v>
      </c>
      <c r="AH153" s="17">
        <v>5576900</v>
      </c>
      <c r="AI153" s="17">
        <v>14833200</v>
      </c>
      <c r="AJ153" s="17">
        <v>4695400</v>
      </c>
      <c r="AK153" s="17">
        <v>3192000</v>
      </c>
      <c r="AL153" s="17">
        <v>8166000</v>
      </c>
      <c r="AM153" s="17">
        <v>16172000</v>
      </c>
      <c r="AN153" s="17">
        <v>16522000</v>
      </c>
      <c r="AO153" s="17">
        <v>12776000</v>
      </c>
      <c r="AP153" s="17">
        <v>5461000</v>
      </c>
      <c r="AQ153" s="17">
        <v>20446000</v>
      </c>
    </row>
    <row r="154" spans="1:43" s="18" customFormat="1" ht="13.5" x14ac:dyDescent="0.25">
      <c r="A154" s="15" t="s">
        <v>124</v>
      </c>
      <c r="B154" s="16">
        <v>660800</v>
      </c>
      <c r="C154" s="16">
        <v>519100</v>
      </c>
      <c r="D154" s="16">
        <v>38600</v>
      </c>
      <c r="E154" s="16">
        <v>62200</v>
      </c>
      <c r="F154" s="16">
        <v>29000</v>
      </c>
      <c r="G154" s="16">
        <v>68800</v>
      </c>
      <c r="H154" s="16">
        <v>10700</v>
      </c>
      <c r="I154" s="16">
        <v>21000</v>
      </c>
      <c r="J154" s="16">
        <v>40700</v>
      </c>
      <c r="K154" s="16">
        <v>89600</v>
      </c>
      <c r="L154" s="16">
        <v>65900</v>
      </c>
      <c r="M154" s="16">
        <v>65500</v>
      </c>
      <c r="N154" s="16">
        <v>27100</v>
      </c>
      <c r="O154" s="16">
        <v>141700</v>
      </c>
      <c r="P154" s="16">
        <v>9366300</v>
      </c>
      <c r="Q154" s="16">
        <v>7775800</v>
      </c>
      <c r="R154" s="16">
        <v>710300</v>
      </c>
      <c r="S154" s="16">
        <v>898400</v>
      </c>
      <c r="T154" s="16">
        <v>448500</v>
      </c>
      <c r="U154" s="16">
        <v>1061900</v>
      </c>
      <c r="V154" s="16">
        <v>389800</v>
      </c>
      <c r="W154" s="16">
        <v>233600</v>
      </c>
      <c r="X154" s="16">
        <v>591200</v>
      </c>
      <c r="Y154" s="16">
        <v>1073900</v>
      </c>
      <c r="Z154" s="16">
        <v>1121400</v>
      </c>
      <c r="AA154" s="16">
        <v>880700</v>
      </c>
      <c r="AB154" s="16">
        <v>366100</v>
      </c>
      <c r="AC154" s="16">
        <v>1590500</v>
      </c>
      <c r="AD154" s="17">
        <v>129936000</v>
      </c>
      <c r="AE154" s="17">
        <v>109534000</v>
      </c>
      <c r="AF154" s="17">
        <v>7646000</v>
      </c>
      <c r="AG154" s="17">
        <v>14468000</v>
      </c>
      <c r="AH154" s="17">
        <v>5560000</v>
      </c>
      <c r="AI154" s="17">
        <v>14870100</v>
      </c>
      <c r="AJ154" s="17">
        <v>4703200</v>
      </c>
      <c r="AK154" s="17">
        <v>3176000</v>
      </c>
      <c r="AL154" s="17">
        <v>8158000</v>
      </c>
      <c r="AM154" s="17">
        <v>16243000</v>
      </c>
      <c r="AN154" s="17">
        <v>16503000</v>
      </c>
      <c r="AO154" s="17">
        <v>12768000</v>
      </c>
      <c r="AP154" s="17">
        <v>5439000</v>
      </c>
      <c r="AQ154" s="17">
        <v>20402000</v>
      </c>
    </row>
    <row r="155" spans="1:43" s="18" customFormat="1" ht="13.5" x14ac:dyDescent="0.25">
      <c r="A155" s="15" t="s">
        <v>125</v>
      </c>
      <c r="B155" s="16">
        <v>666400</v>
      </c>
      <c r="C155" s="16">
        <v>518100</v>
      </c>
      <c r="D155" s="16">
        <v>38200</v>
      </c>
      <c r="E155" s="16">
        <v>62000</v>
      </c>
      <c r="F155" s="16">
        <v>28800</v>
      </c>
      <c r="G155" s="16">
        <v>69000</v>
      </c>
      <c r="H155" s="16">
        <v>10700</v>
      </c>
      <c r="I155" s="16">
        <v>20700</v>
      </c>
      <c r="J155" s="16">
        <v>40600</v>
      </c>
      <c r="K155" s="16">
        <v>89600</v>
      </c>
      <c r="L155" s="16">
        <v>67000</v>
      </c>
      <c r="M155" s="16">
        <v>65000</v>
      </c>
      <c r="N155" s="16">
        <v>26500</v>
      </c>
      <c r="O155" s="16">
        <v>148300</v>
      </c>
      <c r="P155" s="16">
        <v>9421300</v>
      </c>
      <c r="Q155" s="16">
        <v>7754700</v>
      </c>
      <c r="R155" s="16">
        <v>707600</v>
      </c>
      <c r="S155" s="16">
        <v>897900</v>
      </c>
      <c r="T155" s="16">
        <v>448300</v>
      </c>
      <c r="U155" s="16">
        <v>1060300</v>
      </c>
      <c r="V155" s="16">
        <v>389800</v>
      </c>
      <c r="W155" s="16">
        <v>231000</v>
      </c>
      <c r="X155" s="16">
        <v>588100</v>
      </c>
      <c r="Y155" s="16">
        <v>1074600</v>
      </c>
      <c r="Z155" s="16">
        <v>1133500</v>
      </c>
      <c r="AA155" s="16">
        <v>867300</v>
      </c>
      <c r="AB155" s="16">
        <v>356300</v>
      </c>
      <c r="AC155" s="16">
        <v>1666600</v>
      </c>
      <c r="AD155" s="17">
        <v>130589000</v>
      </c>
      <c r="AE155" s="17">
        <v>109261000</v>
      </c>
      <c r="AF155" s="17">
        <v>7595000</v>
      </c>
      <c r="AG155" s="17">
        <v>14419000</v>
      </c>
      <c r="AH155" s="17">
        <v>5543500</v>
      </c>
      <c r="AI155" s="17">
        <v>14836400</v>
      </c>
      <c r="AJ155" s="17">
        <v>4771900</v>
      </c>
      <c r="AK155" s="17">
        <v>3148000</v>
      </c>
      <c r="AL155" s="17">
        <v>8099000</v>
      </c>
      <c r="AM155" s="17">
        <v>16265000</v>
      </c>
      <c r="AN155" s="17">
        <v>16804000</v>
      </c>
      <c r="AO155" s="17">
        <v>12391000</v>
      </c>
      <c r="AP155" s="17">
        <v>5388000</v>
      </c>
      <c r="AQ155" s="17">
        <v>21328000</v>
      </c>
    </row>
    <row r="156" spans="1:43" s="18" customFormat="1" ht="13.5" x14ac:dyDescent="0.25">
      <c r="A156" s="15" t="s">
        <v>126</v>
      </c>
      <c r="B156" s="16">
        <v>667200</v>
      </c>
      <c r="C156" s="16">
        <v>519800</v>
      </c>
      <c r="D156" s="16">
        <v>37800</v>
      </c>
      <c r="E156" s="16">
        <v>62100</v>
      </c>
      <c r="F156" s="16">
        <v>28900</v>
      </c>
      <c r="G156" s="16">
        <v>69800</v>
      </c>
      <c r="H156" s="16">
        <v>10900</v>
      </c>
      <c r="I156" s="16">
        <v>20600</v>
      </c>
      <c r="J156" s="16">
        <v>40700</v>
      </c>
      <c r="K156" s="16">
        <v>90000</v>
      </c>
      <c r="L156" s="16">
        <v>67400</v>
      </c>
      <c r="M156" s="16">
        <v>64500</v>
      </c>
      <c r="N156" s="16">
        <v>27100</v>
      </c>
      <c r="O156" s="16">
        <v>147400</v>
      </c>
      <c r="P156" s="16">
        <v>9433500</v>
      </c>
      <c r="Q156" s="16">
        <v>7741900</v>
      </c>
      <c r="R156" s="16">
        <v>702000</v>
      </c>
      <c r="S156" s="16">
        <v>892900</v>
      </c>
      <c r="T156" s="16">
        <v>447000</v>
      </c>
      <c r="U156" s="16">
        <v>1067500</v>
      </c>
      <c r="V156" s="16">
        <v>392700</v>
      </c>
      <c r="W156" s="16">
        <v>229900</v>
      </c>
      <c r="X156" s="16">
        <v>588100</v>
      </c>
      <c r="Y156" s="16">
        <v>1076300</v>
      </c>
      <c r="Z156" s="16">
        <v>1135500</v>
      </c>
      <c r="AA156" s="16">
        <v>858500</v>
      </c>
      <c r="AB156" s="16">
        <v>351500</v>
      </c>
      <c r="AC156" s="16">
        <v>1691600</v>
      </c>
      <c r="AD156" s="17">
        <v>131383000</v>
      </c>
      <c r="AE156" s="17">
        <v>109512000</v>
      </c>
      <c r="AF156" s="17">
        <v>7573000</v>
      </c>
      <c r="AG156" s="17">
        <v>14368000</v>
      </c>
      <c r="AH156" s="17">
        <v>5548900</v>
      </c>
      <c r="AI156" s="17">
        <v>14982400</v>
      </c>
      <c r="AJ156" s="17">
        <v>4784800</v>
      </c>
      <c r="AK156" s="17">
        <v>3140000</v>
      </c>
      <c r="AL156" s="17">
        <v>8082000</v>
      </c>
      <c r="AM156" s="17">
        <v>16334000</v>
      </c>
      <c r="AN156" s="17">
        <v>17128000</v>
      </c>
      <c r="AO156" s="17">
        <v>12177000</v>
      </c>
      <c r="AP156" s="17">
        <v>5394000</v>
      </c>
      <c r="AQ156" s="17">
        <v>21871000</v>
      </c>
    </row>
    <row r="157" spans="1:43" s="18" customFormat="1" ht="13.5" x14ac:dyDescent="0.25">
      <c r="A157" s="15" t="s">
        <v>127</v>
      </c>
      <c r="B157" s="16">
        <v>668900</v>
      </c>
      <c r="C157" s="16">
        <v>521300</v>
      </c>
      <c r="D157" s="16">
        <v>37400</v>
      </c>
      <c r="E157" s="16">
        <v>62200</v>
      </c>
      <c r="F157" s="16">
        <v>29100</v>
      </c>
      <c r="G157" s="16">
        <v>71800</v>
      </c>
      <c r="H157" s="16">
        <v>10900</v>
      </c>
      <c r="I157" s="16">
        <v>20500</v>
      </c>
      <c r="J157" s="16">
        <v>40800</v>
      </c>
      <c r="K157" s="16">
        <v>89400</v>
      </c>
      <c r="L157" s="16">
        <v>67400</v>
      </c>
      <c r="M157" s="16">
        <v>64500</v>
      </c>
      <c r="N157" s="16">
        <v>27300</v>
      </c>
      <c r="O157" s="16">
        <v>147600</v>
      </c>
      <c r="P157" s="16">
        <v>9459500</v>
      </c>
      <c r="Q157" s="16">
        <v>7761200</v>
      </c>
      <c r="R157" s="16">
        <v>693700</v>
      </c>
      <c r="S157" s="16">
        <v>892300</v>
      </c>
      <c r="T157" s="16">
        <v>447400</v>
      </c>
      <c r="U157" s="16">
        <v>1095400</v>
      </c>
      <c r="V157" s="16">
        <v>393300</v>
      </c>
      <c r="W157" s="16">
        <v>230300</v>
      </c>
      <c r="X157" s="16">
        <v>587900</v>
      </c>
      <c r="Y157" s="16">
        <v>1079200</v>
      </c>
      <c r="Z157" s="16">
        <v>1137100</v>
      </c>
      <c r="AA157" s="16">
        <v>853000</v>
      </c>
      <c r="AB157" s="16">
        <v>351600</v>
      </c>
      <c r="AC157" s="16">
        <v>1698300</v>
      </c>
      <c r="AD157" s="17">
        <v>131548000</v>
      </c>
      <c r="AE157" s="17">
        <v>109569000</v>
      </c>
      <c r="AF157" s="17">
        <v>7484000</v>
      </c>
      <c r="AG157" s="17">
        <v>14339000</v>
      </c>
      <c r="AH157" s="17">
        <v>5550600</v>
      </c>
      <c r="AI157" s="17">
        <v>15287500</v>
      </c>
      <c r="AJ157" s="17">
        <v>4785100</v>
      </c>
      <c r="AK157" s="17">
        <v>3156000</v>
      </c>
      <c r="AL157" s="17">
        <v>8071000</v>
      </c>
      <c r="AM157" s="17">
        <v>16281000</v>
      </c>
      <c r="AN157" s="17">
        <v>17198000</v>
      </c>
      <c r="AO157" s="17">
        <v>12026000</v>
      </c>
      <c r="AP157" s="17">
        <v>5391000</v>
      </c>
      <c r="AQ157" s="17">
        <v>21979000</v>
      </c>
    </row>
    <row r="158" spans="1:43" s="18" customFormat="1" ht="13.5" x14ac:dyDescent="0.25">
      <c r="A158" s="15" t="s">
        <v>128</v>
      </c>
      <c r="B158" s="16">
        <v>670700</v>
      </c>
      <c r="C158" s="16">
        <v>523800</v>
      </c>
      <c r="D158" s="16">
        <v>37200</v>
      </c>
      <c r="E158" s="16">
        <v>62300</v>
      </c>
      <c r="F158" s="16">
        <v>29400</v>
      </c>
      <c r="G158" s="16">
        <v>73300</v>
      </c>
      <c r="H158" s="16">
        <v>10900</v>
      </c>
      <c r="I158" s="16">
        <v>20500</v>
      </c>
      <c r="J158" s="16">
        <v>40900</v>
      </c>
      <c r="K158" s="16">
        <v>89800</v>
      </c>
      <c r="L158" s="16">
        <v>67300</v>
      </c>
      <c r="M158" s="16">
        <v>64700</v>
      </c>
      <c r="N158" s="16">
        <v>27500</v>
      </c>
      <c r="O158" s="16">
        <v>146900</v>
      </c>
      <c r="P158" s="16">
        <v>9492500</v>
      </c>
      <c r="Q158" s="16">
        <v>7802500</v>
      </c>
      <c r="R158" s="16">
        <v>695400</v>
      </c>
      <c r="S158" s="16">
        <v>892400</v>
      </c>
      <c r="T158" s="16">
        <v>449100</v>
      </c>
      <c r="U158" s="16">
        <v>1116400</v>
      </c>
      <c r="V158" s="16">
        <v>397600</v>
      </c>
      <c r="W158" s="16">
        <v>229900</v>
      </c>
      <c r="X158" s="16">
        <v>590400</v>
      </c>
      <c r="Y158" s="16">
        <v>1087900</v>
      </c>
      <c r="Z158" s="16">
        <v>1136900</v>
      </c>
      <c r="AA158" s="16">
        <v>854700</v>
      </c>
      <c r="AB158" s="16">
        <v>351800</v>
      </c>
      <c r="AC158" s="16">
        <v>1690000</v>
      </c>
      <c r="AD158" s="17">
        <v>131367000</v>
      </c>
      <c r="AE158" s="17">
        <v>109453000</v>
      </c>
      <c r="AF158" s="17">
        <v>7302000</v>
      </c>
      <c r="AG158" s="17">
        <v>14304000</v>
      </c>
      <c r="AH158" s="17">
        <v>5556300</v>
      </c>
      <c r="AI158" s="17">
        <v>15476700</v>
      </c>
      <c r="AJ158" s="17">
        <v>4783400</v>
      </c>
      <c r="AK158" s="17">
        <v>3165000</v>
      </c>
      <c r="AL158" s="17">
        <v>8074000</v>
      </c>
      <c r="AM158" s="17">
        <v>16183000</v>
      </c>
      <c r="AN158" s="17">
        <v>17181000</v>
      </c>
      <c r="AO158" s="17">
        <v>12041000</v>
      </c>
      <c r="AP158" s="17">
        <v>5387000</v>
      </c>
      <c r="AQ158" s="17">
        <v>21914000</v>
      </c>
    </row>
    <row r="159" spans="1:43" s="18" customFormat="1" ht="13.5" x14ac:dyDescent="0.25">
      <c r="A159" s="15" t="s">
        <v>129</v>
      </c>
      <c r="B159" s="16">
        <v>659900</v>
      </c>
      <c r="C159" s="16">
        <v>512400</v>
      </c>
      <c r="D159" s="16">
        <v>36200</v>
      </c>
      <c r="E159" s="16">
        <v>61700</v>
      </c>
      <c r="F159" s="16">
        <v>29300</v>
      </c>
      <c r="G159" s="16">
        <v>69200</v>
      </c>
      <c r="H159" s="16">
        <v>10600</v>
      </c>
      <c r="I159" s="16">
        <v>20400</v>
      </c>
      <c r="J159" s="16">
        <v>40000</v>
      </c>
      <c r="K159" s="16">
        <v>88600</v>
      </c>
      <c r="L159" s="16">
        <v>66300</v>
      </c>
      <c r="M159" s="16">
        <v>63000</v>
      </c>
      <c r="N159" s="16">
        <v>27100</v>
      </c>
      <c r="O159" s="16">
        <v>147500</v>
      </c>
      <c r="P159" s="16">
        <v>9341300</v>
      </c>
      <c r="Q159" s="16">
        <v>7665500</v>
      </c>
      <c r="R159" s="16">
        <v>685400</v>
      </c>
      <c r="S159" s="16">
        <v>884800</v>
      </c>
      <c r="T159" s="16">
        <v>443900</v>
      </c>
      <c r="U159" s="16">
        <v>1063300</v>
      </c>
      <c r="V159" s="16">
        <v>391500</v>
      </c>
      <c r="W159" s="16">
        <v>228000</v>
      </c>
      <c r="X159" s="16">
        <v>586300</v>
      </c>
      <c r="Y159" s="16">
        <v>1070100</v>
      </c>
      <c r="Z159" s="16">
        <v>1124700</v>
      </c>
      <c r="AA159" s="16">
        <v>838500</v>
      </c>
      <c r="AB159" s="16">
        <v>349000</v>
      </c>
      <c r="AC159" s="16">
        <v>1675800</v>
      </c>
      <c r="AD159" s="17">
        <v>128709000</v>
      </c>
      <c r="AE159" s="17">
        <v>107266000</v>
      </c>
      <c r="AF159" s="17">
        <v>6990000</v>
      </c>
      <c r="AG159" s="17">
        <v>14171000</v>
      </c>
      <c r="AH159" s="17">
        <v>5520400</v>
      </c>
      <c r="AI159" s="17">
        <v>14832400</v>
      </c>
      <c r="AJ159" s="17">
        <v>4721900</v>
      </c>
      <c r="AK159" s="17">
        <v>3125000</v>
      </c>
      <c r="AL159" s="17">
        <v>8025000</v>
      </c>
      <c r="AM159" s="17">
        <v>15846000</v>
      </c>
      <c r="AN159" s="17">
        <v>16933000</v>
      </c>
      <c r="AO159" s="17">
        <v>11760000</v>
      </c>
      <c r="AP159" s="17">
        <v>5341000</v>
      </c>
      <c r="AQ159" s="17">
        <v>21443000</v>
      </c>
    </row>
    <row r="160" spans="1:43" s="18" customFormat="1" ht="13.5" x14ac:dyDescent="0.25">
      <c r="A160" s="15" t="s">
        <v>130</v>
      </c>
      <c r="B160" s="16">
        <v>667200</v>
      </c>
      <c r="C160" s="16">
        <v>516200</v>
      </c>
      <c r="D160" s="16">
        <v>36400</v>
      </c>
      <c r="E160" s="16">
        <v>61700</v>
      </c>
      <c r="F160" s="16">
        <v>29600</v>
      </c>
      <c r="G160" s="16">
        <v>68400</v>
      </c>
      <c r="H160" s="16">
        <v>10700</v>
      </c>
      <c r="I160" s="16">
        <v>20400</v>
      </c>
      <c r="J160" s="16">
        <v>40000</v>
      </c>
      <c r="K160" s="16">
        <v>89900</v>
      </c>
      <c r="L160" s="16">
        <v>67400</v>
      </c>
      <c r="M160" s="16">
        <v>64100</v>
      </c>
      <c r="N160" s="16">
        <v>27600</v>
      </c>
      <c r="O160" s="16">
        <v>151000</v>
      </c>
      <c r="P160" s="16">
        <v>9400100</v>
      </c>
      <c r="Q160" s="16">
        <v>7696900</v>
      </c>
      <c r="R160" s="16">
        <v>686600</v>
      </c>
      <c r="S160" s="16">
        <v>886600</v>
      </c>
      <c r="T160" s="16">
        <v>444400</v>
      </c>
      <c r="U160" s="16">
        <v>1055300</v>
      </c>
      <c r="V160" s="16">
        <v>393200</v>
      </c>
      <c r="W160" s="16">
        <v>226100</v>
      </c>
      <c r="X160" s="16">
        <v>587200</v>
      </c>
      <c r="Y160" s="16">
        <v>1078900</v>
      </c>
      <c r="Z160" s="16">
        <v>1135700</v>
      </c>
      <c r="AA160" s="16">
        <v>850600</v>
      </c>
      <c r="AB160" s="16">
        <v>352300</v>
      </c>
      <c r="AC160" s="16">
        <v>1703200</v>
      </c>
      <c r="AD160" s="17">
        <v>129320000</v>
      </c>
      <c r="AE160" s="17">
        <v>107474000</v>
      </c>
      <c r="AF160" s="17">
        <v>6953000</v>
      </c>
      <c r="AG160" s="17">
        <v>14172000</v>
      </c>
      <c r="AH160" s="17">
        <v>5521600</v>
      </c>
      <c r="AI160" s="17">
        <v>14664500</v>
      </c>
      <c r="AJ160" s="17">
        <v>4713600</v>
      </c>
      <c r="AK160" s="17">
        <v>3127000</v>
      </c>
      <c r="AL160" s="17">
        <v>8036000</v>
      </c>
      <c r="AM160" s="17">
        <v>15922000</v>
      </c>
      <c r="AN160" s="17">
        <v>17165000</v>
      </c>
      <c r="AO160" s="17">
        <v>11838000</v>
      </c>
      <c r="AP160" s="17">
        <v>5361000</v>
      </c>
      <c r="AQ160" s="17">
        <v>21846000</v>
      </c>
    </row>
    <row r="161" spans="1:43" s="18" customFormat="1" ht="13.5" x14ac:dyDescent="0.25">
      <c r="A161" s="15" t="s">
        <v>131</v>
      </c>
      <c r="B161" s="16">
        <v>672800</v>
      </c>
      <c r="C161" s="16">
        <v>521000</v>
      </c>
      <c r="D161" s="16">
        <v>36700</v>
      </c>
      <c r="E161" s="16">
        <v>62000</v>
      </c>
      <c r="F161" s="16">
        <v>29800</v>
      </c>
      <c r="G161" s="16">
        <v>68700</v>
      </c>
      <c r="H161" s="16">
        <v>10700</v>
      </c>
      <c r="I161" s="16">
        <v>20600</v>
      </c>
      <c r="J161" s="16">
        <v>40100</v>
      </c>
      <c r="K161" s="16">
        <v>90900</v>
      </c>
      <c r="L161" s="16">
        <v>67600</v>
      </c>
      <c r="M161" s="16">
        <v>65600</v>
      </c>
      <c r="N161" s="16">
        <v>28300</v>
      </c>
      <c r="O161" s="16">
        <v>151800</v>
      </c>
      <c r="P161" s="16">
        <v>9464100</v>
      </c>
      <c r="Q161" s="16">
        <v>7758200</v>
      </c>
      <c r="R161" s="16">
        <v>694600</v>
      </c>
      <c r="S161" s="16">
        <v>887600</v>
      </c>
      <c r="T161" s="16">
        <v>446800</v>
      </c>
      <c r="U161" s="16">
        <v>1061800</v>
      </c>
      <c r="V161" s="16">
        <v>394200</v>
      </c>
      <c r="W161" s="16">
        <v>227800</v>
      </c>
      <c r="X161" s="16">
        <v>588700</v>
      </c>
      <c r="Y161" s="16">
        <v>1087700</v>
      </c>
      <c r="Z161" s="16">
        <v>1141100</v>
      </c>
      <c r="AA161" s="16">
        <v>870000</v>
      </c>
      <c r="AB161" s="16">
        <v>357900</v>
      </c>
      <c r="AC161" s="16">
        <v>1705900</v>
      </c>
      <c r="AD161" s="17">
        <v>130363000</v>
      </c>
      <c r="AE161" s="17">
        <v>108371000</v>
      </c>
      <c r="AF161" s="17">
        <v>7121000</v>
      </c>
      <c r="AG161" s="17">
        <v>14221000</v>
      </c>
      <c r="AH161" s="17">
        <v>5547600</v>
      </c>
      <c r="AI161" s="17">
        <v>14747300</v>
      </c>
      <c r="AJ161" s="17">
        <v>4744600</v>
      </c>
      <c r="AK161" s="17">
        <v>3126000</v>
      </c>
      <c r="AL161" s="17">
        <v>8054000</v>
      </c>
      <c r="AM161" s="17">
        <v>16069000</v>
      </c>
      <c r="AN161" s="17">
        <v>17259000</v>
      </c>
      <c r="AO161" s="17">
        <v>12077000</v>
      </c>
      <c r="AP161" s="17">
        <v>5404000</v>
      </c>
      <c r="AQ161" s="17">
        <v>21992000</v>
      </c>
    </row>
    <row r="162" spans="1:43" s="18" customFormat="1" ht="13.5" x14ac:dyDescent="0.25">
      <c r="A162" s="15" t="s">
        <v>132</v>
      </c>
      <c r="B162" s="16">
        <v>676900</v>
      </c>
      <c r="C162" s="16">
        <v>524600</v>
      </c>
      <c r="D162" s="16">
        <v>37500</v>
      </c>
      <c r="E162" s="16">
        <v>62100</v>
      </c>
      <c r="F162" s="16">
        <v>29800</v>
      </c>
      <c r="G162" s="16">
        <v>68000</v>
      </c>
      <c r="H162" s="16">
        <v>10800</v>
      </c>
      <c r="I162" s="16">
        <v>20500</v>
      </c>
      <c r="J162" s="16">
        <v>40300</v>
      </c>
      <c r="K162" s="16">
        <v>91800</v>
      </c>
      <c r="L162" s="16">
        <v>68600</v>
      </c>
      <c r="M162" s="16">
        <v>67300</v>
      </c>
      <c r="N162" s="16">
        <v>27900</v>
      </c>
      <c r="O162" s="16">
        <v>152300</v>
      </c>
      <c r="P162" s="16">
        <v>9508200</v>
      </c>
      <c r="Q162" s="16">
        <v>7807600</v>
      </c>
      <c r="R162" s="16">
        <v>695800</v>
      </c>
      <c r="S162" s="16">
        <v>889300</v>
      </c>
      <c r="T162" s="16">
        <v>448900</v>
      </c>
      <c r="U162" s="16">
        <v>1065600</v>
      </c>
      <c r="V162" s="16">
        <v>396100</v>
      </c>
      <c r="W162" s="16">
        <v>226400</v>
      </c>
      <c r="X162" s="16">
        <v>591400</v>
      </c>
      <c r="Y162" s="16">
        <v>1104000</v>
      </c>
      <c r="Z162" s="16">
        <v>1144500</v>
      </c>
      <c r="AA162" s="16">
        <v>884500</v>
      </c>
      <c r="AB162" s="16">
        <v>361100</v>
      </c>
      <c r="AC162" s="16">
        <v>1700600</v>
      </c>
      <c r="AD162" s="17">
        <v>131478000</v>
      </c>
      <c r="AE162" s="17">
        <v>109469000</v>
      </c>
      <c r="AF162" s="17">
        <v>7356000</v>
      </c>
      <c r="AG162" s="17">
        <v>14268000</v>
      </c>
      <c r="AH162" s="17">
        <v>5588500</v>
      </c>
      <c r="AI162" s="17">
        <v>14833400</v>
      </c>
      <c r="AJ162" s="17">
        <v>4755800</v>
      </c>
      <c r="AK162" s="17">
        <v>3123000</v>
      </c>
      <c r="AL162" s="17">
        <v>8075000</v>
      </c>
      <c r="AM162" s="17">
        <v>16368000</v>
      </c>
      <c r="AN162" s="17">
        <v>17329000</v>
      </c>
      <c r="AO162" s="17">
        <v>12355000</v>
      </c>
      <c r="AP162" s="17">
        <v>5417000</v>
      </c>
      <c r="AQ162" s="17">
        <v>22009000</v>
      </c>
    </row>
    <row r="163" spans="1:43" s="18" customFormat="1" ht="13.5" x14ac:dyDescent="0.25">
      <c r="A163" s="15" t="s">
        <v>133</v>
      </c>
      <c r="B163" s="16">
        <v>679500</v>
      </c>
      <c r="C163" s="16">
        <v>527100</v>
      </c>
      <c r="D163" s="16">
        <v>37500</v>
      </c>
      <c r="E163" s="16">
        <v>62400</v>
      </c>
      <c r="F163" s="16">
        <v>29900</v>
      </c>
      <c r="G163" s="16">
        <v>68300</v>
      </c>
      <c r="H163" s="16">
        <v>10800</v>
      </c>
      <c r="I163" s="16">
        <v>20700</v>
      </c>
      <c r="J163" s="16">
        <v>40300</v>
      </c>
      <c r="K163" s="16">
        <v>92400</v>
      </c>
      <c r="L163" s="16">
        <v>68500</v>
      </c>
      <c r="M163" s="16">
        <v>68400</v>
      </c>
      <c r="N163" s="16">
        <v>27900</v>
      </c>
      <c r="O163" s="16">
        <v>152400</v>
      </c>
      <c r="P163" s="16">
        <v>9542000</v>
      </c>
      <c r="Q163" s="16">
        <v>7831600</v>
      </c>
      <c r="R163" s="16">
        <v>696200</v>
      </c>
      <c r="S163" s="16">
        <v>891300</v>
      </c>
      <c r="T163" s="16">
        <v>450400</v>
      </c>
      <c r="U163" s="16">
        <v>1069500</v>
      </c>
      <c r="V163" s="16">
        <v>397100</v>
      </c>
      <c r="W163" s="16">
        <v>226700</v>
      </c>
      <c r="X163" s="16">
        <v>592200</v>
      </c>
      <c r="Y163" s="16">
        <v>1104900</v>
      </c>
      <c r="Z163" s="16">
        <v>1146100</v>
      </c>
      <c r="AA163" s="16">
        <v>897500</v>
      </c>
      <c r="AB163" s="16">
        <v>359700</v>
      </c>
      <c r="AC163" s="16">
        <v>1710400</v>
      </c>
      <c r="AD163" s="17">
        <v>132381000</v>
      </c>
      <c r="AE163" s="17">
        <v>110393000</v>
      </c>
      <c r="AF163" s="17">
        <v>7603000</v>
      </c>
      <c r="AG163" s="17">
        <v>14337000</v>
      </c>
      <c r="AH163" s="17">
        <v>5609500</v>
      </c>
      <c r="AI163" s="17">
        <v>14956900</v>
      </c>
      <c r="AJ163" s="17">
        <v>4794100</v>
      </c>
      <c r="AK163" s="17">
        <v>3138000</v>
      </c>
      <c r="AL163" s="17">
        <v>8108000</v>
      </c>
      <c r="AM163" s="17">
        <v>16449000</v>
      </c>
      <c r="AN163" s="17">
        <v>17266000</v>
      </c>
      <c r="AO163" s="17">
        <v>12691000</v>
      </c>
      <c r="AP163" s="17">
        <v>5440000</v>
      </c>
      <c r="AQ163" s="17">
        <v>21988000</v>
      </c>
    </row>
    <row r="164" spans="1:43" s="18" customFormat="1" ht="13.5" x14ac:dyDescent="0.25">
      <c r="A164" s="15" t="s">
        <v>134</v>
      </c>
      <c r="B164" s="16">
        <v>679900</v>
      </c>
      <c r="C164" s="16">
        <v>532000</v>
      </c>
      <c r="D164" s="16">
        <v>38200</v>
      </c>
      <c r="E164" s="16">
        <v>63000</v>
      </c>
      <c r="F164" s="16">
        <v>30300</v>
      </c>
      <c r="G164" s="16">
        <v>68300</v>
      </c>
      <c r="H164" s="16">
        <v>10800</v>
      </c>
      <c r="I164" s="16">
        <v>21000</v>
      </c>
      <c r="J164" s="16">
        <v>40700</v>
      </c>
      <c r="K164" s="16">
        <v>93400</v>
      </c>
      <c r="L164" s="16">
        <v>68000</v>
      </c>
      <c r="M164" s="16">
        <v>69600</v>
      </c>
      <c r="N164" s="16">
        <v>28700</v>
      </c>
      <c r="O164" s="16">
        <v>147900</v>
      </c>
      <c r="P164" s="16">
        <v>9551400</v>
      </c>
      <c r="Q164" s="16">
        <v>7884600</v>
      </c>
      <c r="R164" s="16">
        <v>702900</v>
      </c>
      <c r="S164" s="16">
        <v>895100</v>
      </c>
      <c r="T164" s="16">
        <v>452700</v>
      </c>
      <c r="U164" s="16">
        <v>1070600</v>
      </c>
      <c r="V164" s="16">
        <v>397600</v>
      </c>
      <c r="W164" s="16">
        <v>227400</v>
      </c>
      <c r="X164" s="16">
        <v>596400</v>
      </c>
      <c r="Y164" s="16">
        <v>1114200</v>
      </c>
      <c r="Z164" s="16">
        <v>1141900</v>
      </c>
      <c r="AA164" s="16">
        <v>912400</v>
      </c>
      <c r="AB164" s="16">
        <v>373400</v>
      </c>
      <c r="AC164" s="16">
        <v>1666800</v>
      </c>
      <c r="AD164" s="17">
        <v>132824000</v>
      </c>
      <c r="AE164" s="17">
        <v>111280000</v>
      </c>
      <c r="AF164" s="17">
        <v>7794000</v>
      </c>
      <c r="AG164" s="17">
        <v>14434000</v>
      </c>
      <c r="AH164" s="17">
        <v>5635700</v>
      </c>
      <c r="AI164" s="17">
        <v>15052400</v>
      </c>
      <c r="AJ164" s="17">
        <v>4826500</v>
      </c>
      <c r="AK164" s="17">
        <v>3156000</v>
      </c>
      <c r="AL164" s="17">
        <v>8179000</v>
      </c>
      <c r="AM164" s="17">
        <v>16637000</v>
      </c>
      <c r="AN164" s="17">
        <v>17027000</v>
      </c>
      <c r="AO164" s="17">
        <v>13051000</v>
      </c>
      <c r="AP164" s="17">
        <v>5487000</v>
      </c>
      <c r="AQ164" s="17">
        <v>21544000</v>
      </c>
    </row>
    <row r="165" spans="1:43" s="18" customFormat="1" ht="13.5" x14ac:dyDescent="0.25">
      <c r="A165" s="15" t="s">
        <v>135</v>
      </c>
      <c r="B165" s="16">
        <v>673400</v>
      </c>
      <c r="C165" s="16">
        <v>535100</v>
      </c>
      <c r="D165" s="16">
        <v>39100</v>
      </c>
      <c r="E165" s="16">
        <v>63200</v>
      </c>
      <c r="F165" s="16">
        <v>30600</v>
      </c>
      <c r="G165" s="16">
        <v>68900</v>
      </c>
      <c r="H165" s="16">
        <v>11100</v>
      </c>
      <c r="I165" s="16">
        <v>20900</v>
      </c>
      <c r="J165" s="16">
        <v>40700</v>
      </c>
      <c r="K165" s="16">
        <v>94500</v>
      </c>
      <c r="L165" s="16">
        <v>67800</v>
      </c>
      <c r="M165" s="16">
        <v>69600</v>
      </c>
      <c r="N165" s="16">
        <v>28700</v>
      </c>
      <c r="O165" s="16">
        <v>138300</v>
      </c>
      <c r="P165" s="16">
        <v>9477700</v>
      </c>
      <c r="Q165" s="16">
        <v>7894700</v>
      </c>
      <c r="R165" s="16">
        <v>704700</v>
      </c>
      <c r="S165" s="16">
        <v>896300</v>
      </c>
      <c r="T165" s="16">
        <v>454700</v>
      </c>
      <c r="U165" s="16">
        <v>1071200</v>
      </c>
      <c r="V165" s="16">
        <v>400500</v>
      </c>
      <c r="W165" s="16">
        <v>225800</v>
      </c>
      <c r="X165" s="16">
        <v>599600</v>
      </c>
      <c r="Y165" s="16">
        <v>1120300</v>
      </c>
      <c r="Z165" s="16">
        <v>1143800</v>
      </c>
      <c r="AA165" s="16">
        <v>909000</v>
      </c>
      <c r="AB165" s="16">
        <v>368800</v>
      </c>
      <c r="AC165" s="16">
        <v>1583000</v>
      </c>
      <c r="AD165" s="17">
        <v>131664000</v>
      </c>
      <c r="AE165" s="17">
        <v>111231000</v>
      </c>
      <c r="AF165" s="17">
        <v>7898000</v>
      </c>
      <c r="AG165" s="17">
        <v>14370000</v>
      </c>
      <c r="AH165" s="17">
        <v>5641900</v>
      </c>
      <c r="AI165" s="17">
        <v>15021600</v>
      </c>
      <c r="AJ165" s="17">
        <v>4787000</v>
      </c>
      <c r="AK165" s="17">
        <v>3149000</v>
      </c>
      <c r="AL165" s="17">
        <v>8165000</v>
      </c>
      <c r="AM165" s="17">
        <v>16659000</v>
      </c>
      <c r="AN165" s="17">
        <v>16932000</v>
      </c>
      <c r="AO165" s="17">
        <v>13128000</v>
      </c>
      <c r="AP165" s="17">
        <v>5479000</v>
      </c>
      <c r="AQ165" s="17">
        <v>20433000</v>
      </c>
    </row>
    <row r="166" spans="1:43" s="18" customFormat="1" ht="13.5" x14ac:dyDescent="0.25">
      <c r="A166" s="15" t="s">
        <v>136</v>
      </c>
      <c r="B166" s="16">
        <v>678100</v>
      </c>
      <c r="C166" s="16">
        <v>537200</v>
      </c>
      <c r="D166" s="16">
        <v>39000</v>
      </c>
      <c r="E166" s="16">
        <v>63400</v>
      </c>
      <c r="F166" s="16">
        <v>30700</v>
      </c>
      <c r="G166" s="16">
        <v>69700</v>
      </c>
      <c r="H166" s="16">
        <v>11300</v>
      </c>
      <c r="I166" s="16">
        <v>21000</v>
      </c>
      <c r="J166" s="16">
        <v>40800</v>
      </c>
      <c r="K166" s="16">
        <v>95400</v>
      </c>
      <c r="L166" s="16">
        <v>68100</v>
      </c>
      <c r="M166" s="16">
        <v>69300</v>
      </c>
      <c r="N166" s="16">
        <v>28500</v>
      </c>
      <c r="O166" s="16">
        <v>140900</v>
      </c>
      <c r="P166" s="16">
        <v>9526200</v>
      </c>
      <c r="Q166" s="16">
        <v>7919900</v>
      </c>
      <c r="R166" s="16">
        <v>706000</v>
      </c>
      <c r="S166" s="16">
        <v>897200</v>
      </c>
      <c r="T166" s="16">
        <v>455000</v>
      </c>
      <c r="U166" s="16">
        <v>1085100</v>
      </c>
      <c r="V166" s="16">
        <v>401100</v>
      </c>
      <c r="W166" s="16">
        <v>224800</v>
      </c>
      <c r="X166" s="16">
        <v>600700</v>
      </c>
      <c r="Y166" s="16">
        <v>1125900</v>
      </c>
      <c r="Z166" s="16">
        <v>1150800</v>
      </c>
      <c r="AA166" s="16">
        <v>909900</v>
      </c>
      <c r="AB166" s="16">
        <v>363400</v>
      </c>
      <c r="AC166" s="16">
        <v>1606300</v>
      </c>
      <c r="AD166" s="17">
        <v>131684000</v>
      </c>
      <c r="AE166" s="17">
        <v>111231000</v>
      </c>
      <c r="AF166" s="17">
        <v>7919000</v>
      </c>
      <c r="AG166" s="17">
        <v>14430000</v>
      </c>
      <c r="AH166" s="17">
        <v>5640700</v>
      </c>
      <c r="AI166" s="17">
        <v>15024700</v>
      </c>
      <c r="AJ166" s="17">
        <v>4784300</v>
      </c>
      <c r="AK166" s="17">
        <v>3119000</v>
      </c>
      <c r="AL166" s="17">
        <v>8158000</v>
      </c>
      <c r="AM166" s="17">
        <v>16711000</v>
      </c>
      <c r="AN166" s="17">
        <v>16910000</v>
      </c>
      <c r="AO166" s="17">
        <v>13083000</v>
      </c>
      <c r="AP166" s="17">
        <v>5451000</v>
      </c>
      <c r="AQ166" s="17">
        <v>20453000</v>
      </c>
    </row>
    <row r="167" spans="1:43" s="18" customFormat="1" ht="13.5" x14ac:dyDescent="0.25">
      <c r="A167" s="15" t="s">
        <v>137</v>
      </c>
      <c r="B167" s="16">
        <v>684600</v>
      </c>
      <c r="C167" s="16">
        <v>535500</v>
      </c>
      <c r="D167" s="16">
        <v>38800</v>
      </c>
      <c r="E167" s="16">
        <v>63200</v>
      </c>
      <c r="F167" s="16">
        <v>30600</v>
      </c>
      <c r="G167" s="16">
        <v>69400</v>
      </c>
      <c r="H167" s="16">
        <v>11400</v>
      </c>
      <c r="I167" s="16">
        <v>20900</v>
      </c>
      <c r="J167" s="16">
        <v>40800</v>
      </c>
      <c r="K167" s="16">
        <v>95200</v>
      </c>
      <c r="L167" s="16">
        <v>68900</v>
      </c>
      <c r="M167" s="16">
        <v>68600</v>
      </c>
      <c r="N167" s="16">
        <v>27700</v>
      </c>
      <c r="O167" s="16">
        <v>149100</v>
      </c>
      <c r="P167" s="16">
        <v>9572400</v>
      </c>
      <c r="Q167" s="16">
        <v>7886300</v>
      </c>
      <c r="R167" s="16">
        <v>705100</v>
      </c>
      <c r="S167" s="16">
        <v>895500</v>
      </c>
      <c r="T167" s="16">
        <v>454700</v>
      </c>
      <c r="U167" s="16">
        <v>1075000</v>
      </c>
      <c r="V167" s="16">
        <v>400900</v>
      </c>
      <c r="W167" s="16">
        <v>222800</v>
      </c>
      <c r="X167" s="16">
        <v>599400</v>
      </c>
      <c r="Y167" s="16">
        <v>1122400</v>
      </c>
      <c r="Z167" s="16">
        <v>1159900</v>
      </c>
      <c r="AA167" s="16">
        <v>897900</v>
      </c>
      <c r="AB167" s="16">
        <v>352700</v>
      </c>
      <c r="AC167" s="16">
        <v>1686100</v>
      </c>
      <c r="AD167" s="17">
        <v>132398000</v>
      </c>
      <c r="AE167" s="17">
        <v>110901000</v>
      </c>
      <c r="AF167" s="17">
        <v>7857000</v>
      </c>
      <c r="AG167" s="17">
        <v>14385000</v>
      </c>
      <c r="AH167" s="17">
        <v>5637300</v>
      </c>
      <c r="AI167" s="17">
        <v>14965400</v>
      </c>
      <c r="AJ167" s="17">
        <v>4857000</v>
      </c>
      <c r="AK167" s="17">
        <v>3082000</v>
      </c>
      <c r="AL167" s="17">
        <v>8122000</v>
      </c>
      <c r="AM167" s="17">
        <v>16681000</v>
      </c>
      <c r="AN167" s="17">
        <v>17200000</v>
      </c>
      <c r="AO167" s="17">
        <v>12729000</v>
      </c>
      <c r="AP167" s="17">
        <v>5385000</v>
      </c>
      <c r="AQ167" s="17">
        <v>21497000</v>
      </c>
    </row>
    <row r="168" spans="1:43" s="18" customFormat="1" ht="13.5" x14ac:dyDescent="0.25">
      <c r="A168" s="15" t="s">
        <v>138</v>
      </c>
      <c r="B168" s="16">
        <v>688600</v>
      </c>
      <c r="C168" s="16">
        <v>537500</v>
      </c>
      <c r="D168" s="16">
        <v>39200</v>
      </c>
      <c r="E168" s="16">
        <v>63200</v>
      </c>
      <c r="F168" s="16">
        <v>30700</v>
      </c>
      <c r="G168" s="16">
        <v>70300</v>
      </c>
      <c r="H168" s="16">
        <v>11500</v>
      </c>
      <c r="I168" s="16">
        <v>20900</v>
      </c>
      <c r="J168" s="16">
        <v>41100</v>
      </c>
      <c r="K168" s="16">
        <v>95400</v>
      </c>
      <c r="L168" s="16">
        <v>70100</v>
      </c>
      <c r="M168" s="16">
        <v>67700</v>
      </c>
      <c r="N168" s="16">
        <v>27400</v>
      </c>
      <c r="O168" s="16">
        <v>151100</v>
      </c>
      <c r="P168" s="16">
        <v>9615000</v>
      </c>
      <c r="Q168" s="16">
        <v>7902500</v>
      </c>
      <c r="R168" s="16">
        <v>706700</v>
      </c>
      <c r="S168" s="16">
        <v>895800</v>
      </c>
      <c r="T168" s="16">
        <v>456300</v>
      </c>
      <c r="U168" s="16">
        <v>1081600</v>
      </c>
      <c r="V168" s="16">
        <v>403500</v>
      </c>
      <c r="W168" s="16">
        <v>223000</v>
      </c>
      <c r="X168" s="16">
        <v>600400</v>
      </c>
      <c r="Y168" s="16">
        <v>1130400</v>
      </c>
      <c r="Z168" s="16">
        <v>1169900</v>
      </c>
      <c r="AA168" s="16">
        <v>886300</v>
      </c>
      <c r="AB168" s="16">
        <v>348600</v>
      </c>
      <c r="AC168" s="16">
        <v>1712500</v>
      </c>
      <c r="AD168" s="17">
        <v>133380000</v>
      </c>
      <c r="AE168" s="17">
        <v>111357000</v>
      </c>
      <c r="AF168" s="17">
        <v>7890000</v>
      </c>
      <c r="AG168" s="17">
        <v>14360000</v>
      </c>
      <c r="AH168" s="17">
        <v>5643100</v>
      </c>
      <c r="AI168" s="17">
        <v>15124300</v>
      </c>
      <c r="AJ168" s="17">
        <v>4867300</v>
      </c>
      <c r="AK168" s="17">
        <v>3088000</v>
      </c>
      <c r="AL168" s="17">
        <v>8105000</v>
      </c>
      <c r="AM168" s="17">
        <v>16841000</v>
      </c>
      <c r="AN168" s="17">
        <v>17536000</v>
      </c>
      <c r="AO168" s="17">
        <v>12519000</v>
      </c>
      <c r="AP168" s="17">
        <v>5383000</v>
      </c>
      <c r="AQ168" s="17">
        <v>22023000</v>
      </c>
    </row>
    <row r="169" spans="1:43" s="18" customFormat="1" ht="13.5" x14ac:dyDescent="0.25">
      <c r="A169" s="15" t="s">
        <v>139</v>
      </c>
      <c r="B169" s="16">
        <v>692300</v>
      </c>
      <c r="C169" s="16">
        <v>539900</v>
      </c>
      <c r="D169" s="16">
        <v>38800</v>
      </c>
      <c r="E169" s="16">
        <v>63400</v>
      </c>
      <c r="F169" s="16">
        <v>30800</v>
      </c>
      <c r="G169" s="16">
        <v>72600</v>
      </c>
      <c r="H169" s="16">
        <v>11600</v>
      </c>
      <c r="I169" s="16">
        <v>21200</v>
      </c>
      <c r="J169" s="16">
        <v>41200</v>
      </c>
      <c r="K169" s="16">
        <v>95200</v>
      </c>
      <c r="L169" s="16">
        <v>70500</v>
      </c>
      <c r="M169" s="16">
        <v>67000</v>
      </c>
      <c r="N169" s="16">
        <v>27600</v>
      </c>
      <c r="O169" s="16">
        <v>152400</v>
      </c>
      <c r="P169" s="16">
        <v>9648700</v>
      </c>
      <c r="Q169" s="16">
        <v>7929800</v>
      </c>
      <c r="R169" s="16">
        <v>704400</v>
      </c>
      <c r="S169" s="16">
        <v>896800</v>
      </c>
      <c r="T169" s="16">
        <v>456900</v>
      </c>
      <c r="U169" s="16">
        <v>1112500</v>
      </c>
      <c r="V169" s="16">
        <v>404900</v>
      </c>
      <c r="W169" s="16">
        <v>223200</v>
      </c>
      <c r="X169" s="16">
        <v>600300</v>
      </c>
      <c r="Y169" s="16">
        <v>1132300</v>
      </c>
      <c r="Z169" s="16">
        <v>1171600</v>
      </c>
      <c r="AA169" s="16">
        <v>880300</v>
      </c>
      <c r="AB169" s="16">
        <v>346600</v>
      </c>
      <c r="AC169" s="16">
        <v>1718900</v>
      </c>
      <c r="AD169" s="17">
        <v>133631000</v>
      </c>
      <c r="AE169" s="17">
        <v>111458000</v>
      </c>
      <c r="AF169" s="17">
        <v>7808000</v>
      </c>
      <c r="AG169" s="17">
        <v>14331000</v>
      </c>
      <c r="AH169" s="17">
        <v>5650000</v>
      </c>
      <c r="AI169" s="17">
        <v>15495500</v>
      </c>
      <c r="AJ169" s="17">
        <v>4864000</v>
      </c>
      <c r="AK169" s="17">
        <v>3094000</v>
      </c>
      <c r="AL169" s="17">
        <v>8105000</v>
      </c>
      <c r="AM169" s="17">
        <v>16767000</v>
      </c>
      <c r="AN169" s="17">
        <v>17613000</v>
      </c>
      <c r="AO169" s="17">
        <v>12348000</v>
      </c>
      <c r="AP169" s="17">
        <v>5382000</v>
      </c>
      <c r="AQ169" s="17">
        <v>22173000</v>
      </c>
    </row>
    <row r="170" spans="1:43" s="18" customFormat="1" ht="13.5" x14ac:dyDescent="0.25">
      <c r="A170" s="15" t="s">
        <v>140</v>
      </c>
      <c r="B170" s="16">
        <v>694300</v>
      </c>
      <c r="C170" s="16">
        <v>543500</v>
      </c>
      <c r="D170" s="16">
        <v>38500</v>
      </c>
      <c r="E170" s="16">
        <v>63500</v>
      </c>
      <c r="F170" s="16">
        <v>31000</v>
      </c>
      <c r="G170" s="16">
        <v>74300</v>
      </c>
      <c r="H170" s="16">
        <v>11800</v>
      </c>
      <c r="I170" s="16">
        <v>21300</v>
      </c>
      <c r="J170" s="16">
        <v>41500</v>
      </c>
      <c r="K170" s="16">
        <v>95900</v>
      </c>
      <c r="L170" s="16">
        <v>70400</v>
      </c>
      <c r="M170" s="16">
        <v>67300</v>
      </c>
      <c r="N170" s="16">
        <v>28000</v>
      </c>
      <c r="O170" s="16">
        <v>150800</v>
      </c>
      <c r="P170" s="16">
        <v>9686800</v>
      </c>
      <c r="Q170" s="16">
        <v>7971600</v>
      </c>
      <c r="R170" s="16">
        <v>706300</v>
      </c>
      <c r="S170" s="16">
        <v>898100</v>
      </c>
      <c r="T170" s="16">
        <v>458000</v>
      </c>
      <c r="U170" s="16">
        <v>1134000</v>
      </c>
      <c r="V170" s="16">
        <v>410400</v>
      </c>
      <c r="W170" s="16">
        <v>223800</v>
      </c>
      <c r="X170" s="16">
        <v>604600</v>
      </c>
      <c r="Y170" s="16">
        <v>1135800</v>
      </c>
      <c r="Z170" s="16">
        <v>1174700</v>
      </c>
      <c r="AA170" s="16">
        <v>880600</v>
      </c>
      <c r="AB170" s="16">
        <v>345300</v>
      </c>
      <c r="AC170" s="16">
        <v>1715200</v>
      </c>
      <c r="AD170" s="17">
        <v>133398000</v>
      </c>
      <c r="AE170" s="17">
        <v>111348000</v>
      </c>
      <c r="AF170" s="17">
        <v>7612000</v>
      </c>
      <c r="AG170" s="17">
        <v>14306000</v>
      </c>
      <c r="AH170" s="17">
        <v>5657600</v>
      </c>
      <c r="AI170" s="17">
        <v>15676200</v>
      </c>
      <c r="AJ170" s="17">
        <v>4874900</v>
      </c>
      <c r="AK170" s="17">
        <v>3091000</v>
      </c>
      <c r="AL170" s="17">
        <v>8127000</v>
      </c>
      <c r="AM170" s="17">
        <v>16690000</v>
      </c>
      <c r="AN170" s="17">
        <v>17596000</v>
      </c>
      <c r="AO170" s="17">
        <v>12336000</v>
      </c>
      <c r="AP170" s="17">
        <v>5381000</v>
      </c>
      <c r="AQ170" s="17">
        <v>22050000</v>
      </c>
    </row>
    <row r="171" spans="1:43" s="18" customFormat="1" ht="13.5" x14ac:dyDescent="0.25">
      <c r="A171" s="15" t="s">
        <v>141</v>
      </c>
      <c r="B171" s="16">
        <v>684700</v>
      </c>
      <c r="C171" s="16">
        <v>533800</v>
      </c>
      <c r="D171" s="16">
        <v>38100</v>
      </c>
      <c r="E171" s="16">
        <v>62900</v>
      </c>
      <c r="F171" s="16">
        <v>31000</v>
      </c>
      <c r="G171" s="16">
        <v>70500</v>
      </c>
      <c r="H171" s="16">
        <v>11500</v>
      </c>
      <c r="I171" s="16">
        <v>21300</v>
      </c>
      <c r="J171" s="16">
        <v>40700</v>
      </c>
      <c r="K171" s="16">
        <v>94900</v>
      </c>
      <c r="L171" s="16">
        <v>69500</v>
      </c>
      <c r="M171" s="16">
        <v>66000</v>
      </c>
      <c r="N171" s="16">
        <v>27400</v>
      </c>
      <c r="O171" s="16">
        <v>150900</v>
      </c>
      <c r="P171" s="16">
        <v>9528700</v>
      </c>
      <c r="Q171" s="16">
        <v>7825600</v>
      </c>
      <c r="R171" s="16">
        <v>700600</v>
      </c>
      <c r="S171" s="16">
        <v>887800</v>
      </c>
      <c r="T171" s="16">
        <v>453500</v>
      </c>
      <c r="U171" s="16">
        <v>1082900</v>
      </c>
      <c r="V171" s="16">
        <v>402000</v>
      </c>
      <c r="W171" s="16">
        <v>222400</v>
      </c>
      <c r="X171" s="16">
        <v>597200</v>
      </c>
      <c r="Y171" s="16">
        <v>1118800</v>
      </c>
      <c r="Z171" s="16">
        <v>1157700</v>
      </c>
      <c r="AA171" s="16">
        <v>861600</v>
      </c>
      <c r="AB171" s="16">
        <v>341100</v>
      </c>
      <c r="AC171" s="16">
        <v>1703100</v>
      </c>
      <c r="AD171" s="17">
        <v>130694000</v>
      </c>
      <c r="AE171" s="17">
        <v>109067000</v>
      </c>
      <c r="AF171" s="17">
        <v>7273000</v>
      </c>
      <c r="AG171" s="17">
        <v>14141000</v>
      </c>
      <c r="AH171" s="17">
        <v>5599200</v>
      </c>
      <c r="AI171" s="17">
        <v>15019700</v>
      </c>
      <c r="AJ171" s="17">
        <v>4819200</v>
      </c>
      <c r="AK171" s="17">
        <v>3052000</v>
      </c>
      <c r="AL171" s="17">
        <v>8089000</v>
      </c>
      <c r="AM171" s="17">
        <v>16327000</v>
      </c>
      <c r="AN171" s="17">
        <v>17353000</v>
      </c>
      <c r="AO171" s="17">
        <v>12064000</v>
      </c>
      <c r="AP171" s="17">
        <v>5330000</v>
      </c>
      <c r="AQ171" s="17">
        <v>21627000</v>
      </c>
    </row>
    <row r="172" spans="1:43" s="18" customFormat="1" ht="13.5" x14ac:dyDescent="0.25">
      <c r="A172" s="15" t="s">
        <v>142</v>
      </c>
      <c r="B172" s="16">
        <v>692100</v>
      </c>
      <c r="C172" s="16">
        <v>537200</v>
      </c>
      <c r="D172" s="16">
        <v>38500</v>
      </c>
      <c r="E172" s="16">
        <v>62900</v>
      </c>
      <c r="F172" s="16">
        <v>31100</v>
      </c>
      <c r="G172" s="16">
        <v>70100</v>
      </c>
      <c r="H172" s="16">
        <v>11500</v>
      </c>
      <c r="I172" s="16">
        <v>21400</v>
      </c>
      <c r="J172" s="16">
        <v>41000</v>
      </c>
      <c r="K172" s="16">
        <v>96000</v>
      </c>
      <c r="L172" s="16">
        <v>70400</v>
      </c>
      <c r="M172" s="16">
        <v>66700</v>
      </c>
      <c r="N172" s="16">
        <v>27600</v>
      </c>
      <c r="O172" s="16">
        <v>154900</v>
      </c>
      <c r="P172" s="16">
        <v>9593400</v>
      </c>
      <c r="Q172" s="16">
        <v>7863200</v>
      </c>
      <c r="R172" s="16">
        <v>706600</v>
      </c>
      <c r="S172" s="16">
        <v>889800</v>
      </c>
      <c r="T172" s="16">
        <v>454300</v>
      </c>
      <c r="U172" s="16">
        <v>1072600</v>
      </c>
      <c r="V172" s="16">
        <v>400200</v>
      </c>
      <c r="W172" s="16">
        <v>222600</v>
      </c>
      <c r="X172" s="16">
        <v>598900</v>
      </c>
      <c r="Y172" s="16">
        <v>1132700</v>
      </c>
      <c r="Z172" s="16">
        <v>1168000</v>
      </c>
      <c r="AA172" s="16">
        <v>874300</v>
      </c>
      <c r="AB172" s="16">
        <v>343200</v>
      </c>
      <c r="AC172" s="16">
        <v>1730200</v>
      </c>
      <c r="AD172" s="17">
        <v>131517000</v>
      </c>
      <c r="AE172" s="17">
        <v>109468000</v>
      </c>
      <c r="AF172" s="17">
        <v>7294000</v>
      </c>
      <c r="AG172" s="17">
        <v>14167000</v>
      </c>
      <c r="AH172" s="17">
        <v>5609800</v>
      </c>
      <c r="AI172" s="17">
        <v>14880500</v>
      </c>
      <c r="AJ172" s="17">
        <v>4818100</v>
      </c>
      <c r="AK172" s="17">
        <v>3046000</v>
      </c>
      <c r="AL172" s="17">
        <v>8104000</v>
      </c>
      <c r="AM172" s="17">
        <v>16471000</v>
      </c>
      <c r="AN172" s="17">
        <v>17578000</v>
      </c>
      <c r="AO172" s="17">
        <v>12151000</v>
      </c>
      <c r="AP172" s="17">
        <v>5349000</v>
      </c>
      <c r="AQ172" s="17">
        <v>22049000</v>
      </c>
    </row>
    <row r="173" spans="1:43" s="18" customFormat="1" ht="13.5" x14ac:dyDescent="0.25">
      <c r="A173" s="15" t="s">
        <v>143</v>
      </c>
      <c r="B173" s="16">
        <v>697300</v>
      </c>
      <c r="C173" s="16">
        <v>542600</v>
      </c>
      <c r="D173" s="16">
        <v>39200</v>
      </c>
      <c r="E173" s="16">
        <v>62900</v>
      </c>
      <c r="F173" s="16">
        <v>31100</v>
      </c>
      <c r="G173" s="16">
        <v>70800</v>
      </c>
      <c r="H173" s="16">
        <v>11700</v>
      </c>
      <c r="I173" s="16">
        <v>21600</v>
      </c>
      <c r="J173" s="16">
        <v>41200</v>
      </c>
      <c r="K173" s="16">
        <v>96800</v>
      </c>
      <c r="L173" s="16">
        <v>70900</v>
      </c>
      <c r="M173" s="16">
        <v>68200</v>
      </c>
      <c r="N173" s="16">
        <v>28200</v>
      </c>
      <c r="O173" s="16">
        <v>154700</v>
      </c>
      <c r="P173" s="16">
        <v>9665200</v>
      </c>
      <c r="Q173" s="16">
        <v>7931400</v>
      </c>
      <c r="R173" s="16">
        <v>717500</v>
      </c>
      <c r="S173" s="16">
        <v>892700</v>
      </c>
      <c r="T173" s="16">
        <v>457000</v>
      </c>
      <c r="U173" s="16">
        <v>1080100</v>
      </c>
      <c r="V173" s="16">
        <v>401700</v>
      </c>
      <c r="W173" s="16">
        <v>223000</v>
      </c>
      <c r="X173" s="16">
        <v>600400</v>
      </c>
      <c r="Y173" s="16">
        <v>1142200</v>
      </c>
      <c r="Z173" s="16">
        <v>1174300</v>
      </c>
      <c r="AA173" s="16">
        <v>893800</v>
      </c>
      <c r="AB173" s="16">
        <v>348700</v>
      </c>
      <c r="AC173" s="16">
        <v>1733800</v>
      </c>
      <c r="AD173" s="17">
        <v>132357000</v>
      </c>
      <c r="AE173" s="17">
        <v>110211000</v>
      </c>
      <c r="AF173" s="17">
        <v>7440000</v>
      </c>
      <c r="AG173" s="17">
        <v>14199000</v>
      </c>
      <c r="AH173" s="17">
        <v>5641200</v>
      </c>
      <c r="AI173" s="17">
        <v>14924400</v>
      </c>
      <c r="AJ173" s="17">
        <v>4838200</v>
      </c>
      <c r="AK173" s="17">
        <v>3056000</v>
      </c>
      <c r="AL173" s="17">
        <v>8107000</v>
      </c>
      <c r="AM173" s="17">
        <v>16620000</v>
      </c>
      <c r="AN173" s="17">
        <v>17648000</v>
      </c>
      <c r="AO173" s="17">
        <v>12365000</v>
      </c>
      <c r="AP173" s="17">
        <v>5372000</v>
      </c>
      <c r="AQ173" s="17">
        <v>22146000</v>
      </c>
    </row>
    <row r="174" spans="1:43" s="18" customFormat="1" ht="13.5" x14ac:dyDescent="0.25">
      <c r="A174" s="15" t="s">
        <v>144</v>
      </c>
      <c r="B174" s="16">
        <v>703000</v>
      </c>
      <c r="C174" s="16">
        <v>547700</v>
      </c>
      <c r="D174" s="16">
        <v>39700</v>
      </c>
      <c r="E174" s="16">
        <v>62900</v>
      </c>
      <c r="F174" s="16">
        <v>31300</v>
      </c>
      <c r="G174" s="16">
        <v>71200</v>
      </c>
      <c r="H174" s="16">
        <v>11600</v>
      </c>
      <c r="I174" s="16">
        <v>21500</v>
      </c>
      <c r="J174" s="16">
        <v>41300</v>
      </c>
      <c r="K174" s="16">
        <v>97800</v>
      </c>
      <c r="L174" s="16">
        <v>71300</v>
      </c>
      <c r="M174" s="16">
        <v>70500</v>
      </c>
      <c r="N174" s="16">
        <v>28600</v>
      </c>
      <c r="O174" s="16">
        <v>155300</v>
      </c>
      <c r="P174" s="16">
        <v>9729400</v>
      </c>
      <c r="Q174" s="16">
        <v>7999600</v>
      </c>
      <c r="R174" s="16">
        <v>728400</v>
      </c>
      <c r="S174" s="16">
        <v>892300</v>
      </c>
      <c r="T174" s="16">
        <v>460800</v>
      </c>
      <c r="U174" s="16">
        <v>1085100</v>
      </c>
      <c r="V174" s="16">
        <v>403000</v>
      </c>
      <c r="W174" s="16">
        <v>223200</v>
      </c>
      <c r="X174" s="16">
        <v>602600</v>
      </c>
      <c r="Y174" s="16">
        <v>1161200</v>
      </c>
      <c r="Z174" s="16">
        <v>1177500</v>
      </c>
      <c r="AA174" s="16">
        <v>912400</v>
      </c>
      <c r="AB174" s="16">
        <v>353100</v>
      </c>
      <c r="AC174" s="16">
        <v>1729800</v>
      </c>
      <c r="AD174" s="17">
        <v>133570000</v>
      </c>
      <c r="AE174" s="17">
        <v>111410000</v>
      </c>
      <c r="AF174" s="17">
        <v>7738000</v>
      </c>
      <c r="AG174" s="17">
        <v>14202000</v>
      </c>
      <c r="AH174" s="17">
        <v>5672800</v>
      </c>
      <c r="AI174" s="17">
        <v>15037500</v>
      </c>
      <c r="AJ174" s="17">
        <v>4870800</v>
      </c>
      <c r="AK174" s="17">
        <v>3061000</v>
      </c>
      <c r="AL174" s="17">
        <v>8127000</v>
      </c>
      <c r="AM174" s="17">
        <v>16876000</v>
      </c>
      <c r="AN174" s="17">
        <v>17721000</v>
      </c>
      <c r="AO174" s="17">
        <v>12711000</v>
      </c>
      <c r="AP174" s="17">
        <v>5393000</v>
      </c>
      <c r="AQ174" s="17">
        <v>22160000</v>
      </c>
    </row>
    <row r="175" spans="1:43" s="18" customFormat="1" ht="13.5" x14ac:dyDescent="0.25">
      <c r="A175" s="15" t="s">
        <v>145</v>
      </c>
      <c r="B175" s="16">
        <v>706200</v>
      </c>
      <c r="C175" s="16">
        <v>550100</v>
      </c>
      <c r="D175" s="16">
        <v>40200</v>
      </c>
      <c r="E175" s="16">
        <v>62700</v>
      </c>
      <c r="F175" s="16">
        <v>31500</v>
      </c>
      <c r="G175" s="16">
        <v>71900</v>
      </c>
      <c r="H175" s="16">
        <v>11700</v>
      </c>
      <c r="I175" s="16">
        <v>21700</v>
      </c>
      <c r="J175" s="16">
        <v>41500</v>
      </c>
      <c r="K175" s="16">
        <v>98000</v>
      </c>
      <c r="L175" s="16">
        <v>71400</v>
      </c>
      <c r="M175" s="16">
        <v>71100</v>
      </c>
      <c r="N175" s="16">
        <v>28400</v>
      </c>
      <c r="O175" s="16">
        <v>156100</v>
      </c>
      <c r="P175" s="16">
        <v>9766600</v>
      </c>
      <c r="Q175" s="16">
        <v>8027100</v>
      </c>
      <c r="R175" s="16">
        <v>731000</v>
      </c>
      <c r="S175" s="16">
        <v>894500</v>
      </c>
      <c r="T175" s="16">
        <v>462800</v>
      </c>
      <c r="U175" s="16">
        <v>1089800</v>
      </c>
      <c r="V175" s="16">
        <v>404700</v>
      </c>
      <c r="W175" s="16">
        <v>223500</v>
      </c>
      <c r="X175" s="16">
        <v>603900</v>
      </c>
      <c r="Y175" s="16">
        <v>1158800</v>
      </c>
      <c r="Z175" s="16">
        <v>1179700</v>
      </c>
      <c r="AA175" s="16">
        <v>925200</v>
      </c>
      <c r="AB175" s="16">
        <v>353200</v>
      </c>
      <c r="AC175" s="16">
        <v>1739500</v>
      </c>
      <c r="AD175" s="17">
        <v>134382000</v>
      </c>
      <c r="AE175" s="17">
        <v>112217000</v>
      </c>
      <c r="AF175" s="17">
        <v>7982000</v>
      </c>
      <c r="AG175" s="17">
        <v>14244000</v>
      </c>
      <c r="AH175" s="17">
        <v>5704700</v>
      </c>
      <c r="AI175" s="17">
        <v>15162700</v>
      </c>
      <c r="AJ175" s="17">
        <v>4906200</v>
      </c>
      <c r="AK175" s="17">
        <v>3067000</v>
      </c>
      <c r="AL175" s="17">
        <v>8145000</v>
      </c>
      <c r="AM175" s="17">
        <v>16904000</v>
      </c>
      <c r="AN175" s="17">
        <v>17684000</v>
      </c>
      <c r="AO175" s="17">
        <v>13010000</v>
      </c>
      <c r="AP175" s="17">
        <v>5407000</v>
      </c>
      <c r="AQ175" s="17">
        <v>22165000</v>
      </c>
    </row>
    <row r="176" spans="1:43" s="18" customFormat="1" ht="13.5" x14ac:dyDescent="0.25">
      <c r="A176" s="15" t="s">
        <v>146</v>
      </c>
      <c r="B176" s="16">
        <v>707300</v>
      </c>
      <c r="C176" s="16">
        <v>555500</v>
      </c>
      <c r="D176" s="16">
        <v>40800</v>
      </c>
      <c r="E176" s="16">
        <v>63400</v>
      </c>
      <c r="F176" s="16">
        <v>31600</v>
      </c>
      <c r="G176" s="16">
        <v>72900</v>
      </c>
      <c r="H176" s="16">
        <v>11700</v>
      </c>
      <c r="I176" s="16">
        <v>21900</v>
      </c>
      <c r="J176" s="16">
        <v>41800</v>
      </c>
      <c r="K176" s="16">
        <v>99300</v>
      </c>
      <c r="L176" s="16">
        <v>70600</v>
      </c>
      <c r="M176" s="16">
        <v>71900</v>
      </c>
      <c r="N176" s="16">
        <v>29600</v>
      </c>
      <c r="O176" s="16">
        <v>151800</v>
      </c>
      <c r="P176" s="16">
        <v>9780300</v>
      </c>
      <c r="Q176" s="16">
        <v>8089600</v>
      </c>
      <c r="R176" s="16">
        <v>738400</v>
      </c>
      <c r="S176" s="16">
        <v>901300</v>
      </c>
      <c r="T176" s="16">
        <v>465300</v>
      </c>
      <c r="U176" s="16">
        <v>1096900</v>
      </c>
      <c r="V176" s="16">
        <v>404800</v>
      </c>
      <c r="W176" s="16">
        <v>225100</v>
      </c>
      <c r="X176" s="16">
        <v>608400</v>
      </c>
      <c r="Y176" s="16">
        <v>1168700</v>
      </c>
      <c r="Z176" s="16">
        <v>1176800</v>
      </c>
      <c r="AA176" s="16">
        <v>936800</v>
      </c>
      <c r="AB176" s="16">
        <v>367100</v>
      </c>
      <c r="AC176" s="16">
        <v>1690700</v>
      </c>
      <c r="AD176" s="17">
        <v>135053000</v>
      </c>
      <c r="AE176" s="17">
        <v>113334000</v>
      </c>
      <c r="AF176" s="17">
        <v>8209000</v>
      </c>
      <c r="AG176" s="17">
        <v>14321000</v>
      </c>
      <c r="AH176" s="17">
        <v>5741800</v>
      </c>
      <c r="AI176" s="17">
        <v>15268400</v>
      </c>
      <c r="AJ176" s="17">
        <v>4924500</v>
      </c>
      <c r="AK176" s="17">
        <v>3077000</v>
      </c>
      <c r="AL176" s="17">
        <v>8233000</v>
      </c>
      <c r="AM176" s="17">
        <v>17183000</v>
      </c>
      <c r="AN176" s="17">
        <v>17493000</v>
      </c>
      <c r="AO176" s="17">
        <v>13413000</v>
      </c>
      <c r="AP176" s="17">
        <v>5470000</v>
      </c>
      <c r="AQ176" s="17">
        <v>21719000</v>
      </c>
    </row>
    <row r="177" spans="1:43" s="18" customFormat="1" ht="13.5" x14ac:dyDescent="0.25">
      <c r="A177" s="15" t="s">
        <v>147</v>
      </c>
      <c r="B177" s="16">
        <v>700200</v>
      </c>
      <c r="C177" s="16">
        <v>557100</v>
      </c>
      <c r="D177" s="16">
        <v>41700</v>
      </c>
      <c r="E177" s="16">
        <v>63500</v>
      </c>
      <c r="F177" s="16">
        <v>32000</v>
      </c>
      <c r="G177" s="16">
        <v>73500</v>
      </c>
      <c r="H177" s="16">
        <v>11600</v>
      </c>
      <c r="I177" s="16">
        <v>22000</v>
      </c>
      <c r="J177" s="16">
        <v>42100</v>
      </c>
      <c r="K177" s="16">
        <v>100100</v>
      </c>
      <c r="L177" s="16">
        <v>70100</v>
      </c>
      <c r="M177" s="16">
        <v>71100</v>
      </c>
      <c r="N177" s="16">
        <v>29400</v>
      </c>
      <c r="O177" s="16">
        <v>143100</v>
      </c>
      <c r="P177" s="16">
        <v>9725100</v>
      </c>
      <c r="Q177" s="16">
        <v>8112200</v>
      </c>
      <c r="R177" s="16">
        <v>743500</v>
      </c>
      <c r="S177" s="16">
        <v>903600</v>
      </c>
      <c r="T177" s="16">
        <v>468500</v>
      </c>
      <c r="U177" s="16">
        <v>1101200</v>
      </c>
      <c r="V177" s="16">
        <v>406900</v>
      </c>
      <c r="W177" s="16">
        <v>224500</v>
      </c>
      <c r="X177" s="16">
        <v>614100</v>
      </c>
      <c r="Y177" s="16">
        <v>1174000</v>
      </c>
      <c r="Z177" s="16">
        <v>1181200</v>
      </c>
      <c r="AA177" s="16">
        <v>930900</v>
      </c>
      <c r="AB177" s="16">
        <v>363800</v>
      </c>
      <c r="AC177" s="16">
        <v>1612900</v>
      </c>
      <c r="AD177" s="17">
        <v>133994000</v>
      </c>
      <c r="AE177" s="17">
        <v>113344000</v>
      </c>
      <c r="AF177" s="17">
        <v>8289000</v>
      </c>
      <c r="AG177" s="17">
        <v>14249000</v>
      </c>
      <c r="AH177" s="17">
        <v>5744200</v>
      </c>
      <c r="AI177" s="17">
        <v>15296200</v>
      </c>
      <c r="AJ177" s="17">
        <v>4884400</v>
      </c>
      <c r="AK177" s="17">
        <v>3075000</v>
      </c>
      <c r="AL177" s="17">
        <v>8257000</v>
      </c>
      <c r="AM177" s="17">
        <v>17186000</v>
      </c>
      <c r="AN177" s="17">
        <v>17382000</v>
      </c>
      <c r="AO177" s="17">
        <v>13514000</v>
      </c>
      <c r="AP177" s="17">
        <v>5467000</v>
      </c>
      <c r="AQ177" s="17">
        <v>20650000</v>
      </c>
    </row>
    <row r="178" spans="1:43" s="18" customFormat="1" ht="13.5" x14ac:dyDescent="0.25">
      <c r="A178" s="15" t="s">
        <v>148</v>
      </c>
      <c r="B178" s="16">
        <v>703200</v>
      </c>
      <c r="C178" s="16">
        <v>559200</v>
      </c>
      <c r="D178" s="16">
        <v>41500</v>
      </c>
      <c r="E178" s="16">
        <v>63600</v>
      </c>
      <c r="F178" s="16">
        <v>32000</v>
      </c>
      <c r="G178" s="16">
        <v>74200</v>
      </c>
      <c r="H178" s="16">
        <v>11800</v>
      </c>
      <c r="I178" s="16">
        <v>21800</v>
      </c>
      <c r="J178" s="16">
        <v>42400</v>
      </c>
      <c r="K178" s="16">
        <v>100800</v>
      </c>
      <c r="L178" s="16">
        <v>70600</v>
      </c>
      <c r="M178" s="16">
        <v>71300</v>
      </c>
      <c r="N178" s="16">
        <v>29200</v>
      </c>
      <c r="O178" s="16">
        <v>144000</v>
      </c>
      <c r="P178" s="16">
        <v>9781900</v>
      </c>
      <c r="Q178" s="16">
        <v>8142700</v>
      </c>
      <c r="R178" s="16">
        <v>745700</v>
      </c>
      <c r="S178" s="16">
        <v>904500</v>
      </c>
      <c r="T178" s="16">
        <v>469300</v>
      </c>
      <c r="U178" s="16">
        <v>1111300</v>
      </c>
      <c r="V178" s="16">
        <v>410500</v>
      </c>
      <c r="W178" s="16">
        <v>224300</v>
      </c>
      <c r="X178" s="16">
        <v>616400</v>
      </c>
      <c r="Y178" s="16">
        <v>1183900</v>
      </c>
      <c r="Z178" s="16">
        <v>1189400</v>
      </c>
      <c r="AA178" s="16">
        <v>928800</v>
      </c>
      <c r="AB178" s="16">
        <v>358600</v>
      </c>
      <c r="AC178" s="16">
        <v>1639200</v>
      </c>
      <c r="AD178" s="17">
        <v>134244000</v>
      </c>
      <c r="AE178" s="17">
        <v>113562000</v>
      </c>
      <c r="AF178" s="17">
        <v>8346000</v>
      </c>
      <c r="AG178" s="17">
        <v>14286000</v>
      </c>
      <c r="AH178" s="17">
        <v>5744000</v>
      </c>
      <c r="AI178" s="17">
        <v>15317000</v>
      </c>
      <c r="AJ178" s="17">
        <v>4888500</v>
      </c>
      <c r="AK178" s="17">
        <v>3072000</v>
      </c>
      <c r="AL178" s="17">
        <v>8265000</v>
      </c>
      <c r="AM178" s="17">
        <v>17311000</v>
      </c>
      <c r="AN178" s="17">
        <v>17394000</v>
      </c>
      <c r="AO178" s="17">
        <v>13497000</v>
      </c>
      <c r="AP178" s="17">
        <v>5441000</v>
      </c>
      <c r="AQ178" s="17">
        <v>20682000</v>
      </c>
    </row>
    <row r="179" spans="1:43" s="18" customFormat="1" ht="13.5" x14ac:dyDescent="0.25">
      <c r="A179" s="15" t="s">
        <v>149</v>
      </c>
      <c r="B179" s="16">
        <v>712300</v>
      </c>
      <c r="C179" s="16">
        <v>560000</v>
      </c>
      <c r="D179" s="16">
        <v>41700</v>
      </c>
      <c r="E179" s="16">
        <v>63100</v>
      </c>
      <c r="F179" s="16">
        <v>32000</v>
      </c>
      <c r="G179" s="16">
        <v>73800</v>
      </c>
      <c r="H179" s="16">
        <v>12000</v>
      </c>
      <c r="I179" s="16">
        <v>22400</v>
      </c>
      <c r="J179" s="16">
        <v>42400</v>
      </c>
      <c r="K179" s="16">
        <v>100700</v>
      </c>
      <c r="L179" s="16">
        <v>72300</v>
      </c>
      <c r="M179" s="16">
        <v>70800</v>
      </c>
      <c r="N179" s="16">
        <v>28800</v>
      </c>
      <c r="O179" s="16">
        <v>152300</v>
      </c>
      <c r="P179" s="16">
        <v>9861500</v>
      </c>
      <c r="Q179" s="16">
        <v>8146500</v>
      </c>
      <c r="R179" s="16">
        <v>750800</v>
      </c>
      <c r="S179" s="16">
        <v>904800</v>
      </c>
      <c r="T179" s="16">
        <v>471400</v>
      </c>
      <c r="U179" s="16">
        <v>1104900</v>
      </c>
      <c r="V179" s="16">
        <v>411900</v>
      </c>
      <c r="W179" s="16">
        <v>224400</v>
      </c>
      <c r="X179" s="16">
        <v>617100</v>
      </c>
      <c r="Y179" s="16">
        <v>1194500</v>
      </c>
      <c r="Z179" s="16">
        <v>1200900</v>
      </c>
      <c r="AA179" s="16">
        <v>916300</v>
      </c>
      <c r="AB179" s="16">
        <v>349500</v>
      </c>
      <c r="AC179" s="16">
        <v>1715000</v>
      </c>
      <c r="AD179" s="17">
        <v>134869000</v>
      </c>
      <c r="AE179" s="17">
        <v>113162000</v>
      </c>
      <c r="AF179" s="17">
        <v>8291000</v>
      </c>
      <c r="AG179" s="17">
        <v>14232000</v>
      </c>
      <c r="AH179" s="17">
        <v>5733700</v>
      </c>
      <c r="AI179" s="17">
        <v>15193900</v>
      </c>
      <c r="AJ179" s="17">
        <v>4954100</v>
      </c>
      <c r="AK179" s="17">
        <v>3053000</v>
      </c>
      <c r="AL179" s="17">
        <v>8226000</v>
      </c>
      <c r="AM179" s="17">
        <v>17331000</v>
      </c>
      <c r="AN179" s="17">
        <v>17728000</v>
      </c>
      <c r="AO179" s="17">
        <v>13041000</v>
      </c>
      <c r="AP179" s="17">
        <v>5378000</v>
      </c>
      <c r="AQ179" s="17">
        <v>21707000</v>
      </c>
    </row>
    <row r="180" spans="1:43" s="18" customFormat="1" ht="13.5" x14ac:dyDescent="0.25">
      <c r="A180" s="15" t="s">
        <v>150</v>
      </c>
      <c r="B180" s="16">
        <v>711500</v>
      </c>
      <c r="C180" s="16">
        <v>558100</v>
      </c>
      <c r="D180" s="16">
        <v>41500</v>
      </c>
      <c r="E180" s="16">
        <v>62900</v>
      </c>
      <c r="F180" s="16">
        <v>31600</v>
      </c>
      <c r="G180" s="16">
        <v>74300</v>
      </c>
      <c r="H180" s="16">
        <v>11900</v>
      </c>
      <c r="I180" s="16">
        <v>21800</v>
      </c>
      <c r="J180" s="16">
        <v>42600</v>
      </c>
      <c r="K180" s="16">
        <v>100500</v>
      </c>
      <c r="L180" s="16">
        <v>72300</v>
      </c>
      <c r="M180" s="16">
        <v>70600</v>
      </c>
      <c r="N180" s="16">
        <v>28100</v>
      </c>
      <c r="O180" s="16">
        <v>153400</v>
      </c>
      <c r="P180" s="16">
        <v>9878000</v>
      </c>
      <c r="Q180" s="16">
        <v>8133400</v>
      </c>
      <c r="R180" s="16">
        <v>749300</v>
      </c>
      <c r="S180" s="16">
        <v>903200</v>
      </c>
      <c r="T180" s="16">
        <v>470700</v>
      </c>
      <c r="U180" s="16">
        <v>1106900</v>
      </c>
      <c r="V180" s="16">
        <v>412900</v>
      </c>
      <c r="W180" s="16">
        <v>222500</v>
      </c>
      <c r="X180" s="16">
        <v>617400</v>
      </c>
      <c r="Y180" s="16">
        <v>1204200</v>
      </c>
      <c r="Z180" s="16">
        <v>1199200</v>
      </c>
      <c r="AA180" s="16">
        <v>902300</v>
      </c>
      <c r="AB180" s="16">
        <v>344800</v>
      </c>
      <c r="AC180" s="16">
        <v>1744600</v>
      </c>
      <c r="AD180" s="17">
        <v>135600000</v>
      </c>
      <c r="AE180" s="17">
        <v>113417000</v>
      </c>
      <c r="AF180" s="17">
        <v>8329000</v>
      </c>
      <c r="AG180" s="17">
        <v>14222000</v>
      </c>
      <c r="AH180" s="17">
        <v>5744700</v>
      </c>
      <c r="AI180" s="17">
        <v>15316700</v>
      </c>
      <c r="AJ180" s="17">
        <v>4964600</v>
      </c>
      <c r="AK180" s="17">
        <v>3045000</v>
      </c>
      <c r="AL180" s="17">
        <v>8253000</v>
      </c>
      <c r="AM180" s="17">
        <v>17402000</v>
      </c>
      <c r="AN180" s="17">
        <v>17988000</v>
      </c>
      <c r="AO180" s="17">
        <v>12782000</v>
      </c>
      <c r="AP180" s="17">
        <v>5370000</v>
      </c>
      <c r="AQ180" s="17">
        <v>22183000</v>
      </c>
    </row>
    <row r="181" spans="1:43" s="18" customFormat="1" ht="13.5" x14ac:dyDescent="0.25">
      <c r="A181" s="15" t="s">
        <v>151</v>
      </c>
      <c r="B181" s="16">
        <v>718200</v>
      </c>
      <c r="C181" s="16">
        <v>563200</v>
      </c>
      <c r="D181" s="16">
        <v>41800</v>
      </c>
      <c r="E181" s="16">
        <v>63200</v>
      </c>
      <c r="F181" s="16">
        <v>31300</v>
      </c>
      <c r="G181" s="16">
        <v>77400</v>
      </c>
      <c r="H181" s="16">
        <v>12100</v>
      </c>
      <c r="I181" s="16">
        <v>22000</v>
      </c>
      <c r="J181" s="16">
        <v>42600</v>
      </c>
      <c r="K181" s="16">
        <v>101300</v>
      </c>
      <c r="L181" s="16">
        <v>72400</v>
      </c>
      <c r="M181" s="16">
        <v>70800</v>
      </c>
      <c r="N181" s="16">
        <v>28300</v>
      </c>
      <c r="O181" s="16">
        <v>155000</v>
      </c>
      <c r="P181" s="16">
        <v>9955500</v>
      </c>
      <c r="Q181" s="16">
        <v>8201500</v>
      </c>
      <c r="R181" s="16">
        <v>751600</v>
      </c>
      <c r="S181" s="16">
        <v>908100</v>
      </c>
      <c r="T181" s="16">
        <v>472600</v>
      </c>
      <c r="U181" s="16">
        <v>1149200</v>
      </c>
      <c r="V181" s="16">
        <v>416900</v>
      </c>
      <c r="W181" s="16">
        <v>223600</v>
      </c>
      <c r="X181" s="16">
        <v>619000</v>
      </c>
      <c r="Y181" s="16">
        <v>1211400</v>
      </c>
      <c r="Z181" s="16">
        <v>1204300</v>
      </c>
      <c r="AA181" s="16">
        <v>899900</v>
      </c>
      <c r="AB181" s="16">
        <v>344900</v>
      </c>
      <c r="AC181" s="16">
        <v>1754000</v>
      </c>
      <c r="AD181" s="17">
        <v>136158000</v>
      </c>
      <c r="AE181" s="17">
        <v>113824000</v>
      </c>
      <c r="AF181" s="17">
        <v>8301000</v>
      </c>
      <c r="AG181" s="17">
        <v>14216000</v>
      </c>
      <c r="AH181" s="17">
        <v>5762700</v>
      </c>
      <c r="AI181" s="17">
        <v>15709500</v>
      </c>
      <c r="AJ181" s="17">
        <v>4979200</v>
      </c>
      <c r="AK181" s="17">
        <v>3061000</v>
      </c>
      <c r="AL181" s="17">
        <v>8271000</v>
      </c>
      <c r="AM181" s="17">
        <v>17432000</v>
      </c>
      <c r="AN181" s="17">
        <v>18090000</v>
      </c>
      <c r="AO181" s="17">
        <v>12629000</v>
      </c>
      <c r="AP181" s="17">
        <v>5373000</v>
      </c>
      <c r="AQ181" s="17">
        <v>22334000</v>
      </c>
    </row>
    <row r="182" spans="1:43" s="18" customFormat="1" ht="13.5" x14ac:dyDescent="0.25">
      <c r="A182" s="15" t="s">
        <v>152</v>
      </c>
      <c r="B182" s="16">
        <v>720300</v>
      </c>
      <c r="C182" s="16">
        <v>567000</v>
      </c>
      <c r="D182" s="16">
        <v>41900</v>
      </c>
      <c r="E182" s="16">
        <v>63500</v>
      </c>
      <c r="F182" s="16">
        <v>31300</v>
      </c>
      <c r="G182" s="16">
        <v>79200</v>
      </c>
      <c r="H182" s="16">
        <v>12500</v>
      </c>
      <c r="I182" s="16">
        <v>22200</v>
      </c>
      <c r="J182" s="16">
        <v>43100</v>
      </c>
      <c r="K182" s="16">
        <v>101800</v>
      </c>
      <c r="L182" s="16">
        <v>72700</v>
      </c>
      <c r="M182" s="16">
        <v>70300</v>
      </c>
      <c r="N182" s="16">
        <v>28500</v>
      </c>
      <c r="O182" s="16">
        <v>153300</v>
      </c>
      <c r="P182" s="16">
        <v>9997800</v>
      </c>
      <c r="Q182" s="16">
        <v>8254600</v>
      </c>
      <c r="R182" s="16">
        <v>756600</v>
      </c>
      <c r="S182" s="16">
        <v>912000</v>
      </c>
      <c r="T182" s="16">
        <v>476400</v>
      </c>
      <c r="U182" s="16">
        <v>1171200</v>
      </c>
      <c r="V182" s="16">
        <v>422500</v>
      </c>
      <c r="W182" s="16">
        <v>224200</v>
      </c>
      <c r="X182" s="16">
        <v>621800</v>
      </c>
      <c r="Y182" s="16">
        <v>1219700</v>
      </c>
      <c r="Z182" s="16">
        <v>1207300</v>
      </c>
      <c r="AA182" s="16">
        <v>898900</v>
      </c>
      <c r="AB182" s="16">
        <v>344000</v>
      </c>
      <c r="AC182" s="16">
        <v>1743200</v>
      </c>
      <c r="AD182" s="17">
        <v>135954000</v>
      </c>
      <c r="AE182" s="17">
        <v>113729000</v>
      </c>
      <c r="AF182" s="17">
        <v>8074000</v>
      </c>
      <c r="AG182" s="17">
        <v>14219000</v>
      </c>
      <c r="AH182" s="17">
        <v>5769900</v>
      </c>
      <c r="AI182" s="17">
        <v>15905600</v>
      </c>
      <c r="AJ182" s="17">
        <v>4975300</v>
      </c>
      <c r="AK182" s="17">
        <v>3065000</v>
      </c>
      <c r="AL182" s="17">
        <v>8280000</v>
      </c>
      <c r="AM182" s="17">
        <v>17387000</v>
      </c>
      <c r="AN182" s="17">
        <v>18056000</v>
      </c>
      <c r="AO182" s="17">
        <v>12609000</v>
      </c>
      <c r="AP182" s="17">
        <v>5388000</v>
      </c>
      <c r="AQ182" s="17">
        <v>22225000</v>
      </c>
    </row>
    <row r="183" spans="1:43" s="18" customFormat="1" ht="13.5" x14ac:dyDescent="0.25">
      <c r="A183" s="15" t="s">
        <v>153</v>
      </c>
      <c r="B183" s="16">
        <v>709400</v>
      </c>
      <c r="C183" s="16">
        <v>556000</v>
      </c>
      <c r="D183" s="16">
        <v>41600</v>
      </c>
      <c r="E183" s="16">
        <v>63200</v>
      </c>
      <c r="F183" s="16">
        <v>31100</v>
      </c>
      <c r="G183" s="16">
        <v>74800</v>
      </c>
      <c r="H183" s="16">
        <v>12000</v>
      </c>
      <c r="I183" s="16">
        <v>22100</v>
      </c>
      <c r="J183" s="16">
        <v>42600</v>
      </c>
      <c r="K183" s="16">
        <v>99800</v>
      </c>
      <c r="L183" s="16">
        <v>71700</v>
      </c>
      <c r="M183" s="16">
        <v>69500</v>
      </c>
      <c r="N183" s="16">
        <v>27600</v>
      </c>
      <c r="O183" s="16">
        <v>153400</v>
      </c>
      <c r="P183" s="16">
        <v>9846800</v>
      </c>
      <c r="Q183" s="16">
        <v>8112700</v>
      </c>
      <c r="R183" s="16">
        <v>750600</v>
      </c>
      <c r="S183" s="16">
        <v>907900</v>
      </c>
      <c r="T183" s="16">
        <v>473100</v>
      </c>
      <c r="U183" s="16">
        <v>1113800</v>
      </c>
      <c r="V183" s="16">
        <v>410800</v>
      </c>
      <c r="W183" s="16">
        <v>221700</v>
      </c>
      <c r="X183" s="16">
        <v>614400</v>
      </c>
      <c r="Y183" s="16">
        <v>1200000</v>
      </c>
      <c r="Z183" s="16">
        <v>1193500</v>
      </c>
      <c r="AA183" s="16">
        <v>888000</v>
      </c>
      <c r="AB183" s="16">
        <v>338900</v>
      </c>
      <c r="AC183" s="16">
        <v>1734100</v>
      </c>
      <c r="AD183" s="17">
        <v>133302000</v>
      </c>
      <c r="AE183" s="17">
        <v>111575000</v>
      </c>
      <c r="AF183" s="17">
        <v>7821000</v>
      </c>
      <c r="AG183" s="17">
        <v>14091000</v>
      </c>
      <c r="AH183" s="17">
        <v>5733000</v>
      </c>
      <c r="AI183" s="17">
        <v>15212300</v>
      </c>
      <c r="AJ183" s="17">
        <v>4922100</v>
      </c>
      <c r="AK183" s="17">
        <v>3033000</v>
      </c>
      <c r="AL183" s="17">
        <v>8252000</v>
      </c>
      <c r="AM183" s="17">
        <v>16988000</v>
      </c>
      <c r="AN183" s="17">
        <v>17829000</v>
      </c>
      <c r="AO183" s="17">
        <v>12339000</v>
      </c>
      <c r="AP183" s="17">
        <v>5355000</v>
      </c>
      <c r="AQ183" s="17">
        <v>21727000</v>
      </c>
    </row>
    <row r="184" spans="1:43" s="18" customFormat="1" ht="13.5" x14ac:dyDescent="0.25">
      <c r="A184" s="15" t="s">
        <v>154</v>
      </c>
      <c r="B184" s="16">
        <v>717400</v>
      </c>
      <c r="C184" s="16">
        <v>560200</v>
      </c>
      <c r="D184" s="16">
        <v>42300</v>
      </c>
      <c r="E184" s="16">
        <v>63500</v>
      </c>
      <c r="F184" s="16">
        <v>31300</v>
      </c>
      <c r="G184" s="16">
        <v>74000</v>
      </c>
      <c r="H184" s="16">
        <v>12100</v>
      </c>
      <c r="I184" s="16">
        <v>22100</v>
      </c>
      <c r="J184" s="16">
        <v>42900</v>
      </c>
      <c r="K184" s="16">
        <v>100700</v>
      </c>
      <c r="L184" s="16">
        <v>72700</v>
      </c>
      <c r="M184" s="16">
        <v>70600</v>
      </c>
      <c r="N184" s="16">
        <v>28000</v>
      </c>
      <c r="O184" s="16">
        <v>157200</v>
      </c>
      <c r="P184" s="16">
        <v>9923200</v>
      </c>
      <c r="Q184" s="16">
        <v>8163800</v>
      </c>
      <c r="R184" s="16">
        <v>763100</v>
      </c>
      <c r="S184" s="16">
        <v>911500</v>
      </c>
      <c r="T184" s="16">
        <v>475800</v>
      </c>
      <c r="U184" s="16">
        <v>1101800</v>
      </c>
      <c r="V184" s="16">
        <v>411200</v>
      </c>
      <c r="W184" s="16">
        <v>222600</v>
      </c>
      <c r="X184" s="16">
        <v>617000</v>
      </c>
      <c r="Y184" s="16">
        <v>1215200</v>
      </c>
      <c r="Z184" s="16">
        <v>1202100</v>
      </c>
      <c r="AA184" s="16">
        <v>902000</v>
      </c>
      <c r="AB184" s="16">
        <v>341500</v>
      </c>
      <c r="AC184" s="16">
        <v>1759400</v>
      </c>
      <c r="AD184" s="17">
        <v>134229000</v>
      </c>
      <c r="AE184" s="17">
        <v>112035000</v>
      </c>
      <c r="AF184" s="17">
        <v>7862000</v>
      </c>
      <c r="AG184" s="17">
        <v>14101000</v>
      </c>
      <c r="AH184" s="17">
        <v>5745600</v>
      </c>
      <c r="AI184" s="17">
        <v>15035100</v>
      </c>
      <c r="AJ184" s="17">
        <v>4914600</v>
      </c>
      <c r="AK184" s="17">
        <v>3042000</v>
      </c>
      <c r="AL184" s="17">
        <v>8287000</v>
      </c>
      <c r="AM184" s="17">
        <v>17121000</v>
      </c>
      <c r="AN184" s="17">
        <v>18109000</v>
      </c>
      <c r="AO184" s="17">
        <v>12438000</v>
      </c>
      <c r="AP184" s="17">
        <v>5380000</v>
      </c>
      <c r="AQ184" s="17">
        <v>22194000</v>
      </c>
    </row>
    <row r="185" spans="1:43" s="18" customFormat="1" ht="13.5" x14ac:dyDescent="0.25">
      <c r="A185" s="15" t="s">
        <v>155</v>
      </c>
      <c r="B185" s="16">
        <v>724300</v>
      </c>
      <c r="C185" s="16">
        <v>566800</v>
      </c>
      <c r="D185" s="16">
        <v>43300</v>
      </c>
      <c r="E185" s="16">
        <v>64000</v>
      </c>
      <c r="F185" s="16">
        <v>31500</v>
      </c>
      <c r="G185" s="16">
        <v>74400</v>
      </c>
      <c r="H185" s="16">
        <v>12300</v>
      </c>
      <c r="I185" s="16">
        <v>22100</v>
      </c>
      <c r="J185" s="16">
        <v>43200</v>
      </c>
      <c r="K185" s="16">
        <v>102100</v>
      </c>
      <c r="L185" s="16">
        <v>73000</v>
      </c>
      <c r="M185" s="16">
        <v>72200</v>
      </c>
      <c r="N185" s="16">
        <v>28700</v>
      </c>
      <c r="O185" s="16">
        <v>157500</v>
      </c>
      <c r="P185" s="16">
        <v>10013700</v>
      </c>
      <c r="Q185" s="16">
        <v>8252000</v>
      </c>
      <c r="R185" s="16">
        <v>778500</v>
      </c>
      <c r="S185" s="16">
        <v>916200</v>
      </c>
      <c r="T185" s="16">
        <v>479600</v>
      </c>
      <c r="U185" s="16">
        <v>1112400</v>
      </c>
      <c r="V185" s="16">
        <v>414000</v>
      </c>
      <c r="W185" s="16">
        <v>222800</v>
      </c>
      <c r="X185" s="16">
        <v>620900</v>
      </c>
      <c r="Y185" s="16">
        <v>1230900</v>
      </c>
      <c r="Z185" s="16">
        <v>1206400</v>
      </c>
      <c r="AA185" s="16">
        <v>924100</v>
      </c>
      <c r="AB185" s="16">
        <v>346200</v>
      </c>
      <c r="AC185" s="16">
        <v>1761700</v>
      </c>
      <c r="AD185" s="17">
        <v>135209000</v>
      </c>
      <c r="AE185" s="17">
        <v>112902000</v>
      </c>
      <c r="AF185" s="17">
        <v>7991000</v>
      </c>
      <c r="AG185" s="17">
        <v>14138000</v>
      </c>
      <c r="AH185" s="17">
        <v>5783000</v>
      </c>
      <c r="AI185" s="17">
        <v>15117200</v>
      </c>
      <c r="AJ185" s="17">
        <v>4927300</v>
      </c>
      <c r="AK185" s="17">
        <v>3048000</v>
      </c>
      <c r="AL185" s="17">
        <v>8317000</v>
      </c>
      <c r="AM185" s="17">
        <v>17312000</v>
      </c>
      <c r="AN185" s="17">
        <v>18185000</v>
      </c>
      <c r="AO185" s="17">
        <v>12674000</v>
      </c>
      <c r="AP185" s="17">
        <v>5409000</v>
      </c>
      <c r="AQ185" s="17">
        <v>22307000</v>
      </c>
    </row>
    <row r="186" spans="1:43" s="18" customFormat="1" ht="13.5" x14ac:dyDescent="0.25">
      <c r="A186" s="15" t="s">
        <v>156</v>
      </c>
      <c r="B186" s="16">
        <v>730300</v>
      </c>
      <c r="C186" s="16">
        <v>572300</v>
      </c>
      <c r="D186" s="16">
        <v>43900</v>
      </c>
      <c r="E186" s="16">
        <v>63800</v>
      </c>
      <c r="F186" s="16">
        <v>31700</v>
      </c>
      <c r="G186" s="16">
        <v>75100</v>
      </c>
      <c r="H186" s="16">
        <v>12400</v>
      </c>
      <c r="I186" s="16">
        <v>22100</v>
      </c>
      <c r="J186" s="16">
        <v>43400</v>
      </c>
      <c r="K186" s="16">
        <v>102700</v>
      </c>
      <c r="L186" s="16">
        <v>73500</v>
      </c>
      <c r="M186" s="16">
        <v>74200</v>
      </c>
      <c r="N186" s="16">
        <v>29500</v>
      </c>
      <c r="O186" s="16">
        <v>158000</v>
      </c>
      <c r="P186" s="16">
        <v>10035100</v>
      </c>
      <c r="Q186" s="16">
        <v>8283000</v>
      </c>
      <c r="R186" s="16">
        <v>775300</v>
      </c>
      <c r="S186" s="16">
        <v>919500</v>
      </c>
      <c r="T186" s="16">
        <v>480300</v>
      </c>
      <c r="U186" s="16">
        <v>1112300</v>
      </c>
      <c r="V186" s="16">
        <v>414600</v>
      </c>
      <c r="W186" s="16">
        <v>222400</v>
      </c>
      <c r="X186" s="16">
        <v>624200</v>
      </c>
      <c r="Y186" s="16">
        <v>1237100</v>
      </c>
      <c r="Z186" s="16">
        <v>1207000</v>
      </c>
      <c r="AA186" s="16">
        <v>938500</v>
      </c>
      <c r="AB186" s="16">
        <v>351800</v>
      </c>
      <c r="AC186" s="16">
        <v>1752100</v>
      </c>
      <c r="AD186" s="17">
        <v>136125000</v>
      </c>
      <c r="AE186" s="17">
        <v>113810000</v>
      </c>
      <c r="AF186" s="17">
        <v>8226000</v>
      </c>
      <c r="AG186" s="17">
        <v>14169000</v>
      </c>
      <c r="AH186" s="17">
        <v>5810900</v>
      </c>
      <c r="AI186" s="17">
        <v>15138200</v>
      </c>
      <c r="AJ186" s="17">
        <v>4962500</v>
      </c>
      <c r="AK186" s="17">
        <v>3041000</v>
      </c>
      <c r="AL186" s="17">
        <v>8347000</v>
      </c>
      <c r="AM186" s="17">
        <v>17500000</v>
      </c>
      <c r="AN186" s="17">
        <v>18227000</v>
      </c>
      <c r="AO186" s="17">
        <v>12960000</v>
      </c>
      <c r="AP186" s="17">
        <v>5428000</v>
      </c>
      <c r="AQ186" s="17">
        <v>22315000</v>
      </c>
    </row>
    <row r="187" spans="1:43" s="18" customFormat="1" ht="13.5" x14ac:dyDescent="0.25">
      <c r="A187" s="15" t="s">
        <v>157</v>
      </c>
      <c r="B187" s="16">
        <v>734800</v>
      </c>
      <c r="C187" s="16">
        <v>576500</v>
      </c>
      <c r="D187" s="16">
        <v>44500</v>
      </c>
      <c r="E187" s="16">
        <v>64200</v>
      </c>
      <c r="F187" s="16">
        <v>31700</v>
      </c>
      <c r="G187" s="16">
        <v>75500</v>
      </c>
      <c r="H187" s="16">
        <v>12600</v>
      </c>
      <c r="I187" s="16">
        <v>22000</v>
      </c>
      <c r="J187" s="16">
        <v>43700</v>
      </c>
      <c r="K187" s="16">
        <v>103900</v>
      </c>
      <c r="L187" s="16">
        <v>73600</v>
      </c>
      <c r="M187" s="16">
        <v>75100</v>
      </c>
      <c r="N187" s="16">
        <v>29700</v>
      </c>
      <c r="O187" s="16">
        <v>158300</v>
      </c>
      <c r="P187" s="16">
        <v>10098200</v>
      </c>
      <c r="Q187" s="16">
        <v>8337800</v>
      </c>
      <c r="R187" s="16">
        <v>785600</v>
      </c>
      <c r="S187" s="16">
        <v>925500</v>
      </c>
      <c r="T187" s="16">
        <v>483100</v>
      </c>
      <c r="U187" s="16">
        <v>1115900</v>
      </c>
      <c r="V187" s="16">
        <v>416800</v>
      </c>
      <c r="W187" s="16">
        <v>223200</v>
      </c>
      <c r="X187" s="16">
        <v>626800</v>
      </c>
      <c r="Y187" s="16">
        <v>1243200</v>
      </c>
      <c r="Z187" s="16">
        <v>1210400</v>
      </c>
      <c r="AA187" s="16">
        <v>954600</v>
      </c>
      <c r="AB187" s="16">
        <v>352700</v>
      </c>
      <c r="AC187" s="16">
        <v>1760400</v>
      </c>
      <c r="AD187" s="17">
        <v>136928000</v>
      </c>
      <c r="AE187" s="17">
        <v>114622000</v>
      </c>
      <c r="AF187" s="17">
        <v>8460000</v>
      </c>
      <c r="AG187" s="17">
        <v>14184000</v>
      </c>
      <c r="AH187" s="17">
        <v>5846800</v>
      </c>
      <c r="AI187" s="17">
        <v>15219800</v>
      </c>
      <c r="AJ187" s="17">
        <v>5001900</v>
      </c>
      <c r="AK187" s="17">
        <v>3044000</v>
      </c>
      <c r="AL187" s="17">
        <v>8367000</v>
      </c>
      <c r="AM187" s="17">
        <v>17597000</v>
      </c>
      <c r="AN187" s="17">
        <v>18175000</v>
      </c>
      <c r="AO187" s="17">
        <v>13268000</v>
      </c>
      <c r="AP187" s="17">
        <v>5458000</v>
      </c>
      <c r="AQ187" s="17">
        <v>22306000</v>
      </c>
    </row>
    <row r="188" spans="1:43" s="18" customFormat="1" ht="13.5" x14ac:dyDescent="0.25">
      <c r="A188" s="15" t="s">
        <v>158</v>
      </c>
      <c r="B188" s="16">
        <v>738100</v>
      </c>
      <c r="C188" s="16">
        <v>583700</v>
      </c>
      <c r="D188" s="16">
        <v>45700</v>
      </c>
      <c r="E188" s="16">
        <v>65200</v>
      </c>
      <c r="F188" s="16">
        <v>32100</v>
      </c>
      <c r="G188" s="16">
        <v>76400</v>
      </c>
      <c r="H188" s="16">
        <v>12500</v>
      </c>
      <c r="I188" s="16">
        <v>22000</v>
      </c>
      <c r="J188" s="16">
        <v>44100</v>
      </c>
      <c r="K188" s="16">
        <v>105100</v>
      </c>
      <c r="L188" s="16">
        <v>73200</v>
      </c>
      <c r="M188" s="16">
        <v>76600</v>
      </c>
      <c r="N188" s="16">
        <v>30800</v>
      </c>
      <c r="O188" s="16">
        <v>154400</v>
      </c>
      <c r="P188" s="16">
        <v>10135400</v>
      </c>
      <c r="Q188" s="16">
        <v>8420000</v>
      </c>
      <c r="R188" s="16">
        <v>801700</v>
      </c>
      <c r="S188" s="16">
        <v>933600</v>
      </c>
      <c r="T188" s="16">
        <v>487300</v>
      </c>
      <c r="U188" s="16">
        <v>1117900</v>
      </c>
      <c r="V188" s="16">
        <v>419100</v>
      </c>
      <c r="W188" s="16">
        <v>224400</v>
      </c>
      <c r="X188" s="16">
        <v>632100</v>
      </c>
      <c r="Y188" s="16">
        <v>1256000</v>
      </c>
      <c r="Z188" s="16">
        <v>1210500</v>
      </c>
      <c r="AA188" s="16">
        <v>970500</v>
      </c>
      <c r="AB188" s="16">
        <v>366900</v>
      </c>
      <c r="AC188" s="16">
        <v>1715400</v>
      </c>
      <c r="AD188" s="17">
        <v>137431000</v>
      </c>
      <c r="AE188" s="17">
        <v>115556000</v>
      </c>
      <c r="AF188" s="17">
        <v>8641000</v>
      </c>
      <c r="AG188" s="17">
        <v>14299000</v>
      </c>
      <c r="AH188" s="17">
        <v>5879700</v>
      </c>
      <c r="AI188" s="17">
        <v>15298900</v>
      </c>
      <c r="AJ188" s="17">
        <v>5022100</v>
      </c>
      <c r="AK188" s="17">
        <v>3055000</v>
      </c>
      <c r="AL188" s="17">
        <v>8424000</v>
      </c>
      <c r="AM188" s="17">
        <v>17857000</v>
      </c>
      <c r="AN188" s="17">
        <v>17934000</v>
      </c>
      <c r="AO188" s="17">
        <v>13638000</v>
      </c>
      <c r="AP188" s="17">
        <v>5507000</v>
      </c>
      <c r="AQ188" s="17">
        <v>21875000</v>
      </c>
    </row>
    <row r="189" spans="1:43" s="18" customFormat="1" ht="13.5" x14ac:dyDescent="0.25">
      <c r="A189" s="15" t="s">
        <v>159</v>
      </c>
      <c r="B189" s="16">
        <v>726500</v>
      </c>
      <c r="C189" s="16">
        <v>584600</v>
      </c>
      <c r="D189" s="16">
        <v>46100</v>
      </c>
      <c r="E189" s="16">
        <v>65500</v>
      </c>
      <c r="F189" s="16">
        <v>32300</v>
      </c>
      <c r="G189" s="16">
        <v>76900</v>
      </c>
      <c r="H189" s="16">
        <v>12600</v>
      </c>
      <c r="I189" s="16">
        <v>21800</v>
      </c>
      <c r="J189" s="16">
        <v>44200</v>
      </c>
      <c r="K189" s="16">
        <v>105700</v>
      </c>
      <c r="L189" s="16">
        <v>73000</v>
      </c>
      <c r="M189" s="16">
        <v>75400</v>
      </c>
      <c r="N189" s="16">
        <v>31100</v>
      </c>
      <c r="O189" s="16">
        <v>141900</v>
      </c>
      <c r="P189" s="16">
        <v>10022400</v>
      </c>
      <c r="Q189" s="16">
        <v>8397600</v>
      </c>
      <c r="R189" s="16">
        <v>798200</v>
      </c>
      <c r="S189" s="16">
        <v>931800</v>
      </c>
      <c r="T189" s="16">
        <v>486500</v>
      </c>
      <c r="U189" s="16">
        <v>1118000</v>
      </c>
      <c r="V189" s="16">
        <v>419000</v>
      </c>
      <c r="W189" s="16">
        <v>222100</v>
      </c>
      <c r="X189" s="16">
        <v>630800</v>
      </c>
      <c r="Y189" s="16">
        <v>1257500</v>
      </c>
      <c r="Z189" s="16">
        <v>1208300</v>
      </c>
      <c r="AA189" s="16">
        <v>964500</v>
      </c>
      <c r="AB189" s="16">
        <v>360900</v>
      </c>
      <c r="AC189" s="16">
        <v>1624800</v>
      </c>
      <c r="AD189" s="17">
        <v>136256000</v>
      </c>
      <c r="AE189" s="17">
        <v>115477000</v>
      </c>
      <c r="AF189" s="17">
        <v>8715000</v>
      </c>
      <c r="AG189" s="17">
        <v>14211000</v>
      </c>
      <c r="AH189" s="17">
        <v>5880000</v>
      </c>
      <c r="AI189" s="17">
        <v>15293300</v>
      </c>
      <c r="AJ189" s="17">
        <v>4982800</v>
      </c>
      <c r="AK189" s="17">
        <v>3042000</v>
      </c>
      <c r="AL189" s="17">
        <v>8434000</v>
      </c>
      <c r="AM189" s="17">
        <v>17838000</v>
      </c>
      <c r="AN189" s="17">
        <v>17796000</v>
      </c>
      <c r="AO189" s="17">
        <v>13790000</v>
      </c>
      <c r="AP189" s="17">
        <v>5495000</v>
      </c>
      <c r="AQ189" s="17">
        <v>20779000</v>
      </c>
    </row>
    <row r="190" spans="1:43" s="18" customFormat="1" ht="13.5" x14ac:dyDescent="0.25">
      <c r="A190" s="15" t="s">
        <v>160</v>
      </c>
      <c r="B190" s="16">
        <v>734500</v>
      </c>
      <c r="C190" s="16">
        <v>589000</v>
      </c>
      <c r="D190" s="16">
        <v>46400</v>
      </c>
      <c r="E190" s="16">
        <v>65700</v>
      </c>
      <c r="F190" s="16">
        <v>32400</v>
      </c>
      <c r="G190" s="16">
        <v>77700</v>
      </c>
      <c r="H190" s="16">
        <v>12800</v>
      </c>
      <c r="I190" s="16">
        <v>21900</v>
      </c>
      <c r="J190" s="16">
        <v>44500</v>
      </c>
      <c r="K190" s="16">
        <v>106700</v>
      </c>
      <c r="L190" s="16">
        <v>74000</v>
      </c>
      <c r="M190" s="16">
        <v>76100</v>
      </c>
      <c r="N190" s="16">
        <v>30800</v>
      </c>
      <c r="O190" s="16">
        <v>145500</v>
      </c>
      <c r="P190" s="16">
        <v>10104400</v>
      </c>
      <c r="Q190" s="16">
        <v>8448500</v>
      </c>
      <c r="R190" s="16">
        <v>804500</v>
      </c>
      <c r="S190" s="16">
        <v>934900</v>
      </c>
      <c r="T190" s="16">
        <v>488600</v>
      </c>
      <c r="U190" s="16">
        <v>1129500</v>
      </c>
      <c r="V190" s="16">
        <v>422100</v>
      </c>
      <c r="W190" s="16">
        <v>221800</v>
      </c>
      <c r="X190" s="16">
        <v>633600</v>
      </c>
      <c r="Y190" s="16">
        <v>1269000</v>
      </c>
      <c r="Z190" s="16">
        <v>1221700</v>
      </c>
      <c r="AA190" s="16">
        <v>965700</v>
      </c>
      <c r="AB190" s="16">
        <v>357100</v>
      </c>
      <c r="AC190" s="16">
        <v>1655900</v>
      </c>
      <c r="AD190" s="17">
        <v>136462000</v>
      </c>
      <c r="AE190" s="17">
        <v>115635000</v>
      </c>
      <c r="AF190" s="17">
        <v>8750000</v>
      </c>
      <c r="AG190" s="17">
        <v>14242000</v>
      </c>
      <c r="AH190" s="17">
        <v>5878300</v>
      </c>
      <c r="AI190" s="17">
        <v>15303400</v>
      </c>
      <c r="AJ190" s="17">
        <v>4983900</v>
      </c>
      <c r="AK190" s="17">
        <v>3043000</v>
      </c>
      <c r="AL190" s="17">
        <v>8423000</v>
      </c>
      <c r="AM190" s="17">
        <v>17944000</v>
      </c>
      <c r="AN190" s="17">
        <v>17830000</v>
      </c>
      <c r="AO190" s="17">
        <v>13764000</v>
      </c>
      <c r="AP190" s="17">
        <v>5473000</v>
      </c>
      <c r="AQ190" s="17">
        <v>20827000</v>
      </c>
    </row>
    <row r="191" spans="1:43" s="18" customFormat="1" ht="13.5" x14ac:dyDescent="0.25">
      <c r="A191" s="15" t="s">
        <v>161</v>
      </c>
      <c r="B191" s="16">
        <v>749800</v>
      </c>
      <c r="C191" s="16">
        <v>590500</v>
      </c>
      <c r="D191" s="16">
        <v>46500</v>
      </c>
      <c r="E191" s="16">
        <v>65300</v>
      </c>
      <c r="F191" s="16">
        <v>32600</v>
      </c>
      <c r="G191" s="16">
        <v>77100</v>
      </c>
      <c r="H191" s="16">
        <v>13000</v>
      </c>
      <c r="I191" s="16">
        <v>22000</v>
      </c>
      <c r="J191" s="16">
        <v>44700</v>
      </c>
      <c r="K191" s="16">
        <v>107000</v>
      </c>
      <c r="L191" s="16">
        <v>75200</v>
      </c>
      <c r="M191" s="16">
        <v>76600</v>
      </c>
      <c r="N191" s="16">
        <v>30500</v>
      </c>
      <c r="O191" s="16">
        <v>159300</v>
      </c>
      <c r="P191" s="16">
        <v>10187100</v>
      </c>
      <c r="Q191" s="16">
        <v>8450700</v>
      </c>
      <c r="R191" s="16">
        <v>810800</v>
      </c>
      <c r="S191" s="16">
        <v>935900</v>
      </c>
      <c r="T191" s="16">
        <v>490500</v>
      </c>
      <c r="U191" s="16">
        <v>1123300</v>
      </c>
      <c r="V191" s="16">
        <v>424400</v>
      </c>
      <c r="W191" s="16">
        <v>221400</v>
      </c>
      <c r="X191" s="16">
        <v>633400</v>
      </c>
      <c r="Y191" s="16">
        <v>1274000</v>
      </c>
      <c r="Z191" s="16">
        <v>1231600</v>
      </c>
      <c r="AA191" s="16">
        <v>956000</v>
      </c>
      <c r="AB191" s="16">
        <v>349400</v>
      </c>
      <c r="AC191" s="16">
        <v>1736400</v>
      </c>
      <c r="AD191" s="17">
        <v>137131000</v>
      </c>
      <c r="AE191" s="17">
        <v>115212000</v>
      </c>
      <c r="AF191" s="17">
        <v>8656000</v>
      </c>
      <c r="AG191" s="17">
        <v>14188000</v>
      </c>
      <c r="AH191" s="17">
        <v>5871600</v>
      </c>
      <c r="AI191" s="17">
        <v>15200600</v>
      </c>
      <c r="AJ191" s="17">
        <v>5059500</v>
      </c>
      <c r="AK191" s="17">
        <v>3016000</v>
      </c>
      <c r="AL191" s="17">
        <v>8393000</v>
      </c>
      <c r="AM191" s="17">
        <v>17887000</v>
      </c>
      <c r="AN191" s="17">
        <v>18189000</v>
      </c>
      <c r="AO191" s="17">
        <v>13322000</v>
      </c>
      <c r="AP191" s="17">
        <v>5429000</v>
      </c>
      <c r="AQ191" s="17">
        <v>21919000</v>
      </c>
    </row>
    <row r="192" spans="1:43" s="18" customFormat="1" ht="13.5" x14ac:dyDescent="0.25">
      <c r="A192" s="15" t="s">
        <v>162</v>
      </c>
      <c r="B192" s="16">
        <v>751200</v>
      </c>
      <c r="C192" s="16">
        <v>592200</v>
      </c>
      <c r="D192" s="16">
        <v>46200</v>
      </c>
      <c r="E192" s="16">
        <v>65600</v>
      </c>
      <c r="F192" s="16">
        <v>32900</v>
      </c>
      <c r="G192" s="16">
        <v>78000</v>
      </c>
      <c r="H192" s="16">
        <v>13100</v>
      </c>
      <c r="I192" s="16">
        <v>22100</v>
      </c>
      <c r="J192" s="16">
        <v>44900</v>
      </c>
      <c r="K192" s="16">
        <v>108000</v>
      </c>
      <c r="L192" s="16">
        <v>76000</v>
      </c>
      <c r="M192" s="16">
        <v>75300</v>
      </c>
      <c r="N192" s="16">
        <v>30100</v>
      </c>
      <c r="O192" s="16">
        <v>159000</v>
      </c>
      <c r="P192" s="16">
        <v>10210300</v>
      </c>
      <c r="Q192" s="16">
        <v>8439500</v>
      </c>
      <c r="R192" s="16">
        <v>810800</v>
      </c>
      <c r="S192" s="16">
        <v>932700</v>
      </c>
      <c r="T192" s="16">
        <v>490500</v>
      </c>
      <c r="U192" s="16">
        <v>1130700</v>
      </c>
      <c r="V192" s="16">
        <v>425400</v>
      </c>
      <c r="W192" s="16">
        <v>220200</v>
      </c>
      <c r="X192" s="16">
        <v>633700</v>
      </c>
      <c r="Y192" s="16">
        <v>1273700</v>
      </c>
      <c r="Z192" s="16">
        <v>1233000</v>
      </c>
      <c r="AA192" s="16">
        <v>940900</v>
      </c>
      <c r="AB192" s="16">
        <v>347900</v>
      </c>
      <c r="AC192" s="16">
        <v>1770800</v>
      </c>
      <c r="AD192" s="17">
        <v>137831000</v>
      </c>
      <c r="AE192" s="17">
        <v>115407000</v>
      </c>
      <c r="AF192" s="17">
        <v>8618000</v>
      </c>
      <c r="AG192" s="17">
        <v>14110000</v>
      </c>
      <c r="AH192" s="17">
        <v>5874200</v>
      </c>
      <c r="AI192" s="17">
        <v>15352000</v>
      </c>
      <c r="AJ192" s="17">
        <v>5074800</v>
      </c>
      <c r="AK192" s="17">
        <v>3014000</v>
      </c>
      <c r="AL192" s="17">
        <v>8380000</v>
      </c>
      <c r="AM192" s="17">
        <v>17954000</v>
      </c>
      <c r="AN192" s="17">
        <v>18463000</v>
      </c>
      <c r="AO192" s="17">
        <v>13125000</v>
      </c>
      <c r="AP192" s="17">
        <v>5442000</v>
      </c>
      <c r="AQ192" s="17">
        <v>22424000</v>
      </c>
    </row>
    <row r="193" spans="1:43" s="18" customFormat="1" ht="13.5" x14ac:dyDescent="0.25">
      <c r="A193" s="15" t="s">
        <v>163</v>
      </c>
      <c r="B193" s="16">
        <v>758100</v>
      </c>
      <c r="C193" s="16">
        <v>599300</v>
      </c>
      <c r="D193" s="16">
        <v>46600</v>
      </c>
      <c r="E193" s="16">
        <v>65700</v>
      </c>
      <c r="F193" s="16">
        <v>33800</v>
      </c>
      <c r="G193" s="16">
        <v>81000</v>
      </c>
      <c r="H193" s="16">
        <v>13200</v>
      </c>
      <c r="I193" s="16">
        <v>22500</v>
      </c>
      <c r="J193" s="16">
        <v>44900</v>
      </c>
      <c r="K193" s="16">
        <v>109500</v>
      </c>
      <c r="L193" s="16">
        <v>75900</v>
      </c>
      <c r="M193" s="16">
        <v>75900</v>
      </c>
      <c r="N193" s="16">
        <v>30300</v>
      </c>
      <c r="O193" s="16">
        <v>158800</v>
      </c>
      <c r="P193" s="16">
        <v>10279600</v>
      </c>
      <c r="Q193" s="16">
        <v>8502600</v>
      </c>
      <c r="R193" s="16">
        <v>813800</v>
      </c>
      <c r="S193" s="16">
        <v>935700</v>
      </c>
      <c r="T193" s="16">
        <v>493300</v>
      </c>
      <c r="U193" s="16">
        <v>1167200</v>
      </c>
      <c r="V193" s="16">
        <v>427300</v>
      </c>
      <c r="W193" s="16">
        <v>221000</v>
      </c>
      <c r="X193" s="16">
        <v>634600</v>
      </c>
      <c r="Y193" s="16">
        <v>1284500</v>
      </c>
      <c r="Z193" s="16">
        <v>1237000</v>
      </c>
      <c r="AA193" s="16">
        <v>939400</v>
      </c>
      <c r="AB193" s="16">
        <v>348800</v>
      </c>
      <c r="AC193" s="16">
        <v>1777000</v>
      </c>
      <c r="AD193" s="17">
        <v>138217000</v>
      </c>
      <c r="AE193" s="17">
        <v>115659000</v>
      </c>
      <c r="AF193" s="17">
        <v>8475000</v>
      </c>
      <c r="AG193" s="17">
        <v>14055000</v>
      </c>
      <c r="AH193" s="17">
        <v>5887600</v>
      </c>
      <c r="AI193" s="17">
        <v>15779000</v>
      </c>
      <c r="AJ193" s="17">
        <v>5094700</v>
      </c>
      <c r="AK193" s="17">
        <v>3029000</v>
      </c>
      <c r="AL193" s="17">
        <v>8383000</v>
      </c>
      <c r="AM193" s="17">
        <v>17962000</v>
      </c>
      <c r="AN193" s="17">
        <v>18564000</v>
      </c>
      <c r="AO193" s="17">
        <v>12994000</v>
      </c>
      <c r="AP193" s="17">
        <v>5436000</v>
      </c>
      <c r="AQ193" s="17">
        <v>22558000</v>
      </c>
    </row>
    <row r="194" spans="1:43" s="18" customFormat="1" ht="13.5" x14ac:dyDescent="0.25">
      <c r="A194" s="15" t="s">
        <v>164</v>
      </c>
      <c r="B194" s="16">
        <v>763200</v>
      </c>
      <c r="C194" s="16">
        <v>605200</v>
      </c>
      <c r="D194" s="16">
        <v>47300</v>
      </c>
      <c r="E194" s="16">
        <v>66300</v>
      </c>
      <c r="F194" s="16">
        <v>34400</v>
      </c>
      <c r="G194" s="16">
        <v>82900</v>
      </c>
      <c r="H194" s="16">
        <v>13600</v>
      </c>
      <c r="I194" s="16">
        <v>22600</v>
      </c>
      <c r="J194" s="16">
        <v>45400</v>
      </c>
      <c r="K194" s="16">
        <v>109700</v>
      </c>
      <c r="L194" s="16">
        <v>75800</v>
      </c>
      <c r="M194" s="16">
        <v>76500</v>
      </c>
      <c r="N194" s="16">
        <v>30700</v>
      </c>
      <c r="O194" s="16">
        <v>158000</v>
      </c>
      <c r="P194" s="16">
        <v>10329600</v>
      </c>
      <c r="Q194" s="16">
        <v>8558700</v>
      </c>
      <c r="R194" s="16">
        <v>817900</v>
      </c>
      <c r="S194" s="16">
        <v>938200</v>
      </c>
      <c r="T194" s="16">
        <v>496400</v>
      </c>
      <c r="U194" s="16">
        <v>1186000</v>
      </c>
      <c r="V194" s="16">
        <v>436700</v>
      </c>
      <c r="W194" s="16">
        <v>221700</v>
      </c>
      <c r="X194" s="16">
        <v>639100</v>
      </c>
      <c r="Y194" s="16">
        <v>1292000</v>
      </c>
      <c r="Z194" s="16">
        <v>1240800</v>
      </c>
      <c r="AA194" s="16">
        <v>942200</v>
      </c>
      <c r="AB194" s="16">
        <v>347700</v>
      </c>
      <c r="AC194" s="16">
        <v>1770900</v>
      </c>
      <c r="AD194" s="17">
        <v>138107000</v>
      </c>
      <c r="AE194" s="17">
        <v>115653000</v>
      </c>
      <c r="AF194" s="17">
        <v>8287000</v>
      </c>
      <c r="AG194" s="17">
        <v>14031000</v>
      </c>
      <c r="AH194" s="17">
        <v>5912400</v>
      </c>
      <c r="AI194" s="17">
        <v>15948100</v>
      </c>
      <c r="AJ194" s="17">
        <v>5119000</v>
      </c>
      <c r="AK194" s="17">
        <v>3047000</v>
      </c>
      <c r="AL194" s="17">
        <v>8393000</v>
      </c>
      <c r="AM194" s="17">
        <v>17914000</v>
      </c>
      <c r="AN194" s="17">
        <v>18550000</v>
      </c>
      <c r="AO194" s="17">
        <v>13005000</v>
      </c>
      <c r="AP194" s="17">
        <v>5446000</v>
      </c>
      <c r="AQ194" s="17">
        <v>22454000</v>
      </c>
    </row>
    <row r="195" spans="1:43" s="18" customFormat="1" ht="13.5" x14ac:dyDescent="0.25">
      <c r="A195" s="15" t="s">
        <v>165</v>
      </c>
      <c r="B195" s="16">
        <v>746300</v>
      </c>
      <c r="C195" s="16">
        <v>588200</v>
      </c>
      <c r="D195" s="16">
        <v>46200</v>
      </c>
      <c r="E195" s="16">
        <v>65300</v>
      </c>
      <c r="F195" s="16">
        <v>34100</v>
      </c>
      <c r="G195" s="16">
        <v>79200</v>
      </c>
      <c r="H195" s="16">
        <v>13000</v>
      </c>
      <c r="I195" s="16">
        <v>22300</v>
      </c>
      <c r="J195" s="16">
        <v>44600</v>
      </c>
      <c r="K195" s="16">
        <v>106500</v>
      </c>
      <c r="L195" s="16">
        <v>73800</v>
      </c>
      <c r="M195" s="16">
        <v>74500</v>
      </c>
      <c r="N195" s="16">
        <v>28700</v>
      </c>
      <c r="O195" s="16">
        <v>158100</v>
      </c>
      <c r="P195" s="16">
        <v>10149800</v>
      </c>
      <c r="Q195" s="16">
        <v>8395600</v>
      </c>
      <c r="R195" s="16">
        <v>807600</v>
      </c>
      <c r="S195" s="16">
        <v>929400</v>
      </c>
      <c r="T195" s="16">
        <v>492100</v>
      </c>
      <c r="U195" s="16">
        <v>1137900</v>
      </c>
      <c r="V195" s="16">
        <v>425600</v>
      </c>
      <c r="W195" s="16">
        <v>219800</v>
      </c>
      <c r="X195" s="16">
        <v>633900</v>
      </c>
      <c r="Y195" s="16">
        <v>1263200</v>
      </c>
      <c r="Z195" s="16">
        <v>1223200</v>
      </c>
      <c r="AA195" s="16">
        <v>920000</v>
      </c>
      <c r="AB195" s="16">
        <v>342900</v>
      </c>
      <c r="AC195" s="16">
        <v>1754200</v>
      </c>
      <c r="AD195" s="17">
        <v>135316000</v>
      </c>
      <c r="AE195" s="17">
        <v>113342000</v>
      </c>
      <c r="AF195" s="17">
        <v>7985000</v>
      </c>
      <c r="AG195" s="17">
        <v>13892000</v>
      </c>
      <c r="AH195" s="17">
        <v>5853900</v>
      </c>
      <c r="AI195" s="17">
        <v>15308100</v>
      </c>
      <c r="AJ195" s="17">
        <v>5030100</v>
      </c>
      <c r="AK195" s="17">
        <v>3008000</v>
      </c>
      <c r="AL195" s="17">
        <v>8333000</v>
      </c>
      <c r="AM195" s="17">
        <v>17539000</v>
      </c>
      <c r="AN195" s="17">
        <v>18296000</v>
      </c>
      <c r="AO195" s="17">
        <v>12703000</v>
      </c>
      <c r="AP195" s="17">
        <v>5394000</v>
      </c>
      <c r="AQ195" s="17">
        <v>21974000</v>
      </c>
    </row>
    <row r="196" spans="1:43" s="18" customFormat="1" ht="13.5" x14ac:dyDescent="0.25">
      <c r="A196" s="15" t="s">
        <v>166</v>
      </c>
      <c r="B196" s="16">
        <v>758500</v>
      </c>
      <c r="C196" s="16">
        <v>596900</v>
      </c>
      <c r="D196" s="16">
        <v>47200</v>
      </c>
      <c r="E196" s="16">
        <v>65800</v>
      </c>
      <c r="F196" s="16">
        <v>34300</v>
      </c>
      <c r="G196" s="16">
        <v>79100</v>
      </c>
      <c r="H196" s="16">
        <v>13100</v>
      </c>
      <c r="I196" s="16">
        <v>22500</v>
      </c>
      <c r="J196" s="16">
        <v>44900</v>
      </c>
      <c r="K196" s="16">
        <v>108700</v>
      </c>
      <c r="L196" s="16">
        <v>75700</v>
      </c>
      <c r="M196" s="16">
        <v>76100</v>
      </c>
      <c r="N196" s="16">
        <v>29500</v>
      </c>
      <c r="O196" s="16">
        <v>161600</v>
      </c>
      <c r="P196" s="16">
        <v>10244500</v>
      </c>
      <c r="Q196" s="16">
        <v>8465200</v>
      </c>
      <c r="R196" s="16">
        <v>822300</v>
      </c>
      <c r="S196" s="16">
        <v>932300</v>
      </c>
      <c r="T196" s="16">
        <v>495300</v>
      </c>
      <c r="U196" s="16">
        <v>1125400</v>
      </c>
      <c r="V196" s="16">
        <v>427100</v>
      </c>
      <c r="W196" s="16">
        <v>221100</v>
      </c>
      <c r="X196" s="16">
        <v>637000</v>
      </c>
      <c r="Y196" s="16">
        <v>1281400</v>
      </c>
      <c r="Z196" s="16">
        <v>1238300</v>
      </c>
      <c r="AA196" s="16">
        <v>937500</v>
      </c>
      <c r="AB196" s="16">
        <v>347500</v>
      </c>
      <c r="AC196" s="16">
        <v>1779300</v>
      </c>
      <c r="AD196" s="17">
        <v>136008000</v>
      </c>
      <c r="AE196" s="17">
        <v>113563000</v>
      </c>
      <c r="AF196" s="17">
        <v>7867000</v>
      </c>
      <c r="AG196" s="17">
        <v>13881000</v>
      </c>
      <c r="AH196" s="17">
        <v>5865100</v>
      </c>
      <c r="AI196" s="17">
        <v>15147100</v>
      </c>
      <c r="AJ196" s="17">
        <v>5011900</v>
      </c>
      <c r="AK196" s="17">
        <v>3025000</v>
      </c>
      <c r="AL196" s="17">
        <v>8345000</v>
      </c>
      <c r="AM196" s="17">
        <v>17644000</v>
      </c>
      <c r="AN196" s="17">
        <v>18561000</v>
      </c>
      <c r="AO196" s="17">
        <v>12790000</v>
      </c>
      <c r="AP196" s="17">
        <v>5426000</v>
      </c>
      <c r="AQ196" s="17">
        <v>22445000</v>
      </c>
    </row>
    <row r="197" spans="1:43" s="18" customFormat="1" ht="13.5" x14ac:dyDescent="0.25">
      <c r="A197" s="15" t="s">
        <v>167</v>
      </c>
      <c r="B197" s="16">
        <v>766700</v>
      </c>
      <c r="C197" s="16">
        <v>604200</v>
      </c>
      <c r="D197" s="16">
        <v>48000</v>
      </c>
      <c r="E197" s="16">
        <v>66000</v>
      </c>
      <c r="F197" s="16">
        <v>34500</v>
      </c>
      <c r="G197" s="16">
        <v>79700</v>
      </c>
      <c r="H197" s="16">
        <v>13400</v>
      </c>
      <c r="I197" s="16">
        <v>22500</v>
      </c>
      <c r="J197" s="16">
        <v>45300</v>
      </c>
      <c r="K197" s="16">
        <v>110300</v>
      </c>
      <c r="L197" s="16">
        <v>76500</v>
      </c>
      <c r="M197" s="16">
        <v>77800</v>
      </c>
      <c r="N197" s="16">
        <v>30200</v>
      </c>
      <c r="O197" s="16">
        <v>162500</v>
      </c>
      <c r="P197" s="16">
        <v>10341900</v>
      </c>
      <c r="Q197" s="16">
        <v>8554800</v>
      </c>
      <c r="R197" s="16">
        <v>837400</v>
      </c>
      <c r="S197" s="16">
        <v>933800</v>
      </c>
      <c r="T197" s="16">
        <v>498500</v>
      </c>
      <c r="U197" s="16">
        <v>1138900</v>
      </c>
      <c r="V197" s="16">
        <v>430600</v>
      </c>
      <c r="W197" s="16">
        <v>221100</v>
      </c>
      <c r="X197" s="16">
        <v>640000</v>
      </c>
      <c r="Y197" s="16">
        <v>1295500</v>
      </c>
      <c r="Z197" s="16">
        <v>1246600</v>
      </c>
      <c r="AA197" s="16">
        <v>961100</v>
      </c>
      <c r="AB197" s="16">
        <v>351300</v>
      </c>
      <c r="AC197" s="16">
        <v>1787100</v>
      </c>
      <c r="AD197" s="17">
        <v>136907000</v>
      </c>
      <c r="AE197" s="17">
        <v>114357000</v>
      </c>
      <c r="AF197" s="17">
        <v>8054000</v>
      </c>
      <c r="AG197" s="17">
        <v>13881000</v>
      </c>
      <c r="AH197" s="17">
        <v>5889500</v>
      </c>
      <c r="AI197" s="17">
        <v>15266200</v>
      </c>
      <c r="AJ197" s="17">
        <v>5029000</v>
      </c>
      <c r="AK197" s="17">
        <v>3024000</v>
      </c>
      <c r="AL197" s="17">
        <v>8346000</v>
      </c>
      <c r="AM197" s="17">
        <v>17766000</v>
      </c>
      <c r="AN197" s="17">
        <v>18647000</v>
      </c>
      <c r="AO197" s="17">
        <v>12987000</v>
      </c>
      <c r="AP197" s="17">
        <v>5467000</v>
      </c>
      <c r="AQ197" s="17">
        <v>22550000</v>
      </c>
    </row>
    <row r="198" spans="1:43" s="18" customFormat="1" ht="13.5" x14ac:dyDescent="0.25">
      <c r="A198" s="15" t="s">
        <v>168</v>
      </c>
      <c r="B198" s="16">
        <v>769700</v>
      </c>
      <c r="C198" s="16">
        <v>607100</v>
      </c>
      <c r="D198" s="16">
        <v>48700</v>
      </c>
      <c r="E198" s="16">
        <v>66300</v>
      </c>
      <c r="F198" s="16">
        <v>34600</v>
      </c>
      <c r="G198" s="16">
        <v>80500</v>
      </c>
      <c r="H198" s="16">
        <v>13200</v>
      </c>
      <c r="I198" s="16">
        <v>22600</v>
      </c>
      <c r="J198" s="16">
        <v>45400</v>
      </c>
      <c r="K198" s="16">
        <v>109800</v>
      </c>
      <c r="L198" s="16">
        <v>76400</v>
      </c>
      <c r="M198" s="16">
        <v>79400</v>
      </c>
      <c r="N198" s="16">
        <v>30200</v>
      </c>
      <c r="O198" s="16">
        <v>162600</v>
      </c>
      <c r="P198" s="16">
        <v>10370800</v>
      </c>
      <c r="Q198" s="16">
        <v>8590100</v>
      </c>
      <c r="R198" s="16">
        <v>841000</v>
      </c>
      <c r="S198" s="16">
        <v>935400</v>
      </c>
      <c r="T198" s="16">
        <v>500200</v>
      </c>
      <c r="U198" s="16">
        <v>1137800</v>
      </c>
      <c r="V198" s="16">
        <v>429900</v>
      </c>
      <c r="W198" s="16">
        <v>220300</v>
      </c>
      <c r="X198" s="16">
        <v>640300</v>
      </c>
      <c r="Y198" s="16">
        <v>1300500</v>
      </c>
      <c r="Z198" s="16">
        <v>1247600</v>
      </c>
      <c r="AA198" s="16">
        <v>980800</v>
      </c>
      <c r="AB198" s="16">
        <v>356300</v>
      </c>
      <c r="AC198" s="16">
        <v>1780700</v>
      </c>
      <c r="AD198" s="17">
        <v>137712000</v>
      </c>
      <c r="AE198" s="17">
        <v>115144000</v>
      </c>
      <c r="AF198" s="17">
        <v>8228000</v>
      </c>
      <c r="AG198" s="17">
        <v>13869000</v>
      </c>
      <c r="AH198" s="17">
        <v>5920500</v>
      </c>
      <c r="AI198" s="17">
        <v>15292700</v>
      </c>
      <c r="AJ198" s="17">
        <v>5051300</v>
      </c>
      <c r="AK198" s="17">
        <v>3030000</v>
      </c>
      <c r="AL198" s="17">
        <v>8335000</v>
      </c>
      <c r="AM198" s="17">
        <v>17949000</v>
      </c>
      <c r="AN198" s="17">
        <v>18717000</v>
      </c>
      <c r="AO198" s="17">
        <v>13260000</v>
      </c>
      <c r="AP198" s="17">
        <v>5491000</v>
      </c>
      <c r="AQ198" s="17">
        <v>22568000</v>
      </c>
    </row>
    <row r="199" spans="1:43" s="18" customFormat="1" ht="13.5" x14ac:dyDescent="0.25">
      <c r="A199" s="15" t="s">
        <v>169</v>
      </c>
      <c r="B199" s="16">
        <v>774600</v>
      </c>
      <c r="C199" s="16">
        <v>611300</v>
      </c>
      <c r="D199" s="16">
        <v>49400</v>
      </c>
      <c r="E199" s="16">
        <v>66400</v>
      </c>
      <c r="F199" s="16">
        <v>34800</v>
      </c>
      <c r="G199" s="16">
        <v>80500</v>
      </c>
      <c r="H199" s="16">
        <v>13300</v>
      </c>
      <c r="I199" s="16">
        <v>22700</v>
      </c>
      <c r="J199" s="16">
        <v>45800</v>
      </c>
      <c r="K199" s="16">
        <v>110800</v>
      </c>
      <c r="L199" s="16">
        <v>77100</v>
      </c>
      <c r="M199" s="16">
        <v>80000</v>
      </c>
      <c r="N199" s="16">
        <v>30500</v>
      </c>
      <c r="O199" s="16">
        <v>163300</v>
      </c>
      <c r="P199" s="16">
        <v>10436800</v>
      </c>
      <c r="Q199" s="16">
        <v>8645900</v>
      </c>
      <c r="R199" s="16">
        <v>849900</v>
      </c>
      <c r="S199" s="16">
        <v>937800</v>
      </c>
      <c r="T199" s="16">
        <v>502900</v>
      </c>
      <c r="U199" s="16">
        <v>1143300</v>
      </c>
      <c r="V199" s="16">
        <v>432000</v>
      </c>
      <c r="W199" s="16">
        <v>222200</v>
      </c>
      <c r="X199" s="16">
        <v>643700</v>
      </c>
      <c r="Y199" s="16">
        <v>1305600</v>
      </c>
      <c r="Z199" s="16">
        <v>1253000</v>
      </c>
      <c r="AA199" s="16">
        <v>996800</v>
      </c>
      <c r="AB199" s="16">
        <v>358700</v>
      </c>
      <c r="AC199" s="16">
        <v>1790900</v>
      </c>
      <c r="AD199" s="17">
        <v>138656000</v>
      </c>
      <c r="AE199" s="17">
        <v>116071000</v>
      </c>
      <c r="AF199" s="17">
        <v>8453000</v>
      </c>
      <c r="AG199" s="17">
        <v>13895000</v>
      </c>
      <c r="AH199" s="17">
        <v>5953800</v>
      </c>
      <c r="AI199" s="17">
        <v>15427300</v>
      </c>
      <c r="AJ199" s="17">
        <v>5080000</v>
      </c>
      <c r="AK199" s="17">
        <v>3046000</v>
      </c>
      <c r="AL199" s="17">
        <v>8360000</v>
      </c>
      <c r="AM199" s="17">
        <v>18025000</v>
      </c>
      <c r="AN199" s="17">
        <v>18679000</v>
      </c>
      <c r="AO199" s="17">
        <v>13630000</v>
      </c>
      <c r="AP199" s="17">
        <v>5522000</v>
      </c>
      <c r="AQ199" s="17">
        <v>22585000</v>
      </c>
    </row>
    <row r="200" spans="1:43" s="18" customFormat="1" ht="13.5" x14ac:dyDescent="0.25">
      <c r="A200" s="15" t="s">
        <v>170</v>
      </c>
      <c r="B200" s="16">
        <v>777800</v>
      </c>
      <c r="C200" s="16">
        <v>617900</v>
      </c>
      <c r="D200" s="16">
        <v>50400</v>
      </c>
      <c r="E200" s="16">
        <v>67000</v>
      </c>
      <c r="F200" s="16">
        <v>35200</v>
      </c>
      <c r="G200" s="16">
        <v>81100</v>
      </c>
      <c r="H200" s="16">
        <v>13300</v>
      </c>
      <c r="I200" s="16">
        <v>22600</v>
      </c>
      <c r="J200" s="16">
        <v>46000</v>
      </c>
      <c r="K200" s="16">
        <v>112700</v>
      </c>
      <c r="L200" s="16">
        <v>76700</v>
      </c>
      <c r="M200" s="16">
        <v>81300</v>
      </c>
      <c r="N200" s="16">
        <v>31600</v>
      </c>
      <c r="O200" s="16">
        <v>159900</v>
      </c>
      <c r="P200" s="16">
        <v>10482800</v>
      </c>
      <c r="Q200" s="16">
        <v>8733200</v>
      </c>
      <c r="R200" s="16">
        <v>866800</v>
      </c>
      <c r="S200" s="16">
        <v>944600</v>
      </c>
      <c r="T200" s="16">
        <v>507700</v>
      </c>
      <c r="U200" s="16">
        <v>1147300</v>
      </c>
      <c r="V200" s="16">
        <v>435000</v>
      </c>
      <c r="W200" s="16">
        <v>222700</v>
      </c>
      <c r="X200" s="16">
        <v>648200</v>
      </c>
      <c r="Y200" s="16">
        <v>1320900</v>
      </c>
      <c r="Z200" s="16">
        <v>1252700</v>
      </c>
      <c r="AA200" s="16">
        <v>1013200</v>
      </c>
      <c r="AB200" s="16">
        <v>374100</v>
      </c>
      <c r="AC200" s="16">
        <v>1749600</v>
      </c>
      <c r="AD200" s="17">
        <v>139156000</v>
      </c>
      <c r="AE200" s="17">
        <v>116980000</v>
      </c>
      <c r="AF200" s="17">
        <v>8660000</v>
      </c>
      <c r="AG200" s="17">
        <v>13980000</v>
      </c>
      <c r="AH200" s="17">
        <v>5995900</v>
      </c>
      <c r="AI200" s="17">
        <v>15475500</v>
      </c>
      <c r="AJ200" s="17">
        <v>5097900</v>
      </c>
      <c r="AK200" s="17">
        <v>3057000</v>
      </c>
      <c r="AL200" s="17">
        <v>8424000</v>
      </c>
      <c r="AM200" s="17">
        <v>18216000</v>
      </c>
      <c r="AN200" s="17">
        <v>18486000</v>
      </c>
      <c r="AO200" s="17">
        <v>14012000</v>
      </c>
      <c r="AP200" s="17">
        <v>5576000</v>
      </c>
      <c r="AQ200" s="17">
        <v>22176000</v>
      </c>
    </row>
    <row r="201" spans="1:43" s="18" customFormat="1" ht="13.5" x14ac:dyDescent="0.25">
      <c r="A201" s="15" t="s">
        <v>171</v>
      </c>
      <c r="B201" s="16">
        <v>765800</v>
      </c>
      <c r="C201" s="16">
        <v>616800</v>
      </c>
      <c r="D201" s="16">
        <v>50200</v>
      </c>
      <c r="E201" s="16">
        <v>66800</v>
      </c>
      <c r="F201" s="16">
        <v>34900</v>
      </c>
      <c r="G201" s="16">
        <v>81800</v>
      </c>
      <c r="H201" s="16">
        <v>13200</v>
      </c>
      <c r="I201" s="16">
        <v>22000</v>
      </c>
      <c r="J201" s="16">
        <v>45900</v>
      </c>
      <c r="K201" s="16">
        <v>113100</v>
      </c>
      <c r="L201" s="16">
        <v>77000</v>
      </c>
      <c r="M201" s="16">
        <v>80600</v>
      </c>
      <c r="N201" s="16">
        <v>31300</v>
      </c>
      <c r="O201" s="16">
        <v>149000</v>
      </c>
      <c r="P201" s="16">
        <v>10382100</v>
      </c>
      <c r="Q201" s="16">
        <v>8719400</v>
      </c>
      <c r="R201" s="16">
        <v>863000</v>
      </c>
      <c r="S201" s="16">
        <v>941400</v>
      </c>
      <c r="T201" s="16">
        <v>507700</v>
      </c>
      <c r="U201" s="16">
        <v>1152100</v>
      </c>
      <c r="V201" s="16">
        <v>433600</v>
      </c>
      <c r="W201" s="16">
        <v>222200</v>
      </c>
      <c r="X201" s="16">
        <v>648400</v>
      </c>
      <c r="Y201" s="16">
        <v>1320600</v>
      </c>
      <c r="Z201" s="16">
        <v>1252400</v>
      </c>
      <c r="AA201" s="16">
        <v>1007900</v>
      </c>
      <c r="AB201" s="16">
        <v>370100</v>
      </c>
      <c r="AC201" s="16">
        <v>1662700</v>
      </c>
      <c r="AD201" s="17">
        <v>137760000</v>
      </c>
      <c r="AE201" s="17">
        <v>116797000</v>
      </c>
      <c r="AF201" s="17">
        <v>8698000</v>
      </c>
      <c r="AG201" s="17">
        <v>13913000</v>
      </c>
      <c r="AH201" s="17">
        <v>5993800</v>
      </c>
      <c r="AI201" s="17">
        <v>15478700</v>
      </c>
      <c r="AJ201" s="17">
        <v>5047300</v>
      </c>
      <c r="AK201" s="17">
        <v>3044000</v>
      </c>
      <c r="AL201" s="17">
        <v>8439000</v>
      </c>
      <c r="AM201" s="17">
        <v>18163000</v>
      </c>
      <c r="AN201" s="17">
        <v>18360000</v>
      </c>
      <c r="AO201" s="17">
        <v>14092000</v>
      </c>
      <c r="AP201" s="17">
        <v>5568000</v>
      </c>
      <c r="AQ201" s="17">
        <v>20963000</v>
      </c>
    </row>
    <row r="202" spans="1:43" s="18" customFormat="1" ht="13.5" x14ac:dyDescent="0.25">
      <c r="A202" s="15" t="s">
        <v>172</v>
      </c>
      <c r="B202" s="16">
        <v>769600</v>
      </c>
      <c r="C202" s="16">
        <v>619100</v>
      </c>
      <c r="D202" s="16">
        <v>50700</v>
      </c>
      <c r="E202" s="16">
        <v>66600</v>
      </c>
      <c r="F202" s="16">
        <v>34700</v>
      </c>
      <c r="G202" s="16">
        <v>82000</v>
      </c>
      <c r="H202" s="16">
        <v>13500</v>
      </c>
      <c r="I202" s="16">
        <v>22000</v>
      </c>
      <c r="J202" s="16">
        <v>45900</v>
      </c>
      <c r="K202" s="16">
        <v>114400</v>
      </c>
      <c r="L202" s="16">
        <v>77500</v>
      </c>
      <c r="M202" s="16">
        <v>81000</v>
      </c>
      <c r="N202" s="16">
        <v>30800</v>
      </c>
      <c r="O202" s="16">
        <v>150500</v>
      </c>
      <c r="P202" s="16">
        <v>10437000</v>
      </c>
      <c r="Q202" s="16">
        <v>8760100</v>
      </c>
      <c r="R202" s="16">
        <v>871300</v>
      </c>
      <c r="S202" s="16">
        <v>941800</v>
      </c>
      <c r="T202" s="16">
        <v>509400</v>
      </c>
      <c r="U202" s="16">
        <v>1157800</v>
      </c>
      <c r="V202" s="16">
        <v>436800</v>
      </c>
      <c r="W202" s="16">
        <v>222500</v>
      </c>
      <c r="X202" s="16">
        <v>649800</v>
      </c>
      <c r="Y202" s="16">
        <v>1333000</v>
      </c>
      <c r="Z202" s="16">
        <v>1261600</v>
      </c>
      <c r="AA202" s="16">
        <v>1008900</v>
      </c>
      <c r="AB202" s="16">
        <v>367200</v>
      </c>
      <c r="AC202" s="16">
        <v>1676900</v>
      </c>
      <c r="AD202" s="17">
        <v>137871000</v>
      </c>
      <c r="AE202" s="17">
        <v>116794000</v>
      </c>
      <c r="AF202" s="17">
        <v>8677000</v>
      </c>
      <c r="AG202" s="17">
        <v>13920000</v>
      </c>
      <c r="AH202" s="17">
        <v>5982400</v>
      </c>
      <c r="AI202" s="17">
        <v>15502100</v>
      </c>
      <c r="AJ202" s="17">
        <v>5046000</v>
      </c>
      <c r="AK202" s="17">
        <v>3034000</v>
      </c>
      <c r="AL202" s="17">
        <v>8400000</v>
      </c>
      <c r="AM202" s="17">
        <v>18229000</v>
      </c>
      <c r="AN202" s="17">
        <v>18417000</v>
      </c>
      <c r="AO202" s="17">
        <v>14045000</v>
      </c>
      <c r="AP202" s="17">
        <v>5541000</v>
      </c>
      <c r="AQ202" s="17">
        <v>21077000</v>
      </c>
    </row>
    <row r="203" spans="1:43" s="18" customFormat="1" ht="13.5" x14ac:dyDescent="0.25">
      <c r="A203" s="15" t="s">
        <v>173</v>
      </c>
      <c r="B203" s="16">
        <v>778800</v>
      </c>
      <c r="C203" s="16">
        <v>618100</v>
      </c>
      <c r="D203" s="16">
        <v>50400</v>
      </c>
      <c r="E203" s="16">
        <v>65800</v>
      </c>
      <c r="F203" s="16">
        <v>34500</v>
      </c>
      <c r="G203" s="16">
        <v>82100</v>
      </c>
      <c r="H203" s="16">
        <v>13600</v>
      </c>
      <c r="I203" s="16">
        <v>22000</v>
      </c>
      <c r="J203" s="16">
        <v>45700</v>
      </c>
      <c r="K203" s="16">
        <v>114400</v>
      </c>
      <c r="L203" s="16">
        <v>78900</v>
      </c>
      <c r="M203" s="16">
        <v>80400</v>
      </c>
      <c r="N203" s="16">
        <v>30300</v>
      </c>
      <c r="O203" s="16">
        <v>160700</v>
      </c>
      <c r="P203" s="16">
        <v>10489300</v>
      </c>
      <c r="Q203" s="16">
        <v>8731700</v>
      </c>
      <c r="R203" s="16">
        <v>871200</v>
      </c>
      <c r="S203" s="16">
        <v>940000</v>
      </c>
      <c r="T203" s="16">
        <v>509600</v>
      </c>
      <c r="U203" s="16">
        <v>1153400</v>
      </c>
      <c r="V203" s="16">
        <v>438300</v>
      </c>
      <c r="W203" s="16">
        <v>220700</v>
      </c>
      <c r="X203" s="16">
        <v>646500</v>
      </c>
      <c r="Y203" s="16">
        <v>1333000</v>
      </c>
      <c r="Z203" s="16">
        <v>1268900</v>
      </c>
      <c r="AA203" s="16">
        <v>992000</v>
      </c>
      <c r="AB203" s="16">
        <v>358100</v>
      </c>
      <c r="AC203" s="16">
        <v>1757600</v>
      </c>
      <c r="AD203" s="17">
        <v>138435000</v>
      </c>
      <c r="AE203" s="17">
        <v>116349000</v>
      </c>
      <c r="AF203" s="17">
        <v>8576000</v>
      </c>
      <c r="AG203" s="17">
        <v>13879000</v>
      </c>
      <c r="AH203" s="17">
        <v>5968700</v>
      </c>
      <c r="AI203" s="17">
        <v>15403800</v>
      </c>
      <c r="AJ203" s="17">
        <v>5134700</v>
      </c>
      <c r="AK203" s="17">
        <v>3021000</v>
      </c>
      <c r="AL203" s="17">
        <v>8321000</v>
      </c>
      <c r="AM203" s="17">
        <v>18202000</v>
      </c>
      <c r="AN203" s="17">
        <v>18724000</v>
      </c>
      <c r="AO203" s="17">
        <v>13637000</v>
      </c>
      <c r="AP203" s="17">
        <v>5482000</v>
      </c>
      <c r="AQ203" s="17">
        <v>22086000</v>
      </c>
    </row>
    <row r="204" spans="1:43" s="18" customFormat="1" ht="13.5" x14ac:dyDescent="0.25">
      <c r="A204" s="15" t="s">
        <v>174</v>
      </c>
      <c r="B204" s="16">
        <v>782500</v>
      </c>
      <c r="C204" s="16">
        <v>619400</v>
      </c>
      <c r="D204" s="16">
        <v>50800</v>
      </c>
      <c r="E204" s="16">
        <v>65600</v>
      </c>
      <c r="F204" s="16">
        <v>34600</v>
      </c>
      <c r="G204" s="16">
        <v>83300</v>
      </c>
      <c r="H204" s="16">
        <v>13700</v>
      </c>
      <c r="I204" s="16">
        <v>21900</v>
      </c>
      <c r="J204" s="16">
        <v>45500</v>
      </c>
      <c r="K204" s="16">
        <v>114900</v>
      </c>
      <c r="L204" s="16">
        <v>79400</v>
      </c>
      <c r="M204" s="16">
        <v>79400</v>
      </c>
      <c r="N204" s="16">
        <v>30300</v>
      </c>
      <c r="O204" s="16">
        <v>163100</v>
      </c>
      <c r="P204" s="16">
        <v>10548500</v>
      </c>
      <c r="Q204" s="16">
        <v>8747000</v>
      </c>
      <c r="R204" s="16">
        <v>879400</v>
      </c>
      <c r="S204" s="16">
        <v>937800</v>
      </c>
      <c r="T204" s="16">
        <v>512700</v>
      </c>
      <c r="U204" s="16">
        <v>1162200</v>
      </c>
      <c r="V204" s="16">
        <v>438300</v>
      </c>
      <c r="W204" s="16">
        <v>220300</v>
      </c>
      <c r="X204" s="16">
        <v>645800</v>
      </c>
      <c r="Y204" s="16">
        <v>1339400</v>
      </c>
      <c r="Z204" s="16">
        <v>1270300</v>
      </c>
      <c r="AA204" s="16">
        <v>982900</v>
      </c>
      <c r="AB204" s="16">
        <v>357900</v>
      </c>
      <c r="AC204" s="16">
        <v>1801500</v>
      </c>
      <c r="AD204" s="17">
        <v>139180000</v>
      </c>
      <c r="AE204" s="17">
        <v>116523000</v>
      </c>
      <c r="AF204" s="17">
        <v>8534000</v>
      </c>
      <c r="AG204" s="17">
        <v>13804000</v>
      </c>
      <c r="AH204" s="17">
        <v>5985000</v>
      </c>
      <c r="AI204" s="17">
        <v>15493000</v>
      </c>
      <c r="AJ204" s="17">
        <v>5139800</v>
      </c>
      <c r="AK204" s="17">
        <v>3020000</v>
      </c>
      <c r="AL204" s="17">
        <v>8306000</v>
      </c>
      <c r="AM204" s="17">
        <v>18295000</v>
      </c>
      <c r="AN204" s="17">
        <v>19022000</v>
      </c>
      <c r="AO204" s="17">
        <v>13441000</v>
      </c>
      <c r="AP204" s="17">
        <v>5483000</v>
      </c>
      <c r="AQ204" s="17">
        <v>22657000</v>
      </c>
    </row>
    <row r="205" spans="1:43" s="18" customFormat="1" ht="13.5" x14ac:dyDescent="0.25">
      <c r="A205" s="15" t="s">
        <v>175</v>
      </c>
      <c r="B205" s="16">
        <v>787800</v>
      </c>
      <c r="C205" s="16">
        <v>623700</v>
      </c>
      <c r="D205" s="16">
        <v>51200</v>
      </c>
      <c r="E205" s="16">
        <v>64700</v>
      </c>
      <c r="F205" s="16">
        <v>33900</v>
      </c>
      <c r="G205" s="16">
        <v>86500</v>
      </c>
      <c r="H205" s="16">
        <v>13800</v>
      </c>
      <c r="I205" s="16">
        <v>22200</v>
      </c>
      <c r="J205" s="16">
        <v>45800</v>
      </c>
      <c r="K205" s="16">
        <v>115600</v>
      </c>
      <c r="L205" s="16">
        <v>79800</v>
      </c>
      <c r="M205" s="16">
        <v>79500</v>
      </c>
      <c r="N205" s="16">
        <v>30700</v>
      </c>
      <c r="O205" s="16">
        <v>164100</v>
      </c>
      <c r="P205" s="16">
        <v>10616500</v>
      </c>
      <c r="Q205" s="16">
        <v>8802700</v>
      </c>
      <c r="R205" s="16">
        <v>884500</v>
      </c>
      <c r="S205" s="16">
        <v>937600</v>
      </c>
      <c r="T205" s="16">
        <v>513400</v>
      </c>
      <c r="U205" s="16">
        <v>1201100</v>
      </c>
      <c r="V205" s="16">
        <v>439100</v>
      </c>
      <c r="W205" s="16">
        <v>221400</v>
      </c>
      <c r="X205" s="16">
        <v>646900</v>
      </c>
      <c r="Y205" s="16">
        <v>1343600</v>
      </c>
      <c r="Z205" s="16">
        <v>1275300</v>
      </c>
      <c r="AA205" s="16">
        <v>981000</v>
      </c>
      <c r="AB205" s="16">
        <v>358800</v>
      </c>
      <c r="AC205" s="16">
        <v>1813800</v>
      </c>
      <c r="AD205" s="17">
        <v>139492000</v>
      </c>
      <c r="AE205" s="17">
        <v>116693000</v>
      </c>
      <c r="AF205" s="17">
        <v>8386000</v>
      </c>
      <c r="AG205" s="17">
        <v>13787000</v>
      </c>
      <c r="AH205" s="17">
        <v>5987300</v>
      </c>
      <c r="AI205" s="17">
        <v>15958300</v>
      </c>
      <c r="AJ205" s="17">
        <v>5151400</v>
      </c>
      <c r="AK205" s="17">
        <v>3033000</v>
      </c>
      <c r="AL205" s="17">
        <v>8284000</v>
      </c>
      <c r="AM205" s="17">
        <v>18237000</v>
      </c>
      <c r="AN205" s="17">
        <v>19103000</v>
      </c>
      <c r="AO205" s="17">
        <v>13278000</v>
      </c>
      <c r="AP205" s="17">
        <v>5488000</v>
      </c>
      <c r="AQ205" s="17">
        <v>22799000</v>
      </c>
    </row>
    <row r="206" spans="1:43" s="18" customFormat="1" ht="13.5" x14ac:dyDescent="0.25">
      <c r="A206" s="15" t="s">
        <v>176</v>
      </c>
      <c r="B206" s="16">
        <v>789200</v>
      </c>
      <c r="C206" s="16">
        <v>626700</v>
      </c>
      <c r="D206" s="16">
        <v>50400</v>
      </c>
      <c r="E206" s="16">
        <v>65100</v>
      </c>
      <c r="F206" s="16">
        <v>34800</v>
      </c>
      <c r="G206" s="16">
        <v>88200</v>
      </c>
      <c r="H206" s="16">
        <v>14000</v>
      </c>
      <c r="I206" s="16">
        <v>22100</v>
      </c>
      <c r="J206" s="16">
        <v>46100</v>
      </c>
      <c r="K206" s="16">
        <v>115600</v>
      </c>
      <c r="L206" s="16">
        <v>80000</v>
      </c>
      <c r="M206" s="16">
        <v>79500</v>
      </c>
      <c r="N206" s="16">
        <v>30900</v>
      </c>
      <c r="O206" s="16">
        <v>162500</v>
      </c>
      <c r="P206" s="16">
        <v>10651300</v>
      </c>
      <c r="Q206" s="16">
        <v>8840400</v>
      </c>
      <c r="R206" s="16">
        <v>884100</v>
      </c>
      <c r="S206" s="16">
        <v>939200</v>
      </c>
      <c r="T206" s="16">
        <v>516200</v>
      </c>
      <c r="U206" s="16">
        <v>1219100</v>
      </c>
      <c r="V206" s="16">
        <v>445200</v>
      </c>
      <c r="W206" s="16">
        <v>221300</v>
      </c>
      <c r="X206" s="16">
        <v>648600</v>
      </c>
      <c r="Y206" s="16">
        <v>1349600</v>
      </c>
      <c r="Z206" s="16">
        <v>1276800</v>
      </c>
      <c r="AA206" s="16">
        <v>982800</v>
      </c>
      <c r="AB206" s="16">
        <v>357500</v>
      </c>
      <c r="AC206" s="16">
        <v>1810900</v>
      </c>
      <c r="AD206" s="17">
        <v>139279000</v>
      </c>
      <c r="AE206" s="17">
        <v>116541000</v>
      </c>
      <c r="AF206" s="17">
        <v>8128000</v>
      </c>
      <c r="AG206" s="17">
        <v>13768000</v>
      </c>
      <c r="AH206" s="17">
        <v>5985800</v>
      </c>
      <c r="AI206" s="17">
        <v>16125600</v>
      </c>
      <c r="AJ206" s="17">
        <v>5156200</v>
      </c>
      <c r="AK206" s="17">
        <v>3039000</v>
      </c>
      <c r="AL206" s="17">
        <v>8286000</v>
      </c>
      <c r="AM206" s="17">
        <v>18217000</v>
      </c>
      <c r="AN206" s="17">
        <v>19098000</v>
      </c>
      <c r="AO206" s="17">
        <v>13244000</v>
      </c>
      <c r="AP206" s="17">
        <v>5493000</v>
      </c>
      <c r="AQ206" s="17">
        <v>22738000</v>
      </c>
    </row>
    <row r="207" spans="1:43" s="18" customFormat="1" ht="13.5" x14ac:dyDescent="0.25">
      <c r="A207" s="15" t="s">
        <v>177</v>
      </c>
      <c r="B207" s="16">
        <v>779300</v>
      </c>
      <c r="C207" s="16">
        <v>615200</v>
      </c>
      <c r="D207" s="16">
        <v>48500</v>
      </c>
      <c r="E207" s="16">
        <v>64800</v>
      </c>
      <c r="F207" s="16">
        <v>34600</v>
      </c>
      <c r="G207" s="16">
        <v>84300</v>
      </c>
      <c r="H207" s="16">
        <v>13500</v>
      </c>
      <c r="I207" s="16">
        <v>21700</v>
      </c>
      <c r="J207" s="16">
        <v>45400</v>
      </c>
      <c r="K207" s="16">
        <v>115500</v>
      </c>
      <c r="L207" s="16">
        <v>79000</v>
      </c>
      <c r="M207" s="16">
        <v>78000</v>
      </c>
      <c r="N207" s="16">
        <v>29900</v>
      </c>
      <c r="O207" s="16">
        <v>164100</v>
      </c>
      <c r="P207" s="16">
        <v>10479800</v>
      </c>
      <c r="Q207" s="16">
        <v>8679000</v>
      </c>
      <c r="R207" s="16">
        <v>872300</v>
      </c>
      <c r="S207" s="16">
        <v>930000</v>
      </c>
      <c r="T207" s="16">
        <v>511400</v>
      </c>
      <c r="U207" s="16">
        <v>1166100</v>
      </c>
      <c r="V207" s="16">
        <v>434700</v>
      </c>
      <c r="W207" s="16">
        <v>219300</v>
      </c>
      <c r="X207" s="16">
        <v>642000</v>
      </c>
      <c r="Y207" s="16">
        <v>1328000</v>
      </c>
      <c r="Z207" s="16">
        <v>1260200</v>
      </c>
      <c r="AA207" s="16">
        <v>961800</v>
      </c>
      <c r="AB207" s="16">
        <v>353200</v>
      </c>
      <c r="AC207" s="16">
        <v>1800800</v>
      </c>
      <c r="AD207" s="17">
        <v>136251000</v>
      </c>
      <c r="AE207" s="17">
        <v>114001000</v>
      </c>
      <c r="AF207" s="17">
        <v>7783000</v>
      </c>
      <c r="AG207" s="17">
        <v>13611000</v>
      </c>
      <c r="AH207" s="17">
        <v>5915200</v>
      </c>
      <c r="AI207" s="17">
        <v>15427800</v>
      </c>
      <c r="AJ207" s="17">
        <v>5057100</v>
      </c>
      <c r="AK207" s="17">
        <v>3001000</v>
      </c>
      <c r="AL207" s="17">
        <v>8222000</v>
      </c>
      <c r="AM207" s="17">
        <v>17775000</v>
      </c>
      <c r="AN207" s="17">
        <v>18859000</v>
      </c>
      <c r="AO207" s="17">
        <v>12905000</v>
      </c>
      <c r="AP207" s="17">
        <v>5445000</v>
      </c>
      <c r="AQ207" s="17">
        <v>22250000</v>
      </c>
    </row>
    <row r="208" spans="1:43" s="18" customFormat="1" ht="13.5" x14ac:dyDescent="0.25">
      <c r="A208" s="15" t="s">
        <v>178</v>
      </c>
      <c r="B208" s="16">
        <v>787500</v>
      </c>
      <c r="C208" s="16">
        <v>619800</v>
      </c>
      <c r="D208" s="16">
        <v>48900</v>
      </c>
      <c r="E208" s="16">
        <v>64900</v>
      </c>
      <c r="F208" s="16">
        <v>34700</v>
      </c>
      <c r="G208" s="16">
        <v>83600</v>
      </c>
      <c r="H208" s="16">
        <v>13600</v>
      </c>
      <c r="I208" s="16">
        <v>21400</v>
      </c>
      <c r="J208" s="16">
        <v>45700</v>
      </c>
      <c r="K208" s="16">
        <v>116400</v>
      </c>
      <c r="L208" s="16">
        <v>80400</v>
      </c>
      <c r="M208" s="16">
        <v>79500</v>
      </c>
      <c r="N208" s="16">
        <v>30700</v>
      </c>
      <c r="O208" s="16">
        <v>167700</v>
      </c>
      <c r="P208" s="16">
        <v>10569200</v>
      </c>
      <c r="Q208" s="16">
        <v>8743600</v>
      </c>
      <c r="R208" s="16">
        <v>888400</v>
      </c>
      <c r="S208" s="16">
        <v>932100</v>
      </c>
      <c r="T208" s="16">
        <v>513800</v>
      </c>
      <c r="U208" s="16">
        <v>1156400</v>
      </c>
      <c r="V208" s="16">
        <v>436600</v>
      </c>
      <c r="W208" s="16">
        <v>219500</v>
      </c>
      <c r="X208" s="16">
        <v>645400</v>
      </c>
      <c r="Y208" s="16">
        <v>1341800</v>
      </c>
      <c r="Z208" s="16">
        <v>1274700</v>
      </c>
      <c r="AA208" s="16">
        <v>978000</v>
      </c>
      <c r="AB208" s="16">
        <v>356900</v>
      </c>
      <c r="AC208" s="16">
        <v>1825600</v>
      </c>
      <c r="AD208" s="17">
        <v>136770000</v>
      </c>
      <c r="AE208" s="17">
        <v>114034000</v>
      </c>
      <c r="AF208" s="17">
        <v>7714000</v>
      </c>
      <c r="AG208" s="17">
        <v>13570000</v>
      </c>
      <c r="AH208" s="17">
        <v>5901400</v>
      </c>
      <c r="AI208" s="17">
        <v>15194600</v>
      </c>
      <c r="AJ208" s="17">
        <v>5038500</v>
      </c>
      <c r="AK208" s="17">
        <v>3014000</v>
      </c>
      <c r="AL208" s="17">
        <v>8221000</v>
      </c>
      <c r="AM208" s="17">
        <v>17797000</v>
      </c>
      <c r="AN208" s="17">
        <v>19130000</v>
      </c>
      <c r="AO208" s="17">
        <v>12971000</v>
      </c>
      <c r="AP208" s="17">
        <v>5482000</v>
      </c>
      <c r="AQ208" s="17">
        <v>22736000</v>
      </c>
    </row>
    <row r="209" spans="1:43" s="18" customFormat="1" ht="13.5" x14ac:dyDescent="0.25">
      <c r="A209" s="15" t="s">
        <v>179</v>
      </c>
      <c r="B209" s="16">
        <v>789800</v>
      </c>
      <c r="C209" s="16">
        <v>620100</v>
      </c>
      <c r="D209" s="16">
        <v>48800</v>
      </c>
      <c r="E209" s="16">
        <v>64600</v>
      </c>
      <c r="F209" s="16">
        <v>34700</v>
      </c>
      <c r="G209" s="16">
        <v>83400</v>
      </c>
      <c r="H209" s="16">
        <v>13600</v>
      </c>
      <c r="I209" s="16">
        <v>21300</v>
      </c>
      <c r="J209" s="16">
        <v>45700</v>
      </c>
      <c r="K209" s="16">
        <v>115900</v>
      </c>
      <c r="L209" s="16">
        <v>80300</v>
      </c>
      <c r="M209" s="16">
        <v>80700</v>
      </c>
      <c r="N209" s="16">
        <v>31100</v>
      </c>
      <c r="O209" s="16">
        <v>169700</v>
      </c>
      <c r="P209" s="16">
        <v>10615500</v>
      </c>
      <c r="Q209" s="16">
        <v>8780400</v>
      </c>
      <c r="R209" s="16">
        <v>895200</v>
      </c>
      <c r="S209" s="16">
        <v>930500</v>
      </c>
      <c r="T209" s="16">
        <v>514100</v>
      </c>
      <c r="U209" s="16">
        <v>1163700</v>
      </c>
      <c r="V209" s="16">
        <v>436700</v>
      </c>
      <c r="W209" s="16">
        <v>219500</v>
      </c>
      <c r="X209" s="16">
        <v>644900</v>
      </c>
      <c r="Y209" s="16">
        <v>1345600</v>
      </c>
      <c r="Z209" s="16">
        <v>1275400</v>
      </c>
      <c r="AA209" s="16">
        <v>995900</v>
      </c>
      <c r="AB209" s="16">
        <v>358900</v>
      </c>
      <c r="AC209" s="16">
        <v>1835100</v>
      </c>
      <c r="AD209" s="17">
        <v>137362000</v>
      </c>
      <c r="AE209" s="17">
        <v>114522000</v>
      </c>
      <c r="AF209" s="17">
        <v>7788000</v>
      </c>
      <c r="AG209" s="17">
        <v>13551000</v>
      </c>
      <c r="AH209" s="17">
        <v>5913100</v>
      </c>
      <c r="AI209" s="17">
        <v>15247800</v>
      </c>
      <c r="AJ209" s="17">
        <v>5057800</v>
      </c>
      <c r="AK209" s="17">
        <v>3016000</v>
      </c>
      <c r="AL209" s="17">
        <v>8230000</v>
      </c>
      <c r="AM209" s="17">
        <v>17836000</v>
      </c>
      <c r="AN209" s="17">
        <v>19208000</v>
      </c>
      <c r="AO209" s="17">
        <v>13156000</v>
      </c>
      <c r="AP209" s="17">
        <v>5518000</v>
      </c>
      <c r="AQ209" s="17">
        <v>22840000</v>
      </c>
    </row>
    <row r="210" spans="1:43" s="18" customFormat="1" ht="13.5" x14ac:dyDescent="0.25">
      <c r="A210" s="15" t="s">
        <v>180</v>
      </c>
      <c r="B210" s="16">
        <v>791900</v>
      </c>
      <c r="C210" s="16">
        <v>625100</v>
      </c>
      <c r="D210" s="16">
        <v>48800</v>
      </c>
      <c r="E210" s="16">
        <v>64100</v>
      </c>
      <c r="F210" s="16">
        <v>34600</v>
      </c>
      <c r="G210" s="16">
        <v>84100</v>
      </c>
      <c r="H210" s="16">
        <v>13400</v>
      </c>
      <c r="I210" s="16">
        <v>21100</v>
      </c>
      <c r="J210" s="16">
        <v>45900</v>
      </c>
      <c r="K210" s="16">
        <v>117900</v>
      </c>
      <c r="L210" s="16">
        <v>80900</v>
      </c>
      <c r="M210" s="16">
        <v>82400</v>
      </c>
      <c r="N210" s="16">
        <v>31900</v>
      </c>
      <c r="O210" s="16">
        <v>166800</v>
      </c>
      <c r="P210" s="16">
        <v>10643100</v>
      </c>
      <c r="Q210" s="16">
        <v>8820700</v>
      </c>
      <c r="R210" s="16">
        <v>899600</v>
      </c>
      <c r="S210" s="16">
        <v>929100</v>
      </c>
      <c r="T210" s="16">
        <v>515600</v>
      </c>
      <c r="U210" s="16">
        <v>1156800</v>
      </c>
      <c r="V210" s="16">
        <v>437700</v>
      </c>
      <c r="W210" s="16">
        <v>218600</v>
      </c>
      <c r="X210" s="16">
        <v>648000</v>
      </c>
      <c r="Y210" s="16">
        <v>1353500</v>
      </c>
      <c r="Z210" s="16">
        <v>1281200</v>
      </c>
      <c r="AA210" s="16">
        <v>1015000</v>
      </c>
      <c r="AB210" s="16">
        <v>365600</v>
      </c>
      <c r="AC210" s="16">
        <v>1822400</v>
      </c>
      <c r="AD210" s="17">
        <v>137894000</v>
      </c>
      <c r="AE210" s="17">
        <v>115045000</v>
      </c>
      <c r="AF210" s="17">
        <v>7904000</v>
      </c>
      <c r="AG210" s="17">
        <v>13507000</v>
      </c>
      <c r="AH210" s="17">
        <v>5905400</v>
      </c>
      <c r="AI210" s="17">
        <v>15210200</v>
      </c>
      <c r="AJ210" s="17">
        <v>5078700</v>
      </c>
      <c r="AK210" s="17">
        <v>3009000</v>
      </c>
      <c r="AL210" s="17">
        <v>8227000</v>
      </c>
      <c r="AM210" s="17">
        <v>17989000</v>
      </c>
      <c r="AN210" s="17">
        <v>19280000</v>
      </c>
      <c r="AO210" s="17">
        <v>13396000</v>
      </c>
      <c r="AP210" s="17">
        <v>5539000</v>
      </c>
      <c r="AQ210" s="17">
        <v>22849000</v>
      </c>
    </row>
    <row r="211" spans="1:43" s="18" customFormat="1" ht="13.5" x14ac:dyDescent="0.25">
      <c r="A211" s="15" t="s">
        <v>181</v>
      </c>
      <c r="B211" s="16">
        <v>795800</v>
      </c>
      <c r="C211" s="16">
        <v>628300</v>
      </c>
      <c r="D211" s="16">
        <v>49000</v>
      </c>
      <c r="E211" s="16">
        <v>63900</v>
      </c>
      <c r="F211" s="16">
        <v>34600</v>
      </c>
      <c r="G211" s="16">
        <v>84000</v>
      </c>
      <c r="H211" s="16">
        <v>13400</v>
      </c>
      <c r="I211" s="16">
        <v>21400</v>
      </c>
      <c r="J211" s="16">
        <v>46000</v>
      </c>
      <c r="K211" s="16">
        <v>119000</v>
      </c>
      <c r="L211" s="16">
        <v>81300</v>
      </c>
      <c r="M211" s="16">
        <v>83300</v>
      </c>
      <c r="N211" s="16">
        <v>32400</v>
      </c>
      <c r="O211" s="16">
        <v>167500</v>
      </c>
      <c r="P211" s="16">
        <v>10697800</v>
      </c>
      <c r="Q211" s="16">
        <v>8863500</v>
      </c>
      <c r="R211" s="16">
        <v>906200</v>
      </c>
      <c r="S211" s="16">
        <v>931600</v>
      </c>
      <c r="T211" s="16">
        <v>516700</v>
      </c>
      <c r="U211" s="16">
        <v>1158200</v>
      </c>
      <c r="V211" s="16">
        <v>440700</v>
      </c>
      <c r="W211" s="16">
        <v>219600</v>
      </c>
      <c r="X211" s="16">
        <v>650800</v>
      </c>
      <c r="Y211" s="16">
        <v>1354900</v>
      </c>
      <c r="Z211" s="16">
        <v>1288600</v>
      </c>
      <c r="AA211" s="16">
        <v>1029000</v>
      </c>
      <c r="AB211" s="16">
        <v>367200</v>
      </c>
      <c r="AC211" s="16">
        <v>1834300</v>
      </c>
      <c r="AD211" s="17">
        <v>138469000</v>
      </c>
      <c r="AE211" s="17">
        <v>115588000</v>
      </c>
      <c r="AF211" s="17">
        <v>8084000</v>
      </c>
      <c r="AG211" s="17">
        <v>13520000</v>
      </c>
      <c r="AH211" s="17">
        <v>5918100</v>
      </c>
      <c r="AI211" s="17">
        <v>15264800</v>
      </c>
      <c r="AJ211" s="17">
        <v>5102700</v>
      </c>
      <c r="AK211" s="17">
        <v>3011000</v>
      </c>
      <c r="AL211" s="17">
        <v>8243000</v>
      </c>
      <c r="AM211" s="17">
        <v>17959000</v>
      </c>
      <c r="AN211" s="17">
        <v>19221000</v>
      </c>
      <c r="AO211" s="17">
        <v>13709000</v>
      </c>
      <c r="AP211" s="17">
        <v>5555000</v>
      </c>
      <c r="AQ211" s="17">
        <v>22881000</v>
      </c>
    </row>
    <row r="212" spans="1:43" s="18" customFormat="1" ht="13.5" x14ac:dyDescent="0.25">
      <c r="A212" s="15" t="s">
        <v>182</v>
      </c>
      <c r="B212" s="16">
        <v>795800</v>
      </c>
      <c r="C212" s="16">
        <v>630400</v>
      </c>
      <c r="D212" s="16">
        <v>49100</v>
      </c>
      <c r="E212" s="16">
        <v>63800</v>
      </c>
      <c r="F212" s="16">
        <v>34900</v>
      </c>
      <c r="G212" s="16">
        <v>84200</v>
      </c>
      <c r="H212" s="16">
        <v>13400</v>
      </c>
      <c r="I212" s="16">
        <v>21500</v>
      </c>
      <c r="J212" s="16">
        <v>46200</v>
      </c>
      <c r="K212" s="16">
        <v>119300</v>
      </c>
      <c r="L212" s="16">
        <v>80300</v>
      </c>
      <c r="M212" s="16">
        <v>84000</v>
      </c>
      <c r="N212" s="16">
        <v>33700</v>
      </c>
      <c r="O212" s="16">
        <v>165400</v>
      </c>
      <c r="P212" s="16">
        <v>10706600</v>
      </c>
      <c r="Q212" s="16">
        <v>8909500</v>
      </c>
      <c r="R212" s="16">
        <v>912500</v>
      </c>
      <c r="S212" s="16">
        <v>934100</v>
      </c>
      <c r="T212" s="16">
        <v>518600</v>
      </c>
      <c r="U212" s="16">
        <v>1163800</v>
      </c>
      <c r="V212" s="16">
        <v>441900</v>
      </c>
      <c r="W212" s="16">
        <v>219600</v>
      </c>
      <c r="X212" s="16">
        <v>653000</v>
      </c>
      <c r="Y212" s="16">
        <v>1360700</v>
      </c>
      <c r="Z212" s="16">
        <v>1284500</v>
      </c>
      <c r="AA212" s="16">
        <v>1039400</v>
      </c>
      <c r="AB212" s="16">
        <v>381400</v>
      </c>
      <c r="AC212" s="16">
        <v>1797100</v>
      </c>
      <c r="AD212" s="17">
        <v>138664000</v>
      </c>
      <c r="AE212" s="17">
        <v>116167000</v>
      </c>
      <c r="AF212" s="17">
        <v>8199000</v>
      </c>
      <c r="AG212" s="17">
        <v>13570000</v>
      </c>
      <c r="AH212" s="17">
        <v>5933800</v>
      </c>
      <c r="AI212" s="17">
        <v>15305300</v>
      </c>
      <c r="AJ212" s="17">
        <v>5098900</v>
      </c>
      <c r="AK212" s="17">
        <v>3019000</v>
      </c>
      <c r="AL212" s="17">
        <v>8286000</v>
      </c>
      <c r="AM212" s="17">
        <v>18054000</v>
      </c>
      <c r="AN212" s="17">
        <v>19051000</v>
      </c>
      <c r="AO212" s="17">
        <v>14052000</v>
      </c>
      <c r="AP212" s="17">
        <v>5598000</v>
      </c>
      <c r="AQ212" s="17">
        <v>22497000</v>
      </c>
    </row>
    <row r="213" spans="1:43" s="18" customFormat="1" ht="13.5" x14ac:dyDescent="0.25">
      <c r="A213" s="15" t="s">
        <v>183</v>
      </c>
      <c r="B213" s="16">
        <v>783000</v>
      </c>
      <c r="C213" s="16">
        <v>628600</v>
      </c>
      <c r="D213" s="16">
        <v>48500</v>
      </c>
      <c r="E213" s="16">
        <v>63400</v>
      </c>
      <c r="F213" s="16">
        <v>35000</v>
      </c>
      <c r="G213" s="16">
        <v>84600</v>
      </c>
      <c r="H213" s="16">
        <v>13100</v>
      </c>
      <c r="I213" s="16">
        <v>21500</v>
      </c>
      <c r="J213" s="16">
        <v>46300</v>
      </c>
      <c r="K213" s="16">
        <v>118600</v>
      </c>
      <c r="L213" s="16">
        <v>80000</v>
      </c>
      <c r="M213" s="16">
        <v>83000</v>
      </c>
      <c r="N213" s="16">
        <v>34600</v>
      </c>
      <c r="O213" s="16">
        <v>154400</v>
      </c>
      <c r="P213" s="16">
        <v>10605200</v>
      </c>
      <c r="Q213" s="16">
        <v>8894100</v>
      </c>
      <c r="R213" s="16">
        <v>911300</v>
      </c>
      <c r="S213" s="16">
        <v>932000</v>
      </c>
      <c r="T213" s="16">
        <v>517400</v>
      </c>
      <c r="U213" s="16">
        <v>1166300</v>
      </c>
      <c r="V213" s="16">
        <v>442100</v>
      </c>
      <c r="W213" s="16">
        <v>218400</v>
      </c>
      <c r="X213" s="16">
        <v>652600</v>
      </c>
      <c r="Y213" s="16">
        <v>1357500</v>
      </c>
      <c r="Z213" s="16">
        <v>1284500</v>
      </c>
      <c r="AA213" s="16">
        <v>1032600</v>
      </c>
      <c r="AB213" s="16">
        <v>379400</v>
      </c>
      <c r="AC213" s="16">
        <v>1711100</v>
      </c>
      <c r="AD213" s="17">
        <v>137183000</v>
      </c>
      <c r="AE213" s="17">
        <v>115837000</v>
      </c>
      <c r="AF213" s="17">
        <v>8231000</v>
      </c>
      <c r="AG213" s="17">
        <v>13462000</v>
      </c>
      <c r="AH213" s="17">
        <v>5910300</v>
      </c>
      <c r="AI213" s="17">
        <v>15270200</v>
      </c>
      <c r="AJ213" s="17">
        <v>5040400</v>
      </c>
      <c r="AK213" s="17">
        <v>2991000</v>
      </c>
      <c r="AL213" s="17">
        <v>8289000</v>
      </c>
      <c r="AM213" s="17">
        <v>17976000</v>
      </c>
      <c r="AN213" s="17">
        <v>18945000</v>
      </c>
      <c r="AO213" s="17">
        <v>14129000</v>
      </c>
      <c r="AP213" s="17">
        <v>5593000</v>
      </c>
      <c r="AQ213" s="17">
        <v>21346000</v>
      </c>
    </row>
    <row r="214" spans="1:43" s="18" customFormat="1" ht="13.5" x14ac:dyDescent="0.25">
      <c r="A214" s="15" t="s">
        <v>184</v>
      </c>
      <c r="B214" s="16">
        <v>786600</v>
      </c>
      <c r="C214" s="16">
        <v>631200</v>
      </c>
      <c r="D214" s="16">
        <v>48400</v>
      </c>
      <c r="E214" s="16">
        <v>62700</v>
      </c>
      <c r="F214" s="16">
        <v>35100</v>
      </c>
      <c r="G214" s="16">
        <v>85400</v>
      </c>
      <c r="H214" s="16">
        <v>13400</v>
      </c>
      <c r="I214" s="16">
        <v>21500</v>
      </c>
      <c r="J214" s="16">
        <v>46200</v>
      </c>
      <c r="K214" s="16">
        <v>119700</v>
      </c>
      <c r="L214" s="16">
        <v>80900</v>
      </c>
      <c r="M214" s="16">
        <v>83300</v>
      </c>
      <c r="N214" s="16">
        <v>34600</v>
      </c>
      <c r="O214" s="16">
        <v>155400</v>
      </c>
      <c r="P214" s="16">
        <v>10647300</v>
      </c>
      <c r="Q214" s="16">
        <v>8923000</v>
      </c>
      <c r="R214" s="16">
        <v>917100</v>
      </c>
      <c r="S214" s="16">
        <v>931300</v>
      </c>
      <c r="T214" s="16">
        <v>518000</v>
      </c>
      <c r="U214" s="16">
        <v>1175700</v>
      </c>
      <c r="V214" s="16">
        <v>445300</v>
      </c>
      <c r="W214" s="16">
        <v>217500</v>
      </c>
      <c r="X214" s="16">
        <v>651900</v>
      </c>
      <c r="Y214" s="16">
        <v>1367200</v>
      </c>
      <c r="Z214" s="16">
        <v>1293700</v>
      </c>
      <c r="AA214" s="16">
        <v>1029000</v>
      </c>
      <c r="AB214" s="16">
        <v>376300</v>
      </c>
      <c r="AC214" s="16">
        <v>1724300</v>
      </c>
      <c r="AD214" s="17">
        <v>137076000</v>
      </c>
      <c r="AE214" s="17">
        <v>115640000</v>
      </c>
      <c r="AF214" s="17">
        <v>8231000</v>
      </c>
      <c r="AG214" s="17">
        <v>13449000</v>
      </c>
      <c r="AH214" s="17">
        <v>5879200</v>
      </c>
      <c r="AI214" s="17">
        <v>15232500</v>
      </c>
      <c r="AJ214" s="17">
        <v>5028500</v>
      </c>
      <c r="AK214" s="17">
        <v>2979000</v>
      </c>
      <c r="AL214" s="17">
        <v>8263000</v>
      </c>
      <c r="AM214" s="17">
        <v>17961000</v>
      </c>
      <c r="AN214" s="17">
        <v>19004000</v>
      </c>
      <c r="AO214" s="17">
        <v>14056000</v>
      </c>
      <c r="AP214" s="17">
        <v>5557000</v>
      </c>
      <c r="AQ214" s="17">
        <v>21436000</v>
      </c>
    </row>
    <row r="215" spans="1:43" s="18" customFormat="1" ht="13.5" x14ac:dyDescent="0.25">
      <c r="A215" s="15" t="s">
        <v>185</v>
      </c>
      <c r="B215" s="16">
        <v>795600</v>
      </c>
      <c r="C215" s="16">
        <v>628000</v>
      </c>
      <c r="D215" s="16">
        <v>47700</v>
      </c>
      <c r="E215" s="16">
        <v>61800</v>
      </c>
      <c r="F215" s="16">
        <v>35000</v>
      </c>
      <c r="G215" s="16">
        <v>84600</v>
      </c>
      <c r="H215" s="16">
        <v>13500</v>
      </c>
      <c r="I215" s="16">
        <v>21200</v>
      </c>
      <c r="J215" s="16">
        <v>46000</v>
      </c>
      <c r="K215" s="16">
        <v>119200</v>
      </c>
      <c r="L215" s="16">
        <v>81800</v>
      </c>
      <c r="M215" s="16">
        <v>82800</v>
      </c>
      <c r="N215" s="16">
        <v>34400</v>
      </c>
      <c r="O215" s="16">
        <v>167600</v>
      </c>
      <c r="P215" s="16">
        <v>10642000</v>
      </c>
      <c r="Q215" s="16">
        <v>8840800</v>
      </c>
      <c r="R215" s="16">
        <v>912400</v>
      </c>
      <c r="S215" s="16">
        <v>926200</v>
      </c>
      <c r="T215" s="16">
        <v>515100</v>
      </c>
      <c r="U215" s="16">
        <v>1159900</v>
      </c>
      <c r="V215" s="16">
        <v>443800</v>
      </c>
      <c r="W215" s="16">
        <v>214700</v>
      </c>
      <c r="X215" s="16">
        <v>647200</v>
      </c>
      <c r="Y215" s="16">
        <v>1354700</v>
      </c>
      <c r="Z215" s="16">
        <v>1298500</v>
      </c>
      <c r="AA215" s="16">
        <v>1005100</v>
      </c>
      <c r="AB215" s="16">
        <v>363200</v>
      </c>
      <c r="AC215" s="16">
        <v>1801200</v>
      </c>
      <c r="AD215" s="17">
        <v>137129000</v>
      </c>
      <c r="AE215" s="17">
        <v>114756000</v>
      </c>
      <c r="AF215" s="17">
        <v>8100000</v>
      </c>
      <c r="AG215" s="17">
        <v>13366000</v>
      </c>
      <c r="AH215" s="17">
        <v>5853000</v>
      </c>
      <c r="AI215" s="17">
        <v>15061000</v>
      </c>
      <c r="AJ215" s="17">
        <v>5060800</v>
      </c>
      <c r="AK215" s="17">
        <v>2954000</v>
      </c>
      <c r="AL215" s="17">
        <v>8177000</v>
      </c>
      <c r="AM215" s="17">
        <v>17861000</v>
      </c>
      <c r="AN215" s="17">
        <v>19257000</v>
      </c>
      <c r="AO215" s="17">
        <v>13563000</v>
      </c>
      <c r="AP215" s="17">
        <v>5503000</v>
      </c>
      <c r="AQ215" s="17">
        <v>22373000</v>
      </c>
    </row>
    <row r="216" spans="1:43" s="18" customFormat="1" ht="13.5" x14ac:dyDescent="0.25">
      <c r="A216" s="15" t="s">
        <v>186</v>
      </c>
      <c r="B216" s="16">
        <v>796200</v>
      </c>
      <c r="C216" s="16">
        <v>628900</v>
      </c>
      <c r="D216" s="16">
        <v>46500</v>
      </c>
      <c r="E216" s="16">
        <v>60900</v>
      </c>
      <c r="F216" s="16">
        <v>35000</v>
      </c>
      <c r="G216" s="16">
        <v>85700</v>
      </c>
      <c r="H216" s="16">
        <v>13400</v>
      </c>
      <c r="I216" s="16">
        <v>21200</v>
      </c>
      <c r="J216" s="16">
        <v>45700</v>
      </c>
      <c r="K216" s="16">
        <v>120000</v>
      </c>
      <c r="L216" s="16">
        <v>82500</v>
      </c>
      <c r="M216" s="16">
        <v>83500</v>
      </c>
      <c r="N216" s="16">
        <v>34500</v>
      </c>
      <c r="O216" s="16">
        <v>167300</v>
      </c>
      <c r="P216" s="16">
        <v>10698300</v>
      </c>
      <c r="Q216" s="16">
        <v>8855900</v>
      </c>
      <c r="R216" s="16">
        <v>919000</v>
      </c>
      <c r="S216" s="16">
        <v>921900</v>
      </c>
      <c r="T216" s="16">
        <v>514600</v>
      </c>
      <c r="U216" s="16">
        <v>1166900</v>
      </c>
      <c r="V216" s="16">
        <v>442500</v>
      </c>
      <c r="W216" s="16">
        <v>214100</v>
      </c>
      <c r="X216" s="16">
        <v>644500</v>
      </c>
      <c r="Y216" s="16">
        <v>1361200</v>
      </c>
      <c r="Z216" s="16">
        <v>1306800</v>
      </c>
      <c r="AA216" s="16">
        <v>999600</v>
      </c>
      <c r="AB216" s="16">
        <v>364800</v>
      </c>
      <c r="AC216" s="16">
        <v>1842400</v>
      </c>
      <c r="AD216" s="17">
        <v>137424000</v>
      </c>
      <c r="AE216" s="17">
        <v>114487000</v>
      </c>
      <c r="AF216" s="17">
        <v>7998000</v>
      </c>
      <c r="AG216" s="17">
        <v>13204000</v>
      </c>
      <c r="AH216" s="17">
        <v>5829700</v>
      </c>
      <c r="AI216" s="17">
        <v>15099700</v>
      </c>
      <c r="AJ216" s="17">
        <v>5060700</v>
      </c>
      <c r="AK216" s="17">
        <v>2946000</v>
      </c>
      <c r="AL216" s="17">
        <v>8146000</v>
      </c>
      <c r="AM216" s="17">
        <v>17850000</v>
      </c>
      <c r="AN216" s="17">
        <v>19542000</v>
      </c>
      <c r="AO216" s="17">
        <v>13300000</v>
      </c>
      <c r="AP216" s="17">
        <v>5511000</v>
      </c>
      <c r="AQ216" s="17">
        <v>22937000</v>
      </c>
    </row>
    <row r="217" spans="1:43" s="18" customFormat="1" ht="13.5" x14ac:dyDescent="0.25">
      <c r="A217" s="15" t="s">
        <v>187</v>
      </c>
      <c r="B217" s="16">
        <v>798800</v>
      </c>
      <c r="C217" s="16">
        <v>629300</v>
      </c>
      <c r="D217" s="16">
        <v>45400</v>
      </c>
      <c r="E217" s="16">
        <v>60200</v>
      </c>
      <c r="F217" s="16">
        <v>35000</v>
      </c>
      <c r="G217" s="16">
        <v>87300</v>
      </c>
      <c r="H217" s="16">
        <v>13500</v>
      </c>
      <c r="I217" s="16">
        <v>21400</v>
      </c>
      <c r="J217" s="16">
        <v>45800</v>
      </c>
      <c r="K217" s="16">
        <v>119400</v>
      </c>
      <c r="L217" s="16">
        <v>82800</v>
      </c>
      <c r="M217" s="16">
        <v>83700</v>
      </c>
      <c r="N217" s="16">
        <v>34800</v>
      </c>
      <c r="O217" s="16">
        <v>169500</v>
      </c>
      <c r="P217" s="16">
        <v>10716800</v>
      </c>
      <c r="Q217" s="16">
        <v>8858000</v>
      </c>
      <c r="R217" s="16">
        <v>909700</v>
      </c>
      <c r="S217" s="16">
        <v>918300</v>
      </c>
      <c r="T217" s="16">
        <v>512700</v>
      </c>
      <c r="U217" s="16">
        <v>1192200</v>
      </c>
      <c r="V217" s="16">
        <v>442700</v>
      </c>
      <c r="W217" s="16">
        <v>214600</v>
      </c>
      <c r="X217" s="16">
        <v>642600</v>
      </c>
      <c r="Y217" s="16">
        <v>1352500</v>
      </c>
      <c r="Z217" s="16">
        <v>1311500</v>
      </c>
      <c r="AA217" s="16">
        <v>996600</v>
      </c>
      <c r="AB217" s="16">
        <v>364600</v>
      </c>
      <c r="AC217" s="16">
        <v>1858800</v>
      </c>
      <c r="AD217" s="17">
        <v>136745000</v>
      </c>
      <c r="AE217" s="17">
        <v>113694000</v>
      </c>
      <c r="AF217" s="17">
        <v>7728000</v>
      </c>
      <c r="AG217" s="17">
        <v>13075000</v>
      </c>
      <c r="AH217" s="17">
        <v>5793800</v>
      </c>
      <c r="AI217" s="17">
        <v>15313600</v>
      </c>
      <c r="AJ217" s="17">
        <v>5022100</v>
      </c>
      <c r="AK217" s="17">
        <v>2942000</v>
      </c>
      <c r="AL217" s="17">
        <v>8092000</v>
      </c>
      <c r="AM217" s="17">
        <v>17603000</v>
      </c>
      <c r="AN217" s="17">
        <v>19626000</v>
      </c>
      <c r="AO217" s="17">
        <v>13040000</v>
      </c>
      <c r="AP217" s="17">
        <v>5458000</v>
      </c>
      <c r="AQ217" s="17">
        <v>23051000</v>
      </c>
    </row>
    <row r="218" spans="1:43" s="18" customFormat="1" ht="13.5" x14ac:dyDescent="0.25">
      <c r="A218" s="15" t="s">
        <v>188</v>
      </c>
      <c r="B218" s="16">
        <v>795800</v>
      </c>
      <c r="C218" s="16">
        <v>627500</v>
      </c>
      <c r="D218" s="16">
        <v>44500</v>
      </c>
      <c r="E218" s="16">
        <v>59500</v>
      </c>
      <c r="F218" s="16">
        <v>34800</v>
      </c>
      <c r="G218" s="16">
        <v>88100</v>
      </c>
      <c r="H218" s="16">
        <v>13600</v>
      </c>
      <c r="I218" s="16">
        <v>21400</v>
      </c>
      <c r="J218" s="16">
        <v>46000</v>
      </c>
      <c r="K218" s="16">
        <v>118600</v>
      </c>
      <c r="L218" s="16">
        <v>83100</v>
      </c>
      <c r="M218" s="16">
        <v>82500</v>
      </c>
      <c r="N218" s="16">
        <v>35400</v>
      </c>
      <c r="O218" s="16">
        <v>168300</v>
      </c>
      <c r="P218" s="16">
        <v>10705100</v>
      </c>
      <c r="Q218" s="16">
        <v>8849900</v>
      </c>
      <c r="R218" s="16">
        <v>897500</v>
      </c>
      <c r="S218" s="16">
        <v>911500</v>
      </c>
      <c r="T218" s="16">
        <v>511400</v>
      </c>
      <c r="U218" s="16">
        <v>1205500</v>
      </c>
      <c r="V218" s="16">
        <v>446900</v>
      </c>
      <c r="W218" s="16">
        <v>214600</v>
      </c>
      <c r="X218" s="16">
        <v>643400</v>
      </c>
      <c r="Y218" s="16">
        <v>1343400</v>
      </c>
      <c r="Z218" s="16">
        <v>1316900</v>
      </c>
      <c r="AA218" s="16">
        <v>996500</v>
      </c>
      <c r="AB218" s="16">
        <v>362300</v>
      </c>
      <c r="AC218" s="16">
        <v>1855200</v>
      </c>
      <c r="AD218" s="17">
        <v>135713000</v>
      </c>
      <c r="AE218" s="17">
        <v>112796000</v>
      </c>
      <c r="AF218" s="17">
        <v>7380000</v>
      </c>
      <c r="AG218" s="17">
        <v>12873000</v>
      </c>
      <c r="AH218" s="17">
        <v>5745600</v>
      </c>
      <c r="AI218" s="17">
        <v>15385200</v>
      </c>
      <c r="AJ218" s="17">
        <v>5010500</v>
      </c>
      <c r="AK218" s="17">
        <v>2923000</v>
      </c>
      <c r="AL218" s="17">
        <v>8075000</v>
      </c>
      <c r="AM218" s="17">
        <v>17408000</v>
      </c>
      <c r="AN218" s="17">
        <v>19612000</v>
      </c>
      <c r="AO218" s="17">
        <v>12959000</v>
      </c>
      <c r="AP218" s="17">
        <v>5425000</v>
      </c>
      <c r="AQ218" s="17">
        <v>22917000</v>
      </c>
    </row>
    <row r="219" spans="1:43" s="18" customFormat="1" ht="13.5" x14ac:dyDescent="0.25">
      <c r="A219" s="15" t="s">
        <v>189</v>
      </c>
      <c r="B219" s="16">
        <v>776000</v>
      </c>
      <c r="C219" s="16">
        <v>607000</v>
      </c>
      <c r="D219" s="16">
        <v>42800</v>
      </c>
      <c r="E219" s="16">
        <v>56200</v>
      </c>
      <c r="F219" s="16">
        <v>34400</v>
      </c>
      <c r="G219" s="16">
        <v>83400</v>
      </c>
      <c r="H219" s="16">
        <v>13000</v>
      </c>
      <c r="I219" s="16">
        <v>20800</v>
      </c>
      <c r="J219" s="16">
        <v>44600</v>
      </c>
      <c r="K219" s="16">
        <v>115600</v>
      </c>
      <c r="L219" s="16">
        <v>81000</v>
      </c>
      <c r="M219" s="16">
        <v>80600</v>
      </c>
      <c r="N219" s="16">
        <v>34600</v>
      </c>
      <c r="O219" s="16">
        <v>169000</v>
      </c>
      <c r="P219" s="16">
        <v>10445300</v>
      </c>
      <c r="Q219" s="16">
        <v>8600700</v>
      </c>
      <c r="R219" s="16">
        <v>862000</v>
      </c>
      <c r="S219" s="16">
        <v>891700</v>
      </c>
      <c r="T219" s="16">
        <v>501200</v>
      </c>
      <c r="U219" s="16">
        <v>1147500</v>
      </c>
      <c r="V219" s="16">
        <v>431300</v>
      </c>
      <c r="W219" s="16">
        <v>211500</v>
      </c>
      <c r="X219" s="16">
        <v>633000</v>
      </c>
      <c r="Y219" s="16">
        <v>1296000</v>
      </c>
      <c r="Z219" s="16">
        <v>1298700</v>
      </c>
      <c r="AA219" s="16">
        <v>971400</v>
      </c>
      <c r="AB219" s="16">
        <v>356400</v>
      </c>
      <c r="AC219" s="16">
        <v>1844600</v>
      </c>
      <c r="AD219" s="17">
        <v>132022000</v>
      </c>
      <c r="AE219" s="17">
        <v>109551000</v>
      </c>
      <c r="AF219" s="17">
        <v>6899000</v>
      </c>
      <c r="AG219" s="17">
        <v>12440000</v>
      </c>
      <c r="AH219" s="17">
        <v>5647700</v>
      </c>
      <c r="AI219" s="17">
        <v>14649500</v>
      </c>
      <c r="AJ219" s="17">
        <v>4874000</v>
      </c>
      <c r="AK219" s="17">
        <v>2860000</v>
      </c>
      <c r="AL219" s="17">
        <v>7970000</v>
      </c>
      <c r="AM219" s="17">
        <v>16868000</v>
      </c>
      <c r="AN219" s="17">
        <v>19383000</v>
      </c>
      <c r="AO219" s="17">
        <v>12607000</v>
      </c>
      <c r="AP219" s="17">
        <v>5353000</v>
      </c>
      <c r="AQ219" s="17">
        <v>22471000</v>
      </c>
    </row>
    <row r="220" spans="1:43" s="18" customFormat="1" ht="13.5" x14ac:dyDescent="0.25">
      <c r="A220" s="15" t="s">
        <v>190</v>
      </c>
      <c r="B220" s="16">
        <v>776400</v>
      </c>
      <c r="C220" s="16">
        <v>604200</v>
      </c>
      <c r="D220" s="16">
        <v>42400</v>
      </c>
      <c r="E220" s="16">
        <v>54900</v>
      </c>
      <c r="F220" s="16">
        <v>31500</v>
      </c>
      <c r="G220" s="16">
        <v>82600</v>
      </c>
      <c r="H220" s="16">
        <v>12900</v>
      </c>
      <c r="I220" s="16">
        <v>20600</v>
      </c>
      <c r="J220" s="16">
        <v>44600</v>
      </c>
      <c r="K220" s="16">
        <v>115200</v>
      </c>
      <c r="L220" s="16">
        <v>82300</v>
      </c>
      <c r="M220" s="16">
        <v>81700</v>
      </c>
      <c r="N220" s="16">
        <v>35500</v>
      </c>
      <c r="O220" s="16">
        <v>172200</v>
      </c>
      <c r="P220" s="16">
        <v>10434500</v>
      </c>
      <c r="Q220" s="16">
        <v>8569100</v>
      </c>
      <c r="R220" s="16">
        <v>849700</v>
      </c>
      <c r="S220" s="16">
        <v>880300</v>
      </c>
      <c r="T220" s="16">
        <v>496100</v>
      </c>
      <c r="U220" s="16">
        <v>1131900</v>
      </c>
      <c r="V220" s="16">
        <v>426400</v>
      </c>
      <c r="W220" s="16">
        <v>210400</v>
      </c>
      <c r="X220" s="16">
        <v>632700</v>
      </c>
      <c r="Y220" s="16">
        <v>1288200</v>
      </c>
      <c r="Z220" s="16">
        <v>1308800</v>
      </c>
      <c r="AA220" s="16">
        <v>985000</v>
      </c>
      <c r="AB220" s="16">
        <v>359600</v>
      </c>
      <c r="AC220" s="16">
        <v>1865400</v>
      </c>
      <c r="AD220" s="17">
        <v>131791000</v>
      </c>
      <c r="AE220" s="17">
        <v>108921000</v>
      </c>
      <c r="AF220" s="17">
        <v>6732000</v>
      </c>
      <c r="AG220" s="17">
        <v>12255000</v>
      </c>
      <c r="AH220" s="17">
        <v>5596300</v>
      </c>
      <c r="AI220" s="17">
        <v>14400400</v>
      </c>
      <c r="AJ220" s="17">
        <v>4834800</v>
      </c>
      <c r="AK220" s="17">
        <v>2866000</v>
      </c>
      <c r="AL220" s="17">
        <v>7923000</v>
      </c>
      <c r="AM220" s="17">
        <v>16729000</v>
      </c>
      <c r="AN220" s="17">
        <v>19608000</v>
      </c>
      <c r="AO220" s="17">
        <v>12616000</v>
      </c>
      <c r="AP220" s="17">
        <v>5360000</v>
      </c>
      <c r="AQ220" s="17">
        <v>22870000</v>
      </c>
    </row>
    <row r="221" spans="1:43" s="18" customFormat="1" ht="13.5" x14ac:dyDescent="0.25">
      <c r="A221" s="15" t="s">
        <v>191</v>
      </c>
      <c r="B221" s="16">
        <v>776900</v>
      </c>
      <c r="C221" s="16">
        <v>604100</v>
      </c>
      <c r="D221" s="16">
        <v>41800</v>
      </c>
      <c r="E221" s="16">
        <v>53400</v>
      </c>
      <c r="F221" s="16">
        <v>31700</v>
      </c>
      <c r="G221" s="16">
        <v>82800</v>
      </c>
      <c r="H221" s="16">
        <v>12900</v>
      </c>
      <c r="I221" s="16">
        <v>20500</v>
      </c>
      <c r="J221" s="16">
        <v>44500</v>
      </c>
      <c r="K221" s="16">
        <v>115000</v>
      </c>
      <c r="L221" s="16">
        <v>82900</v>
      </c>
      <c r="M221" s="16">
        <v>82700</v>
      </c>
      <c r="N221" s="16">
        <v>35900</v>
      </c>
      <c r="O221" s="16">
        <v>172800</v>
      </c>
      <c r="P221" s="16">
        <v>10431300</v>
      </c>
      <c r="Q221" s="16">
        <v>8557600</v>
      </c>
      <c r="R221" s="16">
        <v>836200</v>
      </c>
      <c r="S221" s="16">
        <v>867000</v>
      </c>
      <c r="T221" s="16">
        <v>492800</v>
      </c>
      <c r="U221" s="16">
        <v>1133100</v>
      </c>
      <c r="V221" s="16">
        <v>426400</v>
      </c>
      <c r="W221" s="16">
        <v>209400</v>
      </c>
      <c r="X221" s="16">
        <v>631100</v>
      </c>
      <c r="Y221" s="16">
        <v>1282300</v>
      </c>
      <c r="Z221" s="16">
        <v>1314900</v>
      </c>
      <c r="AA221" s="16">
        <v>1003900</v>
      </c>
      <c r="AB221" s="16">
        <v>360500</v>
      </c>
      <c r="AC221" s="16">
        <v>1873700</v>
      </c>
      <c r="AD221" s="17">
        <v>131659000</v>
      </c>
      <c r="AE221" s="17">
        <v>108699000</v>
      </c>
      <c r="AF221" s="17">
        <v>6664000</v>
      </c>
      <c r="AG221" s="17">
        <v>12101000</v>
      </c>
      <c r="AH221" s="17">
        <v>5573400</v>
      </c>
      <c r="AI221" s="17">
        <v>14371700</v>
      </c>
      <c r="AJ221" s="17">
        <v>4817100</v>
      </c>
      <c r="AK221" s="17">
        <v>2861000</v>
      </c>
      <c r="AL221" s="17">
        <v>7888000</v>
      </c>
      <c r="AM221" s="17">
        <v>16659000</v>
      </c>
      <c r="AN221" s="17">
        <v>19656000</v>
      </c>
      <c r="AO221" s="17">
        <v>12748000</v>
      </c>
      <c r="AP221" s="17">
        <v>5360000</v>
      </c>
      <c r="AQ221" s="17">
        <v>22960000</v>
      </c>
    </row>
    <row r="222" spans="1:43" s="18" customFormat="1" ht="13.5" x14ac:dyDescent="0.25">
      <c r="A222" s="15" t="s">
        <v>192</v>
      </c>
      <c r="B222" s="16">
        <v>778300</v>
      </c>
      <c r="C222" s="16">
        <v>604200</v>
      </c>
      <c r="D222" s="16">
        <v>41100</v>
      </c>
      <c r="E222" s="16">
        <v>54700</v>
      </c>
      <c r="F222" s="16">
        <v>31000</v>
      </c>
      <c r="G222" s="16">
        <v>81700</v>
      </c>
      <c r="H222" s="16">
        <v>12800</v>
      </c>
      <c r="I222" s="16">
        <v>20300</v>
      </c>
      <c r="J222" s="16">
        <v>44600</v>
      </c>
      <c r="K222" s="16">
        <v>114800</v>
      </c>
      <c r="L222" s="16">
        <v>83500</v>
      </c>
      <c r="M222" s="16">
        <v>83900</v>
      </c>
      <c r="N222" s="16">
        <v>35800</v>
      </c>
      <c r="O222" s="16">
        <v>174100</v>
      </c>
      <c r="P222" s="16">
        <v>10388100</v>
      </c>
      <c r="Q222" s="16">
        <v>8511500</v>
      </c>
      <c r="R222" s="16">
        <v>812400</v>
      </c>
      <c r="S222" s="16">
        <v>851700</v>
      </c>
      <c r="T222" s="16">
        <v>487600</v>
      </c>
      <c r="U222" s="16">
        <v>1128100</v>
      </c>
      <c r="V222" s="16">
        <v>421100</v>
      </c>
      <c r="W222" s="16">
        <v>207200</v>
      </c>
      <c r="X222" s="16">
        <v>629000</v>
      </c>
      <c r="Y222" s="16">
        <v>1270200</v>
      </c>
      <c r="Z222" s="16">
        <v>1325200</v>
      </c>
      <c r="AA222" s="16">
        <v>1014700</v>
      </c>
      <c r="AB222" s="16">
        <v>364300</v>
      </c>
      <c r="AC222" s="16">
        <v>1876600</v>
      </c>
      <c r="AD222" s="17">
        <v>131842000</v>
      </c>
      <c r="AE222" s="17">
        <v>108748000</v>
      </c>
      <c r="AF222" s="17">
        <v>6709000</v>
      </c>
      <c r="AG222" s="17">
        <v>11946000</v>
      </c>
      <c r="AH222" s="17">
        <v>5544400</v>
      </c>
      <c r="AI222" s="17">
        <v>14360500</v>
      </c>
      <c r="AJ222" s="17">
        <v>4782000</v>
      </c>
      <c r="AK222" s="17">
        <v>2832000</v>
      </c>
      <c r="AL222" s="17">
        <v>7843000</v>
      </c>
      <c r="AM222" s="17">
        <v>16699000</v>
      </c>
      <c r="AN222" s="17">
        <v>19686000</v>
      </c>
      <c r="AO222" s="17">
        <v>12977000</v>
      </c>
      <c r="AP222" s="17">
        <v>5369000</v>
      </c>
      <c r="AQ222" s="17">
        <v>23094000</v>
      </c>
    </row>
    <row r="223" spans="1:43" s="18" customFormat="1" ht="13.5" x14ac:dyDescent="0.25">
      <c r="A223" s="15" t="s">
        <v>193</v>
      </c>
      <c r="B223" s="16">
        <v>780500</v>
      </c>
      <c r="C223" s="16">
        <v>605900</v>
      </c>
      <c r="D223" s="16">
        <v>41200</v>
      </c>
      <c r="E223" s="16">
        <v>54200</v>
      </c>
      <c r="F223" s="16">
        <v>30900</v>
      </c>
      <c r="G223" s="16">
        <v>82000</v>
      </c>
      <c r="H223" s="16">
        <v>12800</v>
      </c>
      <c r="I223" s="16">
        <v>20200</v>
      </c>
      <c r="J223" s="16">
        <v>44600</v>
      </c>
      <c r="K223" s="16">
        <v>114900</v>
      </c>
      <c r="L223" s="16">
        <v>84000</v>
      </c>
      <c r="M223" s="16">
        <v>85000</v>
      </c>
      <c r="N223" s="16">
        <v>36100</v>
      </c>
      <c r="O223" s="16">
        <v>174600</v>
      </c>
      <c r="P223" s="16">
        <v>10396600</v>
      </c>
      <c r="Q223" s="16">
        <v>8512200</v>
      </c>
      <c r="R223" s="16">
        <v>804400</v>
      </c>
      <c r="S223" s="16">
        <v>844200</v>
      </c>
      <c r="T223" s="16">
        <v>485800</v>
      </c>
      <c r="U223" s="16">
        <v>1129300</v>
      </c>
      <c r="V223" s="16">
        <v>419900</v>
      </c>
      <c r="W223" s="16">
        <v>206300</v>
      </c>
      <c r="X223" s="16">
        <v>629300</v>
      </c>
      <c r="Y223" s="16">
        <v>1265000</v>
      </c>
      <c r="Z223" s="16">
        <v>1332700</v>
      </c>
      <c r="AA223" s="16">
        <v>1029600</v>
      </c>
      <c r="AB223" s="16">
        <v>365700</v>
      </c>
      <c r="AC223" s="16">
        <v>1884400</v>
      </c>
      <c r="AD223" s="17">
        <v>132114000</v>
      </c>
      <c r="AE223" s="17">
        <v>109089000</v>
      </c>
      <c r="AF223" s="17">
        <v>6831000</v>
      </c>
      <c r="AG223" s="17">
        <v>11818000</v>
      </c>
      <c r="AH223" s="17">
        <v>5542000</v>
      </c>
      <c r="AI223" s="17">
        <v>14455600</v>
      </c>
      <c r="AJ223" s="17">
        <v>4790300</v>
      </c>
      <c r="AK223" s="17">
        <v>2812000</v>
      </c>
      <c r="AL223" s="17">
        <v>7834000</v>
      </c>
      <c r="AM223" s="17">
        <v>16637000</v>
      </c>
      <c r="AN223" s="17">
        <v>19642000</v>
      </c>
      <c r="AO223" s="17">
        <v>13337000</v>
      </c>
      <c r="AP223" s="17">
        <v>5390000</v>
      </c>
      <c r="AQ223" s="17">
        <v>23025000</v>
      </c>
    </row>
    <row r="224" spans="1:43" s="18" customFormat="1" ht="13.5" x14ac:dyDescent="0.25">
      <c r="A224" s="15" t="s">
        <v>194</v>
      </c>
      <c r="B224" s="16">
        <v>778300</v>
      </c>
      <c r="C224" s="16">
        <v>606200</v>
      </c>
      <c r="D224" s="16">
        <v>41800</v>
      </c>
      <c r="E224" s="16">
        <v>53700</v>
      </c>
      <c r="F224" s="16">
        <v>30700</v>
      </c>
      <c r="G224" s="16">
        <v>82000</v>
      </c>
      <c r="H224" s="16">
        <v>12800</v>
      </c>
      <c r="I224" s="16">
        <v>19900</v>
      </c>
      <c r="J224" s="16">
        <v>44700</v>
      </c>
      <c r="K224" s="16">
        <v>115100</v>
      </c>
      <c r="L224" s="16">
        <v>83100</v>
      </c>
      <c r="M224" s="16">
        <v>85100</v>
      </c>
      <c r="N224" s="16">
        <v>37300</v>
      </c>
      <c r="O224" s="16">
        <v>172100</v>
      </c>
      <c r="P224" s="16">
        <v>10369800</v>
      </c>
      <c r="Q224" s="16">
        <v>8524100</v>
      </c>
      <c r="R224" s="16">
        <v>799800</v>
      </c>
      <c r="S224" s="16">
        <v>836100</v>
      </c>
      <c r="T224" s="16">
        <v>484200</v>
      </c>
      <c r="U224" s="16">
        <v>1129700</v>
      </c>
      <c r="V224" s="16">
        <v>419100</v>
      </c>
      <c r="W224" s="16">
        <v>205400</v>
      </c>
      <c r="X224" s="16">
        <v>630000</v>
      </c>
      <c r="Y224" s="16">
        <v>1266700</v>
      </c>
      <c r="Z224" s="16">
        <v>1332800</v>
      </c>
      <c r="AA224" s="16">
        <v>1040500</v>
      </c>
      <c r="AB224" s="16">
        <v>379800</v>
      </c>
      <c r="AC224" s="16">
        <v>1845700</v>
      </c>
      <c r="AD224" s="17">
        <v>131933000</v>
      </c>
      <c r="AE224" s="17">
        <v>109369000</v>
      </c>
      <c r="AF224" s="17">
        <v>6894000</v>
      </c>
      <c r="AG224" s="17">
        <v>11780000</v>
      </c>
      <c r="AH224" s="17">
        <v>5545600</v>
      </c>
      <c r="AI224" s="17">
        <v>14503600</v>
      </c>
      <c r="AJ224" s="17">
        <v>4792600</v>
      </c>
      <c r="AK224" s="17">
        <v>2809000</v>
      </c>
      <c r="AL224" s="17">
        <v>7866000</v>
      </c>
      <c r="AM224" s="17">
        <v>16643000</v>
      </c>
      <c r="AN224" s="17">
        <v>19437000</v>
      </c>
      <c r="AO224" s="17">
        <v>13656000</v>
      </c>
      <c r="AP224" s="17">
        <v>5442000</v>
      </c>
      <c r="AQ224" s="17">
        <v>22564000</v>
      </c>
    </row>
    <row r="225" spans="1:43" s="18" customFormat="1" ht="13.5" x14ac:dyDescent="0.25">
      <c r="A225" s="15" t="s">
        <v>195</v>
      </c>
      <c r="B225" s="16">
        <v>763600</v>
      </c>
      <c r="C225" s="16">
        <v>604400</v>
      </c>
      <c r="D225" s="16">
        <v>41600</v>
      </c>
      <c r="E225" s="16">
        <v>53400</v>
      </c>
      <c r="F225" s="16">
        <v>31200</v>
      </c>
      <c r="G225" s="16">
        <v>81800</v>
      </c>
      <c r="H225" s="16">
        <v>12600</v>
      </c>
      <c r="I225" s="16">
        <v>19900</v>
      </c>
      <c r="J225" s="16">
        <v>44500</v>
      </c>
      <c r="K225" s="16">
        <v>113600</v>
      </c>
      <c r="L225" s="16">
        <v>83300</v>
      </c>
      <c r="M225" s="16">
        <v>85300</v>
      </c>
      <c r="N225" s="16">
        <v>37200</v>
      </c>
      <c r="O225" s="16">
        <v>159200</v>
      </c>
      <c r="P225" s="16">
        <v>10231000</v>
      </c>
      <c r="Q225" s="16">
        <v>8477800</v>
      </c>
      <c r="R225" s="16">
        <v>791300</v>
      </c>
      <c r="S225" s="16">
        <v>826600</v>
      </c>
      <c r="T225" s="16">
        <v>482100</v>
      </c>
      <c r="U225" s="16">
        <v>1127200</v>
      </c>
      <c r="V225" s="16">
        <v>416700</v>
      </c>
      <c r="W225" s="16">
        <v>203400</v>
      </c>
      <c r="X225" s="16">
        <v>629300</v>
      </c>
      <c r="Y225" s="16">
        <v>1257400</v>
      </c>
      <c r="Z225" s="16">
        <v>1338100</v>
      </c>
      <c r="AA225" s="16">
        <v>1029400</v>
      </c>
      <c r="AB225" s="16">
        <v>376300</v>
      </c>
      <c r="AC225" s="16">
        <v>1753200</v>
      </c>
      <c r="AD225" s="17">
        <v>130337000</v>
      </c>
      <c r="AE225" s="17">
        <v>109057000</v>
      </c>
      <c r="AF225" s="17">
        <v>6894000</v>
      </c>
      <c r="AG225" s="17">
        <v>11692000</v>
      </c>
      <c r="AH225" s="17">
        <v>5519000</v>
      </c>
      <c r="AI225" s="17">
        <v>14449800</v>
      </c>
      <c r="AJ225" s="17">
        <v>4716900</v>
      </c>
      <c r="AK225" s="17">
        <v>2789000</v>
      </c>
      <c r="AL225" s="17">
        <v>7863000</v>
      </c>
      <c r="AM225" s="17">
        <v>16624000</v>
      </c>
      <c r="AN225" s="17">
        <v>19323000</v>
      </c>
      <c r="AO225" s="17">
        <v>13746000</v>
      </c>
      <c r="AP225" s="17">
        <v>5440000</v>
      </c>
      <c r="AQ225" s="17">
        <v>21280000</v>
      </c>
    </row>
    <row r="226" spans="1:43" s="18" customFormat="1" ht="13.5" x14ac:dyDescent="0.25">
      <c r="A226" s="15" t="s">
        <v>196</v>
      </c>
      <c r="B226" s="16">
        <v>764800</v>
      </c>
      <c r="C226" s="16">
        <v>605300</v>
      </c>
      <c r="D226" s="16">
        <v>41000</v>
      </c>
      <c r="E226" s="16">
        <v>53400</v>
      </c>
      <c r="F226" s="16">
        <v>31100</v>
      </c>
      <c r="G226" s="16">
        <v>82800</v>
      </c>
      <c r="H226" s="16">
        <v>12800</v>
      </c>
      <c r="I226" s="16">
        <v>19900</v>
      </c>
      <c r="J226" s="16">
        <v>44400</v>
      </c>
      <c r="K226" s="16">
        <v>113900</v>
      </c>
      <c r="L226" s="16">
        <v>83900</v>
      </c>
      <c r="M226" s="16">
        <v>85500</v>
      </c>
      <c r="N226" s="16">
        <v>36600</v>
      </c>
      <c r="O226" s="16">
        <v>159500</v>
      </c>
      <c r="P226" s="16">
        <v>10225300</v>
      </c>
      <c r="Q226" s="16">
        <v>8470700</v>
      </c>
      <c r="R226" s="16">
        <v>785000</v>
      </c>
      <c r="S226" s="16">
        <v>826400</v>
      </c>
      <c r="T226" s="16">
        <v>480600</v>
      </c>
      <c r="U226" s="16">
        <v>1134400</v>
      </c>
      <c r="V226" s="16">
        <v>416400</v>
      </c>
      <c r="W226" s="16">
        <v>201600</v>
      </c>
      <c r="X226" s="16">
        <v>627800</v>
      </c>
      <c r="Y226" s="16">
        <v>1256900</v>
      </c>
      <c r="Z226" s="16">
        <v>1344600</v>
      </c>
      <c r="AA226" s="16">
        <v>1026000</v>
      </c>
      <c r="AB226" s="16">
        <v>371000</v>
      </c>
      <c r="AC226" s="16">
        <v>1754600</v>
      </c>
      <c r="AD226" s="17">
        <v>130216000</v>
      </c>
      <c r="AE226" s="17">
        <v>108867000</v>
      </c>
      <c r="AF226" s="17">
        <v>6839000</v>
      </c>
      <c r="AG226" s="17">
        <v>11710000</v>
      </c>
      <c r="AH226" s="17">
        <v>5495100</v>
      </c>
      <c r="AI226" s="17">
        <v>14455200</v>
      </c>
      <c r="AJ226" s="17">
        <v>4710500</v>
      </c>
      <c r="AK226" s="17">
        <v>2775000</v>
      </c>
      <c r="AL226" s="17">
        <v>7827000</v>
      </c>
      <c r="AM226" s="17">
        <v>16634000</v>
      </c>
      <c r="AN226" s="17">
        <v>19342000</v>
      </c>
      <c r="AO226" s="17">
        <v>13675000</v>
      </c>
      <c r="AP226" s="17">
        <v>5404000</v>
      </c>
      <c r="AQ226" s="17">
        <v>21349000</v>
      </c>
    </row>
    <row r="227" spans="1:43" s="18" customFormat="1" ht="13.5" x14ac:dyDescent="0.25">
      <c r="A227" s="15" t="s">
        <v>197</v>
      </c>
      <c r="B227" s="16">
        <v>771100</v>
      </c>
      <c r="C227" s="16">
        <v>600100</v>
      </c>
      <c r="D227" s="16">
        <v>40600</v>
      </c>
      <c r="E227" s="16">
        <v>52900</v>
      </c>
      <c r="F227" s="16">
        <v>30800</v>
      </c>
      <c r="G227" s="16">
        <v>82000</v>
      </c>
      <c r="H227" s="16">
        <v>13000</v>
      </c>
      <c r="I227" s="16">
        <v>19700</v>
      </c>
      <c r="J227" s="16">
        <v>44100</v>
      </c>
      <c r="K227" s="16">
        <v>112700</v>
      </c>
      <c r="L227" s="16">
        <v>84000</v>
      </c>
      <c r="M227" s="16">
        <v>84700</v>
      </c>
      <c r="N227" s="16">
        <v>35600</v>
      </c>
      <c r="O227" s="16">
        <v>171000</v>
      </c>
      <c r="P227" s="16">
        <v>10247700</v>
      </c>
      <c r="Q227" s="16">
        <v>8411900</v>
      </c>
      <c r="R227" s="16">
        <v>774100</v>
      </c>
      <c r="S227" s="16">
        <v>823000</v>
      </c>
      <c r="T227" s="16">
        <v>478400</v>
      </c>
      <c r="U227" s="16">
        <v>1128000</v>
      </c>
      <c r="V227" s="16">
        <v>416600</v>
      </c>
      <c r="W227" s="16">
        <v>199100</v>
      </c>
      <c r="X227" s="16">
        <v>624300</v>
      </c>
      <c r="Y227" s="16">
        <v>1249100</v>
      </c>
      <c r="Z227" s="16">
        <v>1351200</v>
      </c>
      <c r="AA227" s="16">
        <v>1008500</v>
      </c>
      <c r="AB227" s="16">
        <v>359600</v>
      </c>
      <c r="AC227" s="16">
        <v>1835800</v>
      </c>
      <c r="AD227" s="17">
        <v>130571000</v>
      </c>
      <c r="AE227" s="17">
        <v>108280000</v>
      </c>
      <c r="AF227" s="17">
        <v>6714000</v>
      </c>
      <c r="AG227" s="17">
        <v>11673000</v>
      </c>
      <c r="AH227" s="17">
        <v>5461100</v>
      </c>
      <c r="AI227" s="17">
        <v>14326600</v>
      </c>
      <c r="AJ227" s="17">
        <v>4771800</v>
      </c>
      <c r="AK227" s="17">
        <v>2761000</v>
      </c>
      <c r="AL227" s="17">
        <v>7773000</v>
      </c>
      <c r="AM227" s="17">
        <v>16604000</v>
      </c>
      <c r="AN227" s="17">
        <v>19606000</v>
      </c>
      <c r="AO227" s="17">
        <v>13245000</v>
      </c>
      <c r="AP227" s="17">
        <v>5344000</v>
      </c>
      <c r="AQ227" s="17">
        <v>22291000</v>
      </c>
    </row>
    <row r="228" spans="1:43" s="18" customFormat="1" ht="13.5" x14ac:dyDescent="0.25">
      <c r="A228" s="15" t="s">
        <v>198</v>
      </c>
      <c r="B228" s="16">
        <v>773800</v>
      </c>
      <c r="C228" s="16">
        <v>601900</v>
      </c>
      <c r="D228" s="16">
        <v>40100</v>
      </c>
      <c r="E228" s="16">
        <v>52800</v>
      </c>
      <c r="F228" s="16">
        <v>30700</v>
      </c>
      <c r="G228" s="16">
        <v>82800</v>
      </c>
      <c r="H228" s="16">
        <v>13100</v>
      </c>
      <c r="I228" s="16">
        <v>19600</v>
      </c>
      <c r="J228" s="16">
        <v>44100</v>
      </c>
      <c r="K228" s="16">
        <v>114300</v>
      </c>
      <c r="L228" s="16">
        <v>84900</v>
      </c>
      <c r="M228" s="16">
        <v>84000</v>
      </c>
      <c r="N228" s="16">
        <v>35500</v>
      </c>
      <c r="O228" s="16">
        <v>171900</v>
      </c>
      <c r="P228" s="16">
        <v>10292500</v>
      </c>
      <c r="Q228" s="16">
        <v>8399900</v>
      </c>
      <c r="R228" s="16">
        <v>767300</v>
      </c>
      <c r="S228" s="16">
        <v>817700</v>
      </c>
      <c r="T228" s="16">
        <v>478000</v>
      </c>
      <c r="U228" s="16">
        <v>1129000</v>
      </c>
      <c r="V228" s="16">
        <v>416100</v>
      </c>
      <c r="W228" s="16">
        <v>199000</v>
      </c>
      <c r="X228" s="16">
        <v>623000</v>
      </c>
      <c r="Y228" s="16">
        <v>1259000</v>
      </c>
      <c r="Z228" s="16">
        <v>1362000</v>
      </c>
      <c r="AA228" s="16">
        <v>990400</v>
      </c>
      <c r="AB228" s="16">
        <v>358400</v>
      </c>
      <c r="AC228" s="16">
        <v>1892600</v>
      </c>
      <c r="AD228" s="17">
        <v>131171000</v>
      </c>
      <c r="AE228" s="17">
        <v>108266000</v>
      </c>
      <c r="AF228" s="17">
        <v>6627000</v>
      </c>
      <c r="AG228" s="17">
        <v>11594000</v>
      </c>
      <c r="AH228" s="17">
        <v>5456100</v>
      </c>
      <c r="AI228" s="17">
        <v>14373100</v>
      </c>
      <c r="AJ228" s="17">
        <v>4771200</v>
      </c>
      <c r="AK228" s="17">
        <v>2762000</v>
      </c>
      <c r="AL228" s="17">
        <v>7760000</v>
      </c>
      <c r="AM228" s="17">
        <v>16723000</v>
      </c>
      <c r="AN228" s="17">
        <v>19912000</v>
      </c>
      <c r="AO228" s="17">
        <v>12956000</v>
      </c>
      <c r="AP228" s="17">
        <v>5332000</v>
      </c>
      <c r="AQ228" s="17">
        <v>22905000</v>
      </c>
    </row>
    <row r="229" spans="1:43" s="18" customFormat="1" ht="13.5" x14ac:dyDescent="0.25">
      <c r="A229" s="15" t="s">
        <v>199</v>
      </c>
      <c r="B229" s="16">
        <v>777800</v>
      </c>
      <c r="C229" s="16">
        <v>603500</v>
      </c>
      <c r="D229" s="16">
        <v>40100</v>
      </c>
      <c r="E229" s="16">
        <v>52100</v>
      </c>
      <c r="F229" s="16">
        <v>30800</v>
      </c>
      <c r="G229" s="16">
        <v>84800</v>
      </c>
      <c r="H229" s="16">
        <v>13200</v>
      </c>
      <c r="I229" s="16">
        <v>19700</v>
      </c>
      <c r="J229" s="16">
        <v>44000</v>
      </c>
      <c r="K229" s="16">
        <v>114500</v>
      </c>
      <c r="L229" s="16">
        <v>85200</v>
      </c>
      <c r="M229" s="16">
        <v>83700</v>
      </c>
      <c r="N229" s="16">
        <v>35400</v>
      </c>
      <c r="O229" s="16">
        <v>174300</v>
      </c>
      <c r="P229" s="16">
        <v>10320100</v>
      </c>
      <c r="Q229" s="16">
        <v>8417600</v>
      </c>
      <c r="R229" s="16">
        <v>760800</v>
      </c>
      <c r="S229" s="16">
        <v>813900</v>
      </c>
      <c r="T229" s="16">
        <v>476400</v>
      </c>
      <c r="U229" s="16">
        <v>1152700</v>
      </c>
      <c r="V229" s="16">
        <v>416800</v>
      </c>
      <c r="W229" s="16">
        <v>199400</v>
      </c>
      <c r="X229" s="16">
        <v>623100</v>
      </c>
      <c r="Y229" s="16">
        <v>1265300</v>
      </c>
      <c r="Z229" s="16">
        <v>1364000</v>
      </c>
      <c r="AA229" s="16">
        <v>985600</v>
      </c>
      <c r="AB229" s="16">
        <v>359600</v>
      </c>
      <c r="AC229" s="16">
        <v>1902500</v>
      </c>
      <c r="AD229" s="17">
        <v>131221000</v>
      </c>
      <c r="AE229" s="17">
        <v>108214000</v>
      </c>
      <c r="AF229" s="17">
        <v>6491000</v>
      </c>
      <c r="AG229" s="17">
        <v>11537000</v>
      </c>
      <c r="AH229" s="17">
        <v>5446300</v>
      </c>
      <c r="AI229" s="17">
        <v>14689300</v>
      </c>
      <c r="AJ229" s="17">
        <v>4769700</v>
      </c>
      <c r="AK229" s="17">
        <v>2763000</v>
      </c>
      <c r="AL229" s="17">
        <v>7751000</v>
      </c>
      <c r="AM229" s="17">
        <v>16727000</v>
      </c>
      <c r="AN229" s="17">
        <v>19996000</v>
      </c>
      <c r="AO229" s="17">
        <v>12735000</v>
      </c>
      <c r="AP229" s="17">
        <v>5309000</v>
      </c>
      <c r="AQ229" s="17">
        <v>23007000</v>
      </c>
    </row>
    <row r="230" spans="1:43" s="18" customFormat="1" ht="13.5" x14ac:dyDescent="0.25">
      <c r="A230" s="15" t="s">
        <v>200</v>
      </c>
      <c r="B230" s="16">
        <v>777600</v>
      </c>
      <c r="C230" s="16">
        <v>604700</v>
      </c>
      <c r="D230" s="16">
        <v>40200</v>
      </c>
      <c r="E230" s="16">
        <v>52300</v>
      </c>
      <c r="F230" s="16">
        <v>30900</v>
      </c>
      <c r="G230" s="16">
        <v>85900</v>
      </c>
      <c r="H230" s="16">
        <v>13700</v>
      </c>
      <c r="I230" s="16">
        <v>19900</v>
      </c>
      <c r="J230" s="16">
        <v>44100</v>
      </c>
      <c r="K230" s="16">
        <v>113900</v>
      </c>
      <c r="L230" s="16">
        <v>85300</v>
      </c>
      <c r="M230" s="16">
        <v>82900</v>
      </c>
      <c r="N230" s="16">
        <v>35600</v>
      </c>
      <c r="O230" s="16">
        <v>172900</v>
      </c>
      <c r="P230" s="16">
        <v>10333100</v>
      </c>
      <c r="Q230" s="16">
        <v>8437000</v>
      </c>
      <c r="R230" s="16">
        <v>758300</v>
      </c>
      <c r="S230" s="16">
        <v>813600</v>
      </c>
      <c r="T230" s="16">
        <v>477300</v>
      </c>
      <c r="U230" s="16">
        <v>1166700</v>
      </c>
      <c r="V230" s="16">
        <v>423100</v>
      </c>
      <c r="W230" s="16">
        <v>199800</v>
      </c>
      <c r="X230" s="16">
        <v>624900</v>
      </c>
      <c r="Y230" s="16">
        <v>1265700</v>
      </c>
      <c r="Z230" s="16">
        <v>1366400</v>
      </c>
      <c r="AA230" s="16">
        <v>983900</v>
      </c>
      <c r="AB230" s="16">
        <v>357300</v>
      </c>
      <c r="AC230" s="16">
        <v>1896100</v>
      </c>
      <c r="AD230" s="17">
        <v>130671000</v>
      </c>
      <c r="AE230" s="17">
        <v>107831000</v>
      </c>
      <c r="AF230" s="17">
        <v>6227000</v>
      </c>
      <c r="AG230" s="17">
        <v>11480000</v>
      </c>
      <c r="AH230" s="17">
        <v>5423900</v>
      </c>
      <c r="AI230" s="17">
        <v>14822500</v>
      </c>
      <c r="AJ230" s="17">
        <v>4786700</v>
      </c>
      <c r="AK230" s="17">
        <v>2755000</v>
      </c>
      <c r="AL230" s="17">
        <v>7757000</v>
      </c>
      <c r="AM230" s="17">
        <v>16676000</v>
      </c>
      <c r="AN230" s="17">
        <v>19973000</v>
      </c>
      <c r="AO230" s="17">
        <v>12631000</v>
      </c>
      <c r="AP230" s="17">
        <v>5299000</v>
      </c>
      <c r="AQ230" s="17">
        <v>22840000</v>
      </c>
    </row>
    <row r="231" spans="1:43" s="18" customFormat="1" ht="13.5" x14ac:dyDescent="0.25">
      <c r="A231" s="15" t="s">
        <v>201</v>
      </c>
      <c r="B231" s="16">
        <v>766100</v>
      </c>
      <c r="C231" s="16">
        <v>593100</v>
      </c>
      <c r="D231" s="16">
        <v>38600</v>
      </c>
      <c r="E231" s="16">
        <v>52100</v>
      </c>
      <c r="F231" s="16">
        <v>32800</v>
      </c>
      <c r="G231" s="16">
        <v>81900</v>
      </c>
      <c r="H231" s="16">
        <v>12800</v>
      </c>
      <c r="I231" s="16">
        <v>19500</v>
      </c>
      <c r="J231" s="16">
        <v>43100</v>
      </c>
      <c r="K231" s="16">
        <v>112400</v>
      </c>
      <c r="L231" s="16">
        <v>84500</v>
      </c>
      <c r="M231" s="16">
        <v>80700</v>
      </c>
      <c r="N231" s="16">
        <v>34700</v>
      </c>
      <c r="O231" s="16">
        <v>173000</v>
      </c>
      <c r="P231" s="16">
        <v>10157700</v>
      </c>
      <c r="Q231" s="16">
        <v>8279900</v>
      </c>
      <c r="R231" s="16">
        <v>748100</v>
      </c>
      <c r="S231" s="16">
        <v>808100</v>
      </c>
      <c r="T231" s="16">
        <v>474700</v>
      </c>
      <c r="U231" s="16">
        <v>1114700</v>
      </c>
      <c r="V231" s="16">
        <v>411800</v>
      </c>
      <c r="W231" s="16">
        <v>196900</v>
      </c>
      <c r="X231" s="16">
        <v>618500</v>
      </c>
      <c r="Y231" s="16">
        <v>1247300</v>
      </c>
      <c r="Z231" s="16">
        <v>1351300</v>
      </c>
      <c r="AA231" s="16">
        <v>956500</v>
      </c>
      <c r="AB231" s="16">
        <v>352000</v>
      </c>
      <c r="AC231" s="16">
        <v>1877800</v>
      </c>
      <c r="AD231" s="17">
        <v>127804000</v>
      </c>
      <c r="AE231" s="17">
        <v>105428000</v>
      </c>
      <c r="AF231" s="17">
        <v>5849000</v>
      </c>
      <c r="AG231" s="17">
        <v>11344000</v>
      </c>
      <c r="AH231" s="17">
        <v>5339700</v>
      </c>
      <c r="AI231" s="17">
        <v>14250100</v>
      </c>
      <c r="AJ231" s="17">
        <v>4647100</v>
      </c>
      <c r="AK231" s="17">
        <v>2710000</v>
      </c>
      <c r="AL231" s="17">
        <v>7686000</v>
      </c>
      <c r="AM231" s="17">
        <v>16326000</v>
      </c>
      <c r="AN231" s="17">
        <v>19712000</v>
      </c>
      <c r="AO231" s="17">
        <v>12315000</v>
      </c>
      <c r="AP231" s="17">
        <v>5249000</v>
      </c>
      <c r="AQ231" s="17">
        <v>22376000</v>
      </c>
    </row>
    <row r="232" spans="1:43" s="18" customFormat="1" ht="13.5" x14ac:dyDescent="0.25">
      <c r="A232" s="15" t="s">
        <v>202</v>
      </c>
      <c r="B232" s="16">
        <v>771900</v>
      </c>
      <c r="C232" s="16">
        <v>596600</v>
      </c>
      <c r="D232" s="16">
        <v>38400</v>
      </c>
      <c r="E232" s="16">
        <v>52300</v>
      </c>
      <c r="F232" s="16">
        <v>32700</v>
      </c>
      <c r="G232" s="16">
        <v>80900</v>
      </c>
      <c r="H232" s="16">
        <v>12800</v>
      </c>
      <c r="I232" s="16">
        <v>19600</v>
      </c>
      <c r="J232" s="16">
        <v>43200</v>
      </c>
      <c r="K232" s="16">
        <v>113600</v>
      </c>
      <c r="L232" s="16">
        <v>86000</v>
      </c>
      <c r="M232" s="16">
        <v>82100</v>
      </c>
      <c r="N232" s="16">
        <v>35000</v>
      </c>
      <c r="O232" s="16">
        <v>175300</v>
      </c>
      <c r="P232" s="16">
        <v>10211200</v>
      </c>
      <c r="Q232" s="16">
        <v>8308000</v>
      </c>
      <c r="R232" s="16">
        <v>748000</v>
      </c>
      <c r="S232" s="16">
        <v>807600</v>
      </c>
      <c r="T232" s="16">
        <v>474900</v>
      </c>
      <c r="U232" s="16">
        <v>1104000</v>
      </c>
      <c r="V232" s="16">
        <v>411600</v>
      </c>
      <c r="W232" s="16">
        <v>196000</v>
      </c>
      <c r="X232" s="16">
        <v>620100</v>
      </c>
      <c r="Y232" s="16">
        <v>1257000</v>
      </c>
      <c r="Z232" s="16">
        <v>1362100</v>
      </c>
      <c r="AA232" s="16">
        <v>972100</v>
      </c>
      <c r="AB232" s="16">
        <v>354600</v>
      </c>
      <c r="AC232" s="16">
        <v>1903200</v>
      </c>
      <c r="AD232" s="17">
        <v>128241000</v>
      </c>
      <c r="AE232" s="17">
        <v>105476000</v>
      </c>
      <c r="AF232" s="17">
        <v>5747000</v>
      </c>
      <c r="AG232" s="17">
        <v>11327000</v>
      </c>
      <c r="AH232" s="17">
        <v>5327000</v>
      </c>
      <c r="AI232" s="17">
        <v>14082400</v>
      </c>
      <c r="AJ232" s="17">
        <v>4627300</v>
      </c>
      <c r="AK232" s="17">
        <v>2724000</v>
      </c>
      <c r="AL232" s="17">
        <v>7680000</v>
      </c>
      <c r="AM232" s="17">
        <v>16395000</v>
      </c>
      <c r="AN232" s="17">
        <v>19942000</v>
      </c>
      <c r="AO232" s="17">
        <v>12359000</v>
      </c>
      <c r="AP232" s="17">
        <v>5265000</v>
      </c>
      <c r="AQ232" s="17">
        <v>22765000</v>
      </c>
    </row>
    <row r="233" spans="1:43" s="18" customFormat="1" ht="13.5" x14ac:dyDescent="0.25">
      <c r="A233" s="15" t="s">
        <v>203</v>
      </c>
      <c r="B233" s="16">
        <v>780500</v>
      </c>
      <c r="C233" s="16">
        <v>602500</v>
      </c>
      <c r="D233" s="16">
        <v>39100</v>
      </c>
      <c r="E233" s="16">
        <v>52300</v>
      </c>
      <c r="F233" s="16">
        <v>32800</v>
      </c>
      <c r="G233" s="16">
        <v>81200</v>
      </c>
      <c r="H233" s="16">
        <v>12900</v>
      </c>
      <c r="I233" s="16">
        <v>19600</v>
      </c>
      <c r="J233" s="16">
        <v>43300</v>
      </c>
      <c r="K233" s="16">
        <v>115300</v>
      </c>
      <c r="L233" s="16">
        <v>86400</v>
      </c>
      <c r="M233" s="16">
        <v>83900</v>
      </c>
      <c r="N233" s="16">
        <v>35700</v>
      </c>
      <c r="O233" s="16">
        <v>178000</v>
      </c>
      <c r="P233" s="16">
        <v>10301300</v>
      </c>
      <c r="Q233" s="16">
        <v>8384100</v>
      </c>
      <c r="R233" s="16">
        <v>758500</v>
      </c>
      <c r="S233" s="16">
        <v>809700</v>
      </c>
      <c r="T233" s="16">
        <v>475700</v>
      </c>
      <c r="U233" s="16">
        <v>1114700</v>
      </c>
      <c r="V233" s="16">
        <v>413900</v>
      </c>
      <c r="W233" s="16">
        <v>196100</v>
      </c>
      <c r="X233" s="16">
        <v>621600</v>
      </c>
      <c r="Y233" s="16">
        <v>1270100</v>
      </c>
      <c r="Z233" s="16">
        <v>1371600</v>
      </c>
      <c r="AA233" s="16">
        <v>994700</v>
      </c>
      <c r="AB233" s="16">
        <v>357500</v>
      </c>
      <c r="AC233" s="16">
        <v>1917200</v>
      </c>
      <c r="AD233" s="17">
        <v>129073000</v>
      </c>
      <c r="AE233" s="17">
        <v>106160000</v>
      </c>
      <c r="AF233" s="17">
        <v>5881000</v>
      </c>
      <c r="AG233" s="17">
        <v>11353000</v>
      </c>
      <c r="AH233" s="17">
        <v>5345300</v>
      </c>
      <c r="AI233" s="17">
        <v>14168700</v>
      </c>
      <c r="AJ233" s="17">
        <v>4653100</v>
      </c>
      <c r="AK233" s="17">
        <v>2715000</v>
      </c>
      <c r="AL233" s="17">
        <v>7668000</v>
      </c>
      <c r="AM233" s="17">
        <v>16452000</v>
      </c>
      <c r="AN233" s="17">
        <v>20042000</v>
      </c>
      <c r="AO233" s="17">
        <v>12578000</v>
      </c>
      <c r="AP233" s="17">
        <v>5304000</v>
      </c>
      <c r="AQ233" s="17">
        <v>22913000</v>
      </c>
    </row>
    <row r="234" spans="1:43" s="18" customFormat="1" ht="13.5" x14ac:dyDescent="0.25">
      <c r="A234" s="15" t="s">
        <v>204</v>
      </c>
      <c r="B234" s="16">
        <v>783900</v>
      </c>
      <c r="C234" s="16">
        <v>606600</v>
      </c>
      <c r="D234" s="16">
        <v>40200</v>
      </c>
      <c r="E234" s="16">
        <v>52200</v>
      </c>
      <c r="F234" s="16">
        <v>33100</v>
      </c>
      <c r="G234" s="16">
        <v>81900</v>
      </c>
      <c r="H234" s="16">
        <v>12900</v>
      </c>
      <c r="I234" s="16">
        <v>19600</v>
      </c>
      <c r="J234" s="16">
        <v>43200</v>
      </c>
      <c r="K234" s="16">
        <v>115600</v>
      </c>
      <c r="L234" s="16">
        <v>87400</v>
      </c>
      <c r="M234" s="16">
        <v>85300</v>
      </c>
      <c r="N234" s="16">
        <v>35200</v>
      </c>
      <c r="O234" s="16">
        <v>177300</v>
      </c>
      <c r="P234" s="16">
        <v>10349800</v>
      </c>
      <c r="Q234" s="16">
        <v>8427000</v>
      </c>
      <c r="R234" s="16">
        <v>764800</v>
      </c>
      <c r="S234" s="16">
        <v>807900</v>
      </c>
      <c r="T234" s="16">
        <v>477400</v>
      </c>
      <c r="U234" s="16">
        <v>1115700</v>
      </c>
      <c r="V234" s="16">
        <v>415000</v>
      </c>
      <c r="W234" s="16">
        <v>196600</v>
      </c>
      <c r="X234" s="16">
        <v>621100</v>
      </c>
      <c r="Y234" s="16">
        <v>1281400</v>
      </c>
      <c r="Z234" s="16">
        <v>1376400</v>
      </c>
      <c r="AA234" s="16">
        <v>1008200</v>
      </c>
      <c r="AB234" s="16">
        <v>362500</v>
      </c>
      <c r="AC234" s="16">
        <v>1922800</v>
      </c>
      <c r="AD234" s="17">
        <v>130195000</v>
      </c>
      <c r="AE234" s="17">
        <v>107203000</v>
      </c>
      <c r="AF234" s="17">
        <v>6095000</v>
      </c>
      <c r="AG234" s="17">
        <v>11411000</v>
      </c>
      <c r="AH234" s="17">
        <v>5362700</v>
      </c>
      <c r="AI234" s="17">
        <v>14227600</v>
      </c>
      <c r="AJ234" s="17">
        <v>4670900</v>
      </c>
      <c r="AK234" s="17">
        <v>2714000</v>
      </c>
      <c r="AL234" s="17">
        <v>7681000</v>
      </c>
      <c r="AM234" s="17">
        <v>16717000</v>
      </c>
      <c r="AN234" s="17">
        <v>20078000</v>
      </c>
      <c r="AO234" s="17">
        <v>12915000</v>
      </c>
      <c r="AP234" s="17">
        <v>5331000</v>
      </c>
      <c r="AQ234" s="17">
        <v>22992000</v>
      </c>
    </row>
    <row r="235" spans="1:43" s="18" customFormat="1" ht="13.5" x14ac:dyDescent="0.25">
      <c r="A235" s="15" t="s">
        <v>205</v>
      </c>
      <c r="B235" s="16">
        <v>789000</v>
      </c>
      <c r="C235" s="16">
        <v>609700</v>
      </c>
      <c r="D235" s="16">
        <v>40000</v>
      </c>
      <c r="E235" s="16">
        <v>52300</v>
      </c>
      <c r="F235" s="16">
        <v>33200</v>
      </c>
      <c r="G235" s="16">
        <v>82200</v>
      </c>
      <c r="H235" s="16">
        <v>12900</v>
      </c>
      <c r="I235" s="16">
        <v>19700</v>
      </c>
      <c r="J235" s="16">
        <v>43400</v>
      </c>
      <c r="K235" s="16">
        <v>116300</v>
      </c>
      <c r="L235" s="16">
        <v>87800</v>
      </c>
      <c r="M235" s="16">
        <v>86600</v>
      </c>
      <c r="N235" s="16">
        <v>35300</v>
      </c>
      <c r="O235" s="16">
        <v>179300</v>
      </c>
      <c r="P235" s="16">
        <v>10439200</v>
      </c>
      <c r="Q235" s="16">
        <v>8473500</v>
      </c>
      <c r="R235" s="16">
        <v>768600</v>
      </c>
      <c r="S235" s="16">
        <v>810700</v>
      </c>
      <c r="T235" s="16">
        <v>479600</v>
      </c>
      <c r="U235" s="16">
        <v>1121900</v>
      </c>
      <c r="V235" s="16">
        <v>416700</v>
      </c>
      <c r="W235" s="16">
        <v>196300</v>
      </c>
      <c r="X235" s="16">
        <v>623900</v>
      </c>
      <c r="Y235" s="16">
        <v>1283000</v>
      </c>
      <c r="Z235" s="16">
        <v>1382400</v>
      </c>
      <c r="AA235" s="16">
        <v>1025400</v>
      </c>
      <c r="AB235" s="16">
        <v>365000</v>
      </c>
      <c r="AC235" s="16">
        <v>1965700</v>
      </c>
      <c r="AD235" s="17">
        <v>131311000</v>
      </c>
      <c r="AE235" s="17">
        <v>107912000</v>
      </c>
      <c r="AF235" s="17">
        <v>6256000</v>
      </c>
      <c r="AG235" s="17">
        <v>11485000</v>
      </c>
      <c r="AH235" s="17">
        <v>5382100</v>
      </c>
      <c r="AI235" s="17">
        <v>14338800</v>
      </c>
      <c r="AJ235" s="17">
        <v>4709500</v>
      </c>
      <c r="AK235" s="17">
        <v>2716000</v>
      </c>
      <c r="AL235" s="17">
        <v>7690000</v>
      </c>
      <c r="AM235" s="17">
        <v>16749000</v>
      </c>
      <c r="AN235" s="17">
        <v>19993000</v>
      </c>
      <c r="AO235" s="17">
        <v>13243000</v>
      </c>
      <c r="AP235" s="17">
        <v>5350000</v>
      </c>
      <c r="AQ235" s="17">
        <v>23399000</v>
      </c>
    </row>
    <row r="236" spans="1:43" s="18" customFormat="1" ht="13.5" x14ac:dyDescent="0.25">
      <c r="A236" s="15" t="s">
        <v>206</v>
      </c>
      <c r="B236" s="16">
        <v>791200</v>
      </c>
      <c r="C236" s="16">
        <v>613800</v>
      </c>
      <c r="D236" s="16">
        <v>40700</v>
      </c>
      <c r="E236" s="16">
        <v>52700</v>
      </c>
      <c r="F236" s="16">
        <v>33300</v>
      </c>
      <c r="G236" s="16">
        <v>82500</v>
      </c>
      <c r="H236" s="16">
        <v>12800</v>
      </c>
      <c r="I236" s="16">
        <v>19800</v>
      </c>
      <c r="J236" s="16">
        <v>43400</v>
      </c>
      <c r="K236" s="16">
        <v>117500</v>
      </c>
      <c r="L236" s="16">
        <v>87300</v>
      </c>
      <c r="M236" s="16">
        <v>87400</v>
      </c>
      <c r="N236" s="16">
        <v>36400</v>
      </c>
      <c r="O236" s="16">
        <v>177400</v>
      </c>
      <c r="P236" s="16">
        <v>10442000</v>
      </c>
      <c r="Q236" s="16">
        <v>8530800</v>
      </c>
      <c r="R236" s="16">
        <v>775400</v>
      </c>
      <c r="S236" s="16">
        <v>814500</v>
      </c>
      <c r="T236" s="16">
        <v>482100</v>
      </c>
      <c r="U236" s="16">
        <v>1126100</v>
      </c>
      <c r="V236" s="16">
        <v>418800</v>
      </c>
      <c r="W236" s="16">
        <v>197500</v>
      </c>
      <c r="X236" s="16">
        <v>626800</v>
      </c>
      <c r="Y236" s="16">
        <v>1293100</v>
      </c>
      <c r="Z236" s="16">
        <v>1380600</v>
      </c>
      <c r="AA236" s="16">
        <v>1036800</v>
      </c>
      <c r="AB236" s="16">
        <v>379100</v>
      </c>
      <c r="AC236" s="16">
        <v>1911200</v>
      </c>
      <c r="AD236" s="17">
        <v>131430000</v>
      </c>
      <c r="AE236" s="17">
        <v>108692000</v>
      </c>
      <c r="AF236" s="17">
        <v>6406000</v>
      </c>
      <c r="AG236" s="17">
        <v>11599000</v>
      </c>
      <c r="AH236" s="17">
        <v>5411200</v>
      </c>
      <c r="AI236" s="17">
        <v>14399500</v>
      </c>
      <c r="AJ236" s="17">
        <v>4743700</v>
      </c>
      <c r="AK236" s="17">
        <v>2711000</v>
      </c>
      <c r="AL236" s="17">
        <v>7735000</v>
      </c>
      <c r="AM236" s="17">
        <v>16915000</v>
      </c>
      <c r="AN236" s="17">
        <v>19774000</v>
      </c>
      <c r="AO236" s="17">
        <v>13616000</v>
      </c>
      <c r="AP236" s="17">
        <v>5382000</v>
      </c>
      <c r="AQ236" s="17">
        <v>22738000</v>
      </c>
    </row>
    <row r="237" spans="1:43" s="18" customFormat="1" ht="13.5" x14ac:dyDescent="0.25">
      <c r="A237" s="15" t="s">
        <v>207</v>
      </c>
      <c r="B237" s="16">
        <v>778100</v>
      </c>
      <c r="C237" s="16">
        <v>614900</v>
      </c>
      <c r="D237" s="16">
        <v>41500</v>
      </c>
      <c r="E237" s="16">
        <v>52700</v>
      </c>
      <c r="F237" s="16">
        <v>33300</v>
      </c>
      <c r="G237" s="16">
        <v>82800</v>
      </c>
      <c r="H237" s="16">
        <v>12600</v>
      </c>
      <c r="I237" s="16">
        <v>19900</v>
      </c>
      <c r="J237" s="16">
        <v>43400</v>
      </c>
      <c r="K237" s="16">
        <v>117700</v>
      </c>
      <c r="L237" s="16">
        <v>87800</v>
      </c>
      <c r="M237" s="16">
        <v>86400</v>
      </c>
      <c r="N237" s="16">
        <v>36800</v>
      </c>
      <c r="O237" s="16">
        <v>163200</v>
      </c>
      <c r="P237" s="16">
        <v>10324000</v>
      </c>
      <c r="Q237" s="16">
        <v>8521800</v>
      </c>
      <c r="R237" s="16">
        <v>781200</v>
      </c>
      <c r="S237" s="16">
        <v>816400</v>
      </c>
      <c r="T237" s="16">
        <v>482900</v>
      </c>
      <c r="U237" s="16">
        <v>1124800</v>
      </c>
      <c r="V237" s="16">
        <v>420300</v>
      </c>
      <c r="W237" s="16">
        <v>195600</v>
      </c>
      <c r="X237" s="16">
        <v>626900</v>
      </c>
      <c r="Y237" s="16">
        <v>1297100</v>
      </c>
      <c r="Z237" s="16">
        <v>1375700</v>
      </c>
      <c r="AA237" s="16">
        <v>1025400</v>
      </c>
      <c r="AB237" s="16">
        <v>375500</v>
      </c>
      <c r="AC237" s="16">
        <v>1802200</v>
      </c>
      <c r="AD237" s="17">
        <v>130096000</v>
      </c>
      <c r="AE237" s="17">
        <v>108769000</v>
      </c>
      <c r="AF237" s="17">
        <v>6484000</v>
      </c>
      <c r="AG237" s="17">
        <v>11600000</v>
      </c>
      <c r="AH237" s="17">
        <v>5412100</v>
      </c>
      <c r="AI237" s="17">
        <v>14403700</v>
      </c>
      <c r="AJ237" s="17">
        <v>4706700</v>
      </c>
      <c r="AK237" s="17">
        <v>2710000</v>
      </c>
      <c r="AL237" s="17">
        <v>7737000</v>
      </c>
      <c r="AM237" s="17">
        <v>16931000</v>
      </c>
      <c r="AN237" s="17">
        <v>19667000</v>
      </c>
      <c r="AO237" s="17">
        <v>13720000</v>
      </c>
      <c r="AP237" s="17">
        <v>5397000</v>
      </c>
      <c r="AQ237" s="17">
        <v>21327000</v>
      </c>
    </row>
    <row r="238" spans="1:43" s="18" customFormat="1" ht="13.5" x14ac:dyDescent="0.25">
      <c r="A238" s="15" t="s">
        <v>208</v>
      </c>
      <c r="B238" s="16">
        <v>781100</v>
      </c>
      <c r="C238" s="16">
        <v>617800</v>
      </c>
      <c r="D238" s="16">
        <v>42000</v>
      </c>
      <c r="E238" s="16">
        <v>53100</v>
      </c>
      <c r="F238" s="16">
        <v>33400</v>
      </c>
      <c r="G238" s="16">
        <v>83600</v>
      </c>
      <c r="H238" s="16">
        <v>12800</v>
      </c>
      <c r="I238" s="16">
        <v>20000</v>
      </c>
      <c r="J238" s="16">
        <v>43400</v>
      </c>
      <c r="K238" s="16">
        <v>118200</v>
      </c>
      <c r="L238" s="16">
        <v>88200</v>
      </c>
      <c r="M238" s="16">
        <v>86600</v>
      </c>
      <c r="N238" s="16">
        <v>36500</v>
      </c>
      <c r="O238" s="16">
        <v>163300</v>
      </c>
      <c r="P238" s="16">
        <v>10352600</v>
      </c>
      <c r="Q238" s="16">
        <v>8554100</v>
      </c>
      <c r="R238" s="16">
        <v>784900</v>
      </c>
      <c r="S238" s="16">
        <v>818800</v>
      </c>
      <c r="T238" s="16">
        <v>483900</v>
      </c>
      <c r="U238" s="16">
        <v>1133700</v>
      </c>
      <c r="V238" s="16">
        <v>422200</v>
      </c>
      <c r="W238" s="16">
        <v>195500</v>
      </c>
      <c r="X238" s="16">
        <v>627100</v>
      </c>
      <c r="Y238" s="16">
        <v>1305500</v>
      </c>
      <c r="Z238" s="16">
        <v>1383500</v>
      </c>
      <c r="AA238" s="16">
        <v>1027100</v>
      </c>
      <c r="AB238" s="16">
        <v>371900</v>
      </c>
      <c r="AC238" s="16">
        <v>1798500</v>
      </c>
      <c r="AD238" s="17">
        <v>130158000</v>
      </c>
      <c r="AE238" s="17">
        <v>108919000</v>
      </c>
      <c r="AF238" s="17">
        <v>6547000</v>
      </c>
      <c r="AG238" s="17">
        <v>11636000</v>
      </c>
      <c r="AH238" s="17">
        <v>5407000</v>
      </c>
      <c r="AI238" s="17">
        <v>14421800</v>
      </c>
      <c r="AJ238" s="17">
        <v>4706400</v>
      </c>
      <c r="AK238" s="17">
        <v>2712000</v>
      </c>
      <c r="AL238" s="17">
        <v>7720000</v>
      </c>
      <c r="AM238" s="17">
        <v>17013000</v>
      </c>
      <c r="AN238" s="17">
        <v>19677000</v>
      </c>
      <c r="AO238" s="17">
        <v>13712000</v>
      </c>
      <c r="AP238" s="17">
        <v>5367000</v>
      </c>
      <c r="AQ238" s="17">
        <v>21239000</v>
      </c>
    </row>
    <row r="239" spans="1:43" s="18" customFormat="1" ht="13.5" x14ac:dyDescent="0.25">
      <c r="A239" s="15" t="s">
        <v>209</v>
      </c>
      <c r="B239" s="16">
        <v>787500</v>
      </c>
      <c r="C239" s="16">
        <v>616200</v>
      </c>
      <c r="D239" s="16">
        <v>41400</v>
      </c>
      <c r="E239" s="16">
        <v>53200</v>
      </c>
      <c r="F239" s="16">
        <v>33300</v>
      </c>
      <c r="G239" s="16">
        <v>83100</v>
      </c>
      <c r="H239" s="16">
        <v>13100</v>
      </c>
      <c r="I239" s="16">
        <v>20000</v>
      </c>
      <c r="J239" s="16">
        <v>43100</v>
      </c>
      <c r="K239" s="16">
        <v>118300</v>
      </c>
      <c r="L239" s="16">
        <v>88600</v>
      </c>
      <c r="M239" s="16">
        <v>86500</v>
      </c>
      <c r="N239" s="16">
        <v>35600</v>
      </c>
      <c r="O239" s="16">
        <v>171300</v>
      </c>
      <c r="P239" s="16">
        <v>10394100</v>
      </c>
      <c r="Q239" s="16">
        <v>8530700</v>
      </c>
      <c r="R239" s="16">
        <v>782700</v>
      </c>
      <c r="S239" s="16">
        <v>818400</v>
      </c>
      <c r="T239" s="16">
        <v>483800</v>
      </c>
      <c r="U239" s="16">
        <v>1124900</v>
      </c>
      <c r="V239" s="16">
        <v>423800</v>
      </c>
      <c r="W239" s="16">
        <v>194000</v>
      </c>
      <c r="X239" s="16">
        <v>625100</v>
      </c>
      <c r="Y239" s="16">
        <v>1306400</v>
      </c>
      <c r="Z239" s="16">
        <v>1390700</v>
      </c>
      <c r="AA239" s="16">
        <v>1018700</v>
      </c>
      <c r="AB239" s="16">
        <v>362200</v>
      </c>
      <c r="AC239" s="16">
        <v>1863400</v>
      </c>
      <c r="AD239" s="17">
        <v>130650000</v>
      </c>
      <c r="AE239" s="17">
        <v>108549000</v>
      </c>
      <c r="AF239" s="17">
        <v>6465000</v>
      </c>
      <c r="AG239" s="17">
        <v>11623000</v>
      </c>
      <c r="AH239" s="17">
        <v>5394000</v>
      </c>
      <c r="AI239" s="17">
        <v>14318300</v>
      </c>
      <c r="AJ239" s="17">
        <v>4789900</v>
      </c>
      <c r="AK239" s="17">
        <v>2687000</v>
      </c>
      <c r="AL239" s="17">
        <v>7684000</v>
      </c>
      <c r="AM239" s="17">
        <v>16978000</v>
      </c>
      <c r="AN239" s="17">
        <v>19939000</v>
      </c>
      <c r="AO239" s="17">
        <v>13351000</v>
      </c>
      <c r="AP239" s="17">
        <v>5320000</v>
      </c>
      <c r="AQ239" s="17">
        <v>22101000</v>
      </c>
    </row>
    <row r="240" spans="1:43" s="18" customFormat="1" ht="13.5" x14ac:dyDescent="0.25">
      <c r="A240" s="15" t="s">
        <v>210</v>
      </c>
      <c r="B240" s="16">
        <v>797200</v>
      </c>
      <c r="C240" s="16">
        <v>622700</v>
      </c>
      <c r="D240" s="16">
        <v>41500</v>
      </c>
      <c r="E240" s="16">
        <v>53500</v>
      </c>
      <c r="F240" s="16">
        <v>33800</v>
      </c>
      <c r="G240" s="16">
        <v>84200</v>
      </c>
      <c r="H240" s="16">
        <v>13000</v>
      </c>
      <c r="I240" s="16">
        <v>20100</v>
      </c>
      <c r="J240" s="16">
        <v>43500</v>
      </c>
      <c r="K240" s="16">
        <v>120900</v>
      </c>
      <c r="L240" s="16">
        <v>89800</v>
      </c>
      <c r="M240" s="16">
        <v>86800</v>
      </c>
      <c r="N240" s="16">
        <v>35600</v>
      </c>
      <c r="O240" s="16">
        <v>174500</v>
      </c>
      <c r="P240" s="16">
        <v>10479000</v>
      </c>
      <c r="Q240" s="16">
        <v>8566500</v>
      </c>
      <c r="R240" s="16">
        <v>784000</v>
      </c>
      <c r="S240" s="16">
        <v>820500</v>
      </c>
      <c r="T240" s="16">
        <v>484700</v>
      </c>
      <c r="U240" s="16">
        <v>1137600</v>
      </c>
      <c r="V240" s="16">
        <v>424800</v>
      </c>
      <c r="W240" s="16">
        <v>193800</v>
      </c>
      <c r="X240" s="16">
        <v>629500</v>
      </c>
      <c r="Y240" s="16">
        <v>1319700</v>
      </c>
      <c r="Z240" s="16">
        <v>1398300</v>
      </c>
      <c r="AA240" s="16">
        <v>1012000</v>
      </c>
      <c r="AB240" s="16">
        <v>361600</v>
      </c>
      <c r="AC240" s="16">
        <v>1912500</v>
      </c>
      <c r="AD240" s="17">
        <v>131623000</v>
      </c>
      <c r="AE240" s="17">
        <v>108966000</v>
      </c>
      <c r="AF240" s="17">
        <v>6475000</v>
      </c>
      <c r="AG240" s="17">
        <v>11603000</v>
      </c>
      <c r="AH240" s="17">
        <v>5414200</v>
      </c>
      <c r="AI240" s="17">
        <v>14468600</v>
      </c>
      <c r="AJ240" s="17">
        <v>4805200</v>
      </c>
      <c r="AK240" s="17">
        <v>2689000</v>
      </c>
      <c r="AL240" s="17">
        <v>7687000</v>
      </c>
      <c r="AM240" s="17">
        <v>17137000</v>
      </c>
      <c r="AN240" s="17">
        <v>20248000</v>
      </c>
      <c r="AO240" s="17">
        <v>13085000</v>
      </c>
      <c r="AP240" s="17">
        <v>5354000</v>
      </c>
      <c r="AQ240" s="17">
        <v>22657000</v>
      </c>
    </row>
    <row r="241" spans="1:43" s="18" customFormat="1" ht="13.5" x14ac:dyDescent="0.25">
      <c r="A241" s="15" t="s">
        <v>211</v>
      </c>
      <c r="B241" s="16">
        <v>802700</v>
      </c>
      <c r="C241" s="16">
        <v>626900</v>
      </c>
      <c r="D241" s="16">
        <v>41100</v>
      </c>
      <c r="E241" s="16">
        <v>53700</v>
      </c>
      <c r="F241" s="16">
        <v>33900</v>
      </c>
      <c r="G241" s="16">
        <v>87100</v>
      </c>
      <c r="H241" s="16">
        <v>13200</v>
      </c>
      <c r="I241" s="16">
        <v>20300</v>
      </c>
      <c r="J241" s="16">
        <v>43600</v>
      </c>
      <c r="K241" s="16">
        <v>121200</v>
      </c>
      <c r="L241" s="16">
        <v>90100</v>
      </c>
      <c r="M241" s="16">
        <v>87200</v>
      </c>
      <c r="N241" s="16">
        <v>35500</v>
      </c>
      <c r="O241" s="16">
        <v>175800</v>
      </c>
      <c r="P241" s="16">
        <v>10521500</v>
      </c>
      <c r="Q241" s="16">
        <v>8601100</v>
      </c>
      <c r="R241" s="16">
        <v>778100</v>
      </c>
      <c r="S241" s="16">
        <v>822500</v>
      </c>
      <c r="T241" s="16">
        <v>485400</v>
      </c>
      <c r="U241" s="16">
        <v>1168700</v>
      </c>
      <c r="V241" s="16">
        <v>426600</v>
      </c>
      <c r="W241" s="16">
        <v>195200</v>
      </c>
      <c r="X241" s="16">
        <v>631500</v>
      </c>
      <c r="Y241" s="16">
        <v>1322800</v>
      </c>
      <c r="Z241" s="16">
        <v>1399700</v>
      </c>
      <c r="AA241" s="16">
        <v>1009800</v>
      </c>
      <c r="AB241" s="16">
        <v>360800</v>
      </c>
      <c r="AC241" s="16">
        <v>1920400</v>
      </c>
      <c r="AD241" s="17">
        <v>131931000</v>
      </c>
      <c r="AE241" s="17">
        <v>109164000</v>
      </c>
      <c r="AF241" s="17">
        <v>6369000</v>
      </c>
      <c r="AG241" s="17">
        <v>11595000</v>
      </c>
      <c r="AH241" s="17">
        <v>5423100</v>
      </c>
      <c r="AI241" s="17">
        <v>14807900</v>
      </c>
      <c r="AJ241" s="17">
        <v>4828800</v>
      </c>
      <c r="AK241" s="17">
        <v>2701000</v>
      </c>
      <c r="AL241" s="17">
        <v>7678000</v>
      </c>
      <c r="AM241" s="17">
        <v>17210000</v>
      </c>
      <c r="AN241" s="17">
        <v>20347000</v>
      </c>
      <c r="AO241" s="17">
        <v>12872000</v>
      </c>
      <c r="AP241" s="17">
        <v>5332000</v>
      </c>
      <c r="AQ241" s="17">
        <v>22767000</v>
      </c>
    </row>
    <row r="242" spans="1:43" s="18" customFormat="1" ht="13.5" x14ac:dyDescent="0.25">
      <c r="A242" s="15" t="s">
        <v>212</v>
      </c>
      <c r="B242" s="16">
        <v>802600</v>
      </c>
      <c r="C242" s="16">
        <v>629000</v>
      </c>
      <c r="D242" s="16">
        <v>40800</v>
      </c>
      <c r="E242" s="16">
        <v>53800</v>
      </c>
      <c r="F242" s="16">
        <v>34000</v>
      </c>
      <c r="G242" s="16">
        <v>88700</v>
      </c>
      <c r="H242" s="16">
        <v>13700</v>
      </c>
      <c r="I242" s="16">
        <v>20500</v>
      </c>
      <c r="J242" s="16">
        <v>43700</v>
      </c>
      <c r="K242" s="16">
        <v>121700</v>
      </c>
      <c r="L242" s="16">
        <v>89700</v>
      </c>
      <c r="M242" s="16">
        <v>86900</v>
      </c>
      <c r="N242" s="16">
        <v>35500</v>
      </c>
      <c r="O242" s="16">
        <v>173600</v>
      </c>
      <c r="P242" s="16">
        <v>10550400</v>
      </c>
      <c r="Q242" s="16">
        <v>8641900</v>
      </c>
      <c r="R242" s="16">
        <v>777500</v>
      </c>
      <c r="S242" s="16">
        <v>825000</v>
      </c>
      <c r="T242" s="16">
        <v>487300</v>
      </c>
      <c r="U242" s="16">
        <v>1188300</v>
      </c>
      <c r="V242" s="16">
        <v>432800</v>
      </c>
      <c r="W242" s="16">
        <v>195400</v>
      </c>
      <c r="X242" s="16">
        <v>634400</v>
      </c>
      <c r="Y242" s="16">
        <v>1329200</v>
      </c>
      <c r="Z242" s="16">
        <v>1402100</v>
      </c>
      <c r="AA242" s="16">
        <v>1009500</v>
      </c>
      <c r="AB242" s="16">
        <v>360400</v>
      </c>
      <c r="AC242" s="16">
        <v>1908500</v>
      </c>
      <c r="AD242" s="17">
        <v>131622000</v>
      </c>
      <c r="AE242" s="17">
        <v>109015000</v>
      </c>
      <c r="AF242" s="17">
        <v>6100000</v>
      </c>
      <c r="AG242" s="17">
        <v>11588000</v>
      </c>
      <c r="AH242" s="17">
        <v>5419700</v>
      </c>
      <c r="AI242" s="17">
        <v>14965700</v>
      </c>
      <c r="AJ242" s="17">
        <v>4894700</v>
      </c>
      <c r="AK242" s="17">
        <v>2697000</v>
      </c>
      <c r="AL242" s="17">
        <v>7692000</v>
      </c>
      <c r="AM242" s="17">
        <v>17243000</v>
      </c>
      <c r="AN242" s="17">
        <v>20283000</v>
      </c>
      <c r="AO242" s="17">
        <v>12818000</v>
      </c>
      <c r="AP242" s="17">
        <v>5314000</v>
      </c>
      <c r="AQ242" s="17">
        <v>22607000</v>
      </c>
    </row>
    <row r="243" spans="1:43" s="18" customFormat="1" ht="13.5" x14ac:dyDescent="0.25">
      <c r="A243" s="15" t="s">
        <v>213</v>
      </c>
      <c r="B243" s="16">
        <v>790000</v>
      </c>
      <c r="C243" s="16">
        <v>617500</v>
      </c>
      <c r="D243" s="16">
        <v>39800</v>
      </c>
      <c r="E243" s="16">
        <v>53500</v>
      </c>
      <c r="F243" s="16">
        <v>34000</v>
      </c>
      <c r="G243" s="16">
        <v>84300</v>
      </c>
      <c r="H243" s="16">
        <v>13500</v>
      </c>
      <c r="I243" s="16">
        <v>20100</v>
      </c>
      <c r="J243" s="16">
        <v>43500</v>
      </c>
      <c r="K243" s="16">
        <v>120700</v>
      </c>
      <c r="L243" s="16">
        <v>88700</v>
      </c>
      <c r="M243" s="16">
        <v>84800</v>
      </c>
      <c r="N243" s="16">
        <v>34600</v>
      </c>
      <c r="O243" s="16">
        <v>172500</v>
      </c>
      <c r="P243" s="16">
        <v>10364300</v>
      </c>
      <c r="Q243" s="16">
        <v>8478000</v>
      </c>
      <c r="R243" s="16">
        <v>761900</v>
      </c>
      <c r="S243" s="16">
        <v>819500</v>
      </c>
      <c r="T243" s="16">
        <v>484000</v>
      </c>
      <c r="U243" s="16">
        <v>1134600</v>
      </c>
      <c r="V243" s="16">
        <v>424300</v>
      </c>
      <c r="W243" s="16">
        <v>194700</v>
      </c>
      <c r="X243" s="16">
        <v>629400</v>
      </c>
      <c r="Y243" s="16">
        <v>1306200</v>
      </c>
      <c r="Z243" s="16">
        <v>1384900</v>
      </c>
      <c r="AA243" s="16">
        <v>983700</v>
      </c>
      <c r="AB243" s="16">
        <v>354800</v>
      </c>
      <c r="AC243" s="16">
        <v>1886300</v>
      </c>
      <c r="AD243" s="17">
        <v>128760000</v>
      </c>
      <c r="AE243" s="17">
        <v>106632000</v>
      </c>
      <c r="AF243" s="17">
        <v>5767000</v>
      </c>
      <c r="AG243" s="17">
        <v>11508000</v>
      </c>
      <c r="AH243" s="17">
        <v>5363400</v>
      </c>
      <c r="AI243" s="17">
        <v>14405900</v>
      </c>
      <c r="AJ243" s="17">
        <v>4733900</v>
      </c>
      <c r="AK243" s="17">
        <v>2653000</v>
      </c>
      <c r="AL243" s="17">
        <v>7629000</v>
      </c>
      <c r="AM243" s="17">
        <v>16820000</v>
      </c>
      <c r="AN243" s="17">
        <v>20020000</v>
      </c>
      <c r="AO243" s="17">
        <v>12477000</v>
      </c>
      <c r="AP243" s="17">
        <v>5255000</v>
      </c>
      <c r="AQ243" s="17">
        <v>22128000</v>
      </c>
    </row>
    <row r="244" spans="1:43" s="18" customFormat="1" ht="13.5" x14ac:dyDescent="0.25">
      <c r="A244" s="15" t="s">
        <v>214</v>
      </c>
      <c r="B244" s="16">
        <v>798100</v>
      </c>
      <c r="C244" s="16">
        <v>622100</v>
      </c>
      <c r="D244" s="16">
        <v>39800</v>
      </c>
      <c r="E244" s="16">
        <v>53800</v>
      </c>
      <c r="F244" s="16">
        <v>34300</v>
      </c>
      <c r="G244" s="16">
        <v>83600</v>
      </c>
      <c r="H244" s="16">
        <v>13400</v>
      </c>
      <c r="I244" s="16">
        <v>20200</v>
      </c>
      <c r="J244" s="16">
        <v>43700</v>
      </c>
      <c r="K244" s="16">
        <v>122300</v>
      </c>
      <c r="L244" s="16">
        <v>89800</v>
      </c>
      <c r="M244" s="16">
        <v>86200</v>
      </c>
      <c r="N244" s="16">
        <v>35000</v>
      </c>
      <c r="O244" s="16">
        <v>176000</v>
      </c>
      <c r="P244" s="16">
        <v>10423900</v>
      </c>
      <c r="Q244" s="16">
        <v>8519500</v>
      </c>
      <c r="R244" s="16">
        <v>770700</v>
      </c>
      <c r="S244" s="16">
        <v>822900</v>
      </c>
      <c r="T244" s="16">
        <v>487100</v>
      </c>
      <c r="U244" s="16">
        <v>1122000</v>
      </c>
      <c r="V244" s="16">
        <v>425100</v>
      </c>
      <c r="W244" s="16">
        <v>194300</v>
      </c>
      <c r="X244" s="16">
        <v>631600</v>
      </c>
      <c r="Y244" s="16">
        <v>1319900</v>
      </c>
      <c r="Z244" s="16">
        <v>1390700</v>
      </c>
      <c r="AA244" s="16">
        <v>997000</v>
      </c>
      <c r="AB244" s="16">
        <v>358200</v>
      </c>
      <c r="AC244" s="16">
        <v>1904400</v>
      </c>
      <c r="AD244" s="17">
        <v>129575000</v>
      </c>
      <c r="AE244" s="17">
        <v>107070000</v>
      </c>
      <c r="AF244" s="17">
        <v>5772000</v>
      </c>
      <c r="AG244" s="17">
        <v>11526000</v>
      </c>
      <c r="AH244" s="17">
        <v>5375800</v>
      </c>
      <c r="AI244" s="17">
        <v>14240000</v>
      </c>
      <c r="AJ244" s="17">
        <v>4741600</v>
      </c>
      <c r="AK244" s="17">
        <v>2663000</v>
      </c>
      <c r="AL244" s="17">
        <v>7630000</v>
      </c>
      <c r="AM244" s="17">
        <v>16957000</v>
      </c>
      <c r="AN244" s="17">
        <v>20267000</v>
      </c>
      <c r="AO244" s="17">
        <v>12614000</v>
      </c>
      <c r="AP244" s="17">
        <v>5284000</v>
      </c>
      <c r="AQ244" s="17">
        <v>22505000</v>
      </c>
    </row>
    <row r="245" spans="1:43" s="18" customFormat="1" ht="13.5" x14ac:dyDescent="0.25">
      <c r="A245" s="15" t="s">
        <v>215</v>
      </c>
      <c r="B245" s="16">
        <v>805300</v>
      </c>
      <c r="C245" s="16">
        <v>629200</v>
      </c>
      <c r="D245" s="16">
        <v>40100</v>
      </c>
      <c r="E245" s="16">
        <v>54200</v>
      </c>
      <c r="F245" s="16">
        <v>34600</v>
      </c>
      <c r="G245" s="16">
        <v>84300</v>
      </c>
      <c r="H245" s="16">
        <v>13500</v>
      </c>
      <c r="I245" s="16">
        <v>20300</v>
      </c>
      <c r="J245" s="16">
        <v>44100</v>
      </c>
      <c r="K245" s="16">
        <v>123700</v>
      </c>
      <c r="L245" s="16">
        <v>90100</v>
      </c>
      <c r="M245" s="16">
        <v>88600</v>
      </c>
      <c r="N245" s="16">
        <v>35700</v>
      </c>
      <c r="O245" s="16">
        <v>176100</v>
      </c>
      <c r="P245" s="16">
        <v>10521000</v>
      </c>
      <c r="Q245" s="16">
        <v>8615000</v>
      </c>
      <c r="R245" s="16">
        <v>781800</v>
      </c>
      <c r="S245" s="16">
        <v>827100</v>
      </c>
      <c r="T245" s="16">
        <v>490000</v>
      </c>
      <c r="U245" s="16">
        <v>1132700</v>
      </c>
      <c r="V245" s="16">
        <v>428000</v>
      </c>
      <c r="W245" s="16">
        <v>194700</v>
      </c>
      <c r="X245" s="16">
        <v>634600</v>
      </c>
      <c r="Y245" s="16">
        <v>1336200</v>
      </c>
      <c r="Z245" s="16">
        <v>1398600</v>
      </c>
      <c r="AA245" s="16">
        <v>1028900</v>
      </c>
      <c r="AB245" s="16">
        <v>362400</v>
      </c>
      <c r="AC245" s="16">
        <v>1906000</v>
      </c>
      <c r="AD245" s="17">
        <v>130482000</v>
      </c>
      <c r="AE245" s="17">
        <v>107887000</v>
      </c>
      <c r="AF245" s="17">
        <v>5899000</v>
      </c>
      <c r="AG245" s="17">
        <v>11572000</v>
      </c>
      <c r="AH245" s="17">
        <v>5410600</v>
      </c>
      <c r="AI245" s="17">
        <v>14306900</v>
      </c>
      <c r="AJ245" s="17">
        <v>4766000</v>
      </c>
      <c r="AK245" s="17">
        <v>2667000</v>
      </c>
      <c r="AL245" s="17">
        <v>7641000</v>
      </c>
      <c r="AM245" s="17">
        <v>17110000</v>
      </c>
      <c r="AN245" s="17">
        <v>20328000</v>
      </c>
      <c r="AO245" s="17">
        <v>12881000</v>
      </c>
      <c r="AP245" s="17">
        <v>5305000</v>
      </c>
      <c r="AQ245" s="17">
        <v>22595000</v>
      </c>
    </row>
    <row r="246" spans="1:43" s="18" customFormat="1" ht="13.5" x14ac:dyDescent="0.25">
      <c r="A246" s="15" t="s">
        <v>216</v>
      </c>
      <c r="B246" s="16">
        <v>813500</v>
      </c>
      <c r="C246" s="16">
        <v>636900</v>
      </c>
      <c r="D246" s="16">
        <v>39700</v>
      </c>
      <c r="E246" s="16">
        <v>54600</v>
      </c>
      <c r="F246" s="16">
        <v>34800</v>
      </c>
      <c r="G246" s="16">
        <v>84900</v>
      </c>
      <c r="H246" s="16">
        <v>13500</v>
      </c>
      <c r="I246" s="16">
        <v>20400</v>
      </c>
      <c r="J246" s="16">
        <v>44500</v>
      </c>
      <c r="K246" s="16">
        <v>125200</v>
      </c>
      <c r="L246" s="16">
        <v>92200</v>
      </c>
      <c r="M246" s="16">
        <v>91300</v>
      </c>
      <c r="N246" s="16">
        <v>35800</v>
      </c>
      <c r="O246" s="16">
        <v>176600</v>
      </c>
      <c r="P246" s="16">
        <v>10592000</v>
      </c>
      <c r="Q246" s="16">
        <v>8691500</v>
      </c>
      <c r="R246" s="16">
        <v>787000</v>
      </c>
      <c r="S246" s="16">
        <v>830500</v>
      </c>
      <c r="T246" s="16">
        <v>494200</v>
      </c>
      <c r="U246" s="16">
        <v>1142500</v>
      </c>
      <c r="V246" s="16">
        <v>430200</v>
      </c>
      <c r="W246" s="16">
        <v>195000</v>
      </c>
      <c r="X246" s="16">
        <v>636400</v>
      </c>
      <c r="Y246" s="16">
        <v>1352400</v>
      </c>
      <c r="Z246" s="16">
        <v>1408400</v>
      </c>
      <c r="AA246" s="16">
        <v>1046000</v>
      </c>
      <c r="AB246" s="16">
        <v>368900</v>
      </c>
      <c r="AC246" s="16">
        <v>1900500</v>
      </c>
      <c r="AD246" s="17">
        <v>131698000</v>
      </c>
      <c r="AE246" s="17">
        <v>109081000</v>
      </c>
      <c r="AF246" s="17">
        <v>6121000</v>
      </c>
      <c r="AG246" s="17">
        <v>11624000</v>
      </c>
      <c r="AH246" s="17">
        <v>5441700</v>
      </c>
      <c r="AI246" s="17">
        <v>14445900</v>
      </c>
      <c r="AJ246" s="17">
        <v>4790000</v>
      </c>
      <c r="AK246" s="17">
        <v>2673000</v>
      </c>
      <c r="AL246" s="17">
        <v>7652000</v>
      </c>
      <c r="AM246" s="17">
        <v>17353000</v>
      </c>
      <c r="AN246" s="17">
        <v>20411000</v>
      </c>
      <c r="AO246" s="17">
        <v>13233000</v>
      </c>
      <c r="AP246" s="17">
        <v>5336000</v>
      </c>
      <c r="AQ246" s="17">
        <v>22617000</v>
      </c>
    </row>
    <row r="247" spans="1:43" s="18" customFormat="1" ht="13.5" x14ac:dyDescent="0.25">
      <c r="A247" s="15" t="s">
        <v>217</v>
      </c>
      <c r="B247" s="16">
        <v>814900</v>
      </c>
      <c r="C247" s="16">
        <v>638600</v>
      </c>
      <c r="D247" s="16">
        <v>39600</v>
      </c>
      <c r="E247" s="16">
        <v>54900</v>
      </c>
      <c r="F247" s="16">
        <v>34900</v>
      </c>
      <c r="G247" s="16">
        <v>84900</v>
      </c>
      <c r="H247" s="16">
        <v>13600</v>
      </c>
      <c r="I247" s="16">
        <v>20600</v>
      </c>
      <c r="J247" s="16">
        <v>44700</v>
      </c>
      <c r="K247" s="16">
        <v>125100</v>
      </c>
      <c r="L247" s="16">
        <v>92500</v>
      </c>
      <c r="M247" s="16">
        <v>91900</v>
      </c>
      <c r="N247" s="16">
        <v>35900</v>
      </c>
      <c r="O247" s="16">
        <v>176300</v>
      </c>
      <c r="P247" s="16">
        <v>10626900</v>
      </c>
      <c r="Q247" s="16">
        <v>8723200</v>
      </c>
      <c r="R247" s="16">
        <v>790400</v>
      </c>
      <c r="S247" s="16">
        <v>833200</v>
      </c>
      <c r="T247" s="16">
        <v>497200</v>
      </c>
      <c r="U247" s="16">
        <v>1143900</v>
      </c>
      <c r="V247" s="16">
        <v>431200</v>
      </c>
      <c r="W247" s="16">
        <v>195900</v>
      </c>
      <c r="X247" s="16">
        <v>637700</v>
      </c>
      <c r="Y247" s="16">
        <v>1349400</v>
      </c>
      <c r="Z247" s="16">
        <v>1411800</v>
      </c>
      <c r="AA247" s="16">
        <v>1061700</v>
      </c>
      <c r="AB247" s="16">
        <v>370800</v>
      </c>
      <c r="AC247" s="16">
        <v>1903700</v>
      </c>
      <c r="AD247" s="17">
        <v>132381000</v>
      </c>
      <c r="AE247" s="17">
        <v>109856000</v>
      </c>
      <c r="AF247" s="17">
        <v>6332000</v>
      </c>
      <c r="AG247" s="17">
        <v>11673000</v>
      </c>
      <c r="AH247" s="17">
        <v>5472800</v>
      </c>
      <c r="AI247" s="17">
        <v>14544800</v>
      </c>
      <c r="AJ247" s="17">
        <v>4829900</v>
      </c>
      <c r="AK247" s="17">
        <v>2684000</v>
      </c>
      <c r="AL247" s="17">
        <v>7692000</v>
      </c>
      <c r="AM247" s="17">
        <v>17408000</v>
      </c>
      <c r="AN247" s="17">
        <v>20316000</v>
      </c>
      <c r="AO247" s="17">
        <v>13535000</v>
      </c>
      <c r="AP247" s="17">
        <v>5368000</v>
      </c>
      <c r="AQ247" s="17">
        <v>22525000</v>
      </c>
    </row>
    <row r="248" spans="1:43" s="18" customFormat="1" ht="13.5" x14ac:dyDescent="0.25">
      <c r="A248" s="15" t="s">
        <v>218</v>
      </c>
      <c r="B248" s="16">
        <v>816500</v>
      </c>
      <c r="C248" s="16">
        <v>642000</v>
      </c>
      <c r="D248" s="16">
        <v>40200</v>
      </c>
      <c r="E248" s="16">
        <v>55300</v>
      </c>
      <c r="F248" s="16">
        <v>35100</v>
      </c>
      <c r="G248" s="16">
        <v>85000</v>
      </c>
      <c r="H248" s="16">
        <v>13100</v>
      </c>
      <c r="I248" s="16">
        <v>20800</v>
      </c>
      <c r="J248" s="16">
        <v>44900</v>
      </c>
      <c r="K248" s="16">
        <v>126300</v>
      </c>
      <c r="L248" s="16">
        <v>91900</v>
      </c>
      <c r="M248" s="16">
        <v>92200</v>
      </c>
      <c r="N248" s="16">
        <v>37200</v>
      </c>
      <c r="O248" s="16">
        <v>174500</v>
      </c>
      <c r="P248" s="16">
        <v>10660200</v>
      </c>
      <c r="Q248" s="16">
        <v>8793700</v>
      </c>
      <c r="R248" s="16">
        <v>803100</v>
      </c>
      <c r="S248" s="16">
        <v>840300</v>
      </c>
      <c r="T248" s="16">
        <v>500300</v>
      </c>
      <c r="U248" s="16">
        <v>1148800</v>
      </c>
      <c r="V248" s="16">
        <v>432200</v>
      </c>
      <c r="W248" s="16">
        <v>196600</v>
      </c>
      <c r="X248" s="16">
        <v>641500</v>
      </c>
      <c r="Y248" s="16">
        <v>1360600</v>
      </c>
      <c r="Z248" s="16">
        <v>1409300</v>
      </c>
      <c r="AA248" s="16">
        <v>1074700</v>
      </c>
      <c r="AB248" s="16">
        <v>386300</v>
      </c>
      <c r="AC248" s="16">
        <v>1866500</v>
      </c>
      <c r="AD248" s="17">
        <v>132869000</v>
      </c>
      <c r="AE248" s="17">
        <v>110775000</v>
      </c>
      <c r="AF248" s="17">
        <v>6526000</v>
      </c>
      <c r="AG248" s="17">
        <v>11784000</v>
      </c>
      <c r="AH248" s="17">
        <v>5509800</v>
      </c>
      <c r="AI248" s="17">
        <v>14638300</v>
      </c>
      <c r="AJ248" s="17">
        <v>4868000</v>
      </c>
      <c r="AK248" s="17">
        <v>2696000</v>
      </c>
      <c r="AL248" s="17">
        <v>7737000</v>
      </c>
      <c r="AM248" s="17">
        <v>17556000</v>
      </c>
      <c r="AN248" s="17">
        <v>20090000</v>
      </c>
      <c r="AO248" s="17">
        <v>13947000</v>
      </c>
      <c r="AP248" s="17">
        <v>5423000</v>
      </c>
      <c r="AQ248" s="17">
        <v>22094000</v>
      </c>
    </row>
    <row r="249" spans="1:43" s="18" customFormat="1" ht="13.5" x14ac:dyDescent="0.25">
      <c r="A249" s="15" t="s">
        <v>219</v>
      </c>
      <c r="B249" s="16">
        <v>805400</v>
      </c>
      <c r="C249" s="16">
        <v>644500</v>
      </c>
      <c r="D249" s="16">
        <v>40300</v>
      </c>
      <c r="E249" s="16">
        <v>55700</v>
      </c>
      <c r="F249" s="16">
        <v>35300</v>
      </c>
      <c r="G249" s="16">
        <v>85600</v>
      </c>
      <c r="H249" s="16">
        <v>13300</v>
      </c>
      <c r="I249" s="16">
        <v>21200</v>
      </c>
      <c r="J249" s="16">
        <v>45200</v>
      </c>
      <c r="K249" s="16">
        <v>126900</v>
      </c>
      <c r="L249" s="16">
        <v>92600</v>
      </c>
      <c r="M249" s="16">
        <v>90900</v>
      </c>
      <c r="N249" s="16">
        <v>37500</v>
      </c>
      <c r="O249" s="16">
        <v>160900</v>
      </c>
      <c r="P249" s="16">
        <v>10578200</v>
      </c>
      <c r="Q249" s="16">
        <v>8805300</v>
      </c>
      <c r="R249" s="16">
        <v>812500</v>
      </c>
      <c r="S249" s="16">
        <v>844700</v>
      </c>
      <c r="T249" s="16">
        <v>501700</v>
      </c>
      <c r="U249" s="16">
        <v>1150500</v>
      </c>
      <c r="V249" s="16">
        <v>435300</v>
      </c>
      <c r="W249" s="16">
        <v>197700</v>
      </c>
      <c r="X249" s="16">
        <v>644300</v>
      </c>
      <c r="Y249" s="16">
        <v>1363900</v>
      </c>
      <c r="Z249" s="16">
        <v>1409400</v>
      </c>
      <c r="AA249" s="16">
        <v>1061600</v>
      </c>
      <c r="AB249" s="16">
        <v>383700</v>
      </c>
      <c r="AC249" s="16">
        <v>1772900</v>
      </c>
      <c r="AD249" s="17">
        <v>131599000</v>
      </c>
      <c r="AE249" s="17">
        <v>110832000</v>
      </c>
      <c r="AF249" s="17">
        <v>6622000</v>
      </c>
      <c r="AG249" s="17">
        <v>11796000</v>
      </c>
      <c r="AH249" s="17">
        <v>5510300</v>
      </c>
      <c r="AI249" s="17">
        <v>14674500</v>
      </c>
      <c r="AJ249" s="17">
        <v>4811700</v>
      </c>
      <c r="AK249" s="17">
        <v>2684000</v>
      </c>
      <c r="AL249" s="17">
        <v>7756000</v>
      </c>
      <c r="AM249" s="17">
        <v>17521000</v>
      </c>
      <c r="AN249" s="17">
        <v>19998000</v>
      </c>
      <c r="AO249" s="17">
        <v>14032000</v>
      </c>
      <c r="AP249" s="17">
        <v>5426000</v>
      </c>
      <c r="AQ249" s="17">
        <v>20767000</v>
      </c>
    </row>
    <row r="250" spans="1:43" s="18" customFormat="1" ht="13.5" x14ac:dyDescent="0.25">
      <c r="A250" s="15" t="s">
        <v>220</v>
      </c>
      <c r="B250" s="16">
        <v>810100</v>
      </c>
      <c r="C250" s="16">
        <v>649600</v>
      </c>
      <c r="D250" s="16">
        <v>40400</v>
      </c>
      <c r="E250" s="16">
        <v>55800</v>
      </c>
      <c r="F250" s="16">
        <v>35500</v>
      </c>
      <c r="G250" s="16">
        <v>86400</v>
      </c>
      <c r="H250" s="16">
        <v>13800</v>
      </c>
      <c r="I250" s="16">
        <v>21300</v>
      </c>
      <c r="J250" s="16">
        <v>45300</v>
      </c>
      <c r="K250" s="16">
        <v>128300</v>
      </c>
      <c r="L250" s="16">
        <v>94300</v>
      </c>
      <c r="M250" s="16">
        <v>91500</v>
      </c>
      <c r="N250" s="16">
        <v>37000</v>
      </c>
      <c r="O250" s="16">
        <v>160500</v>
      </c>
      <c r="P250" s="16">
        <v>10613500</v>
      </c>
      <c r="Q250" s="16">
        <v>8852000</v>
      </c>
      <c r="R250" s="16">
        <v>819600</v>
      </c>
      <c r="S250" s="16">
        <v>847500</v>
      </c>
      <c r="T250" s="16">
        <v>503800</v>
      </c>
      <c r="U250" s="16">
        <v>1161300</v>
      </c>
      <c r="V250" s="16">
        <v>437800</v>
      </c>
      <c r="W250" s="16">
        <v>196700</v>
      </c>
      <c r="X250" s="16">
        <v>645000</v>
      </c>
      <c r="Y250" s="16">
        <v>1376500</v>
      </c>
      <c r="Z250" s="16">
        <v>1419100</v>
      </c>
      <c r="AA250" s="16">
        <v>1064600</v>
      </c>
      <c r="AB250" s="16">
        <v>380100</v>
      </c>
      <c r="AC250" s="16">
        <v>1761500</v>
      </c>
      <c r="AD250" s="17">
        <v>131871000</v>
      </c>
      <c r="AE250" s="17">
        <v>111003000</v>
      </c>
      <c r="AF250" s="17">
        <v>6661000</v>
      </c>
      <c r="AG250" s="17">
        <v>11846000</v>
      </c>
      <c r="AH250" s="17">
        <v>5513100</v>
      </c>
      <c r="AI250" s="17">
        <v>14673000</v>
      </c>
      <c r="AJ250" s="17">
        <v>4823000</v>
      </c>
      <c r="AK250" s="17">
        <v>2645000</v>
      </c>
      <c r="AL250" s="17">
        <v>7745000</v>
      </c>
      <c r="AM250" s="17">
        <v>17634000</v>
      </c>
      <c r="AN250" s="17">
        <v>20024000</v>
      </c>
      <c r="AO250" s="17">
        <v>14023000</v>
      </c>
      <c r="AP250" s="17">
        <v>5416000</v>
      </c>
      <c r="AQ250" s="17">
        <v>20868000</v>
      </c>
    </row>
    <row r="251" spans="1:43" s="18" customFormat="1" ht="13.5" x14ac:dyDescent="0.25">
      <c r="A251" s="15" t="s">
        <v>221</v>
      </c>
      <c r="B251" s="16">
        <v>819100</v>
      </c>
      <c r="C251" s="16">
        <v>649700</v>
      </c>
      <c r="D251" s="16">
        <v>40400</v>
      </c>
      <c r="E251" s="16">
        <v>55500</v>
      </c>
      <c r="F251" s="16">
        <v>35500</v>
      </c>
      <c r="G251" s="16">
        <v>85600</v>
      </c>
      <c r="H251" s="16">
        <v>13900</v>
      </c>
      <c r="I251" s="16">
        <v>21400</v>
      </c>
      <c r="J251" s="16">
        <v>45200</v>
      </c>
      <c r="K251" s="16">
        <v>129400</v>
      </c>
      <c r="L251" s="16">
        <v>95000</v>
      </c>
      <c r="M251" s="16">
        <v>91700</v>
      </c>
      <c r="N251" s="16">
        <v>36100</v>
      </c>
      <c r="O251" s="16">
        <v>169400</v>
      </c>
      <c r="P251" s="16">
        <v>10669100</v>
      </c>
      <c r="Q251" s="16">
        <v>8850100</v>
      </c>
      <c r="R251" s="16">
        <v>823300</v>
      </c>
      <c r="S251" s="16">
        <v>849000</v>
      </c>
      <c r="T251" s="16">
        <v>505600</v>
      </c>
      <c r="U251" s="16">
        <v>1149500</v>
      </c>
      <c r="V251" s="16">
        <v>440200</v>
      </c>
      <c r="W251" s="16">
        <v>195400</v>
      </c>
      <c r="X251" s="16">
        <v>645800</v>
      </c>
      <c r="Y251" s="16">
        <v>1382400</v>
      </c>
      <c r="Z251" s="16">
        <v>1430600</v>
      </c>
      <c r="AA251" s="16">
        <v>1055800</v>
      </c>
      <c r="AB251" s="16">
        <v>372500</v>
      </c>
      <c r="AC251" s="16">
        <v>1819000</v>
      </c>
      <c r="AD251" s="17">
        <v>132618000</v>
      </c>
      <c r="AE251" s="17">
        <v>110770000</v>
      </c>
      <c r="AF251" s="17">
        <v>6639000</v>
      </c>
      <c r="AG251" s="17">
        <v>11823000</v>
      </c>
      <c r="AH251" s="17">
        <v>5495800</v>
      </c>
      <c r="AI251" s="17">
        <v>14572400</v>
      </c>
      <c r="AJ251" s="17">
        <v>4898200</v>
      </c>
      <c r="AK251" s="17">
        <v>2664000</v>
      </c>
      <c r="AL251" s="17">
        <v>7701000</v>
      </c>
      <c r="AM251" s="17">
        <v>17635000</v>
      </c>
      <c r="AN251" s="17">
        <v>20343000</v>
      </c>
      <c r="AO251" s="17">
        <v>13629000</v>
      </c>
      <c r="AP251" s="17">
        <v>5370000</v>
      </c>
      <c r="AQ251" s="17">
        <v>21848000</v>
      </c>
    </row>
    <row r="252" spans="1:43" s="18" customFormat="1" ht="13.5" x14ac:dyDescent="0.25">
      <c r="A252" s="15" t="s">
        <v>222</v>
      </c>
      <c r="B252" s="16">
        <v>821700</v>
      </c>
      <c r="C252" s="16">
        <v>651700</v>
      </c>
      <c r="D252" s="16">
        <v>40100</v>
      </c>
      <c r="E252" s="16">
        <v>55900</v>
      </c>
      <c r="F252" s="16">
        <v>35900</v>
      </c>
      <c r="G252" s="16">
        <v>86700</v>
      </c>
      <c r="H252" s="16">
        <v>13700</v>
      </c>
      <c r="I252" s="16">
        <v>21400</v>
      </c>
      <c r="J252" s="16">
        <v>45400</v>
      </c>
      <c r="K252" s="16">
        <v>129900</v>
      </c>
      <c r="L252" s="16">
        <v>95400</v>
      </c>
      <c r="M252" s="16">
        <v>91000</v>
      </c>
      <c r="N252" s="16">
        <v>36300</v>
      </c>
      <c r="O252" s="16">
        <v>170000</v>
      </c>
      <c r="P252" s="16">
        <v>10697000</v>
      </c>
      <c r="Q252" s="16">
        <v>8847500</v>
      </c>
      <c r="R252" s="16">
        <v>823100</v>
      </c>
      <c r="S252" s="16">
        <v>849900</v>
      </c>
      <c r="T252" s="16">
        <v>506900</v>
      </c>
      <c r="U252" s="16">
        <v>1160700</v>
      </c>
      <c r="V252" s="16">
        <v>438900</v>
      </c>
      <c r="W252" s="16">
        <v>195300</v>
      </c>
      <c r="X252" s="16">
        <v>647200</v>
      </c>
      <c r="Y252" s="16">
        <v>1381200</v>
      </c>
      <c r="Z252" s="16">
        <v>1430800</v>
      </c>
      <c r="AA252" s="16">
        <v>1043300</v>
      </c>
      <c r="AB252" s="16">
        <v>370200</v>
      </c>
      <c r="AC252" s="16">
        <v>1849500</v>
      </c>
      <c r="AD252" s="17">
        <v>133540000</v>
      </c>
      <c r="AE252" s="17">
        <v>111181000</v>
      </c>
      <c r="AF252" s="17">
        <v>6638000</v>
      </c>
      <c r="AG252" s="17">
        <v>11808000</v>
      </c>
      <c r="AH252" s="17">
        <v>5523000</v>
      </c>
      <c r="AI252" s="17">
        <v>14707200</v>
      </c>
      <c r="AJ252" s="17">
        <v>4908700</v>
      </c>
      <c r="AK252" s="17">
        <v>2671000</v>
      </c>
      <c r="AL252" s="17">
        <v>7713000</v>
      </c>
      <c r="AM252" s="17">
        <v>17780000</v>
      </c>
      <c r="AN252" s="17">
        <v>20633000</v>
      </c>
      <c r="AO252" s="17">
        <v>13418000</v>
      </c>
      <c r="AP252" s="17">
        <v>5381000</v>
      </c>
      <c r="AQ252" s="17">
        <v>22359000</v>
      </c>
    </row>
    <row r="253" spans="1:43" s="18" customFormat="1" ht="13.5" x14ac:dyDescent="0.25">
      <c r="A253" s="15" t="s">
        <v>223</v>
      </c>
      <c r="B253" s="16">
        <v>828200</v>
      </c>
      <c r="C253" s="16">
        <v>656800</v>
      </c>
      <c r="D253" s="16">
        <v>40000</v>
      </c>
      <c r="E253" s="16">
        <v>55900</v>
      </c>
      <c r="F253" s="16">
        <v>36100</v>
      </c>
      <c r="G253" s="16">
        <v>89500</v>
      </c>
      <c r="H253" s="16">
        <v>13800</v>
      </c>
      <c r="I253" s="16">
        <v>21800</v>
      </c>
      <c r="J253" s="16">
        <v>45600</v>
      </c>
      <c r="K253" s="16">
        <v>130700</v>
      </c>
      <c r="L253" s="16">
        <v>96100</v>
      </c>
      <c r="M253" s="16">
        <v>91100</v>
      </c>
      <c r="N253" s="16">
        <v>36200</v>
      </c>
      <c r="O253" s="16">
        <v>171400</v>
      </c>
      <c r="P253" s="16">
        <v>10756000</v>
      </c>
      <c r="Q253" s="16">
        <v>8901900</v>
      </c>
      <c r="R253" s="16">
        <v>822100</v>
      </c>
      <c r="S253" s="16">
        <v>852600</v>
      </c>
      <c r="T253" s="16">
        <v>508000</v>
      </c>
      <c r="U253" s="16">
        <v>1196400</v>
      </c>
      <c r="V253" s="16">
        <v>441400</v>
      </c>
      <c r="W253" s="16">
        <v>196500</v>
      </c>
      <c r="X253" s="16">
        <v>648200</v>
      </c>
      <c r="Y253" s="16">
        <v>1387800</v>
      </c>
      <c r="Z253" s="16">
        <v>1434800</v>
      </c>
      <c r="AA253" s="16">
        <v>1043200</v>
      </c>
      <c r="AB253" s="16">
        <v>370900</v>
      </c>
      <c r="AC253" s="16">
        <v>1854100</v>
      </c>
      <c r="AD253" s="17">
        <v>133876000</v>
      </c>
      <c r="AE253" s="17">
        <v>111435000</v>
      </c>
      <c r="AF253" s="17">
        <v>6535000</v>
      </c>
      <c r="AG253" s="17">
        <v>11772000</v>
      </c>
      <c r="AH253" s="17">
        <v>5534700</v>
      </c>
      <c r="AI253" s="17">
        <v>15097400</v>
      </c>
      <c r="AJ253" s="17">
        <v>4934700</v>
      </c>
      <c r="AK253" s="17">
        <v>2688000</v>
      </c>
      <c r="AL253" s="17">
        <v>7721000</v>
      </c>
      <c r="AM253" s="17">
        <v>17799000</v>
      </c>
      <c r="AN253" s="17">
        <v>20725000</v>
      </c>
      <c r="AO253" s="17">
        <v>13249000</v>
      </c>
      <c r="AP253" s="17">
        <v>5379000</v>
      </c>
      <c r="AQ253" s="17">
        <v>22441000</v>
      </c>
    </row>
    <row r="254" spans="1:43" s="18" customFormat="1" ht="13.5" x14ac:dyDescent="0.25">
      <c r="A254" s="15" t="s">
        <v>224</v>
      </c>
      <c r="B254" s="16">
        <v>829500</v>
      </c>
      <c r="C254" s="16">
        <v>659900</v>
      </c>
      <c r="D254" s="16">
        <v>40100</v>
      </c>
      <c r="E254" s="16">
        <v>55900</v>
      </c>
      <c r="F254" s="16">
        <v>36200</v>
      </c>
      <c r="G254" s="16">
        <v>91100</v>
      </c>
      <c r="H254" s="16">
        <v>14400</v>
      </c>
      <c r="I254" s="16">
        <v>21900</v>
      </c>
      <c r="J254" s="16">
        <v>46000</v>
      </c>
      <c r="K254" s="16">
        <v>131500</v>
      </c>
      <c r="L254" s="16">
        <v>95900</v>
      </c>
      <c r="M254" s="16">
        <v>90600</v>
      </c>
      <c r="N254" s="16">
        <v>36300</v>
      </c>
      <c r="O254" s="16">
        <v>169600</v>
      </c>
      <c r="P254" s="16">
        <v>10787100</v>
      </c>
      <c r="Q254" s="16">
        <v>8942600</v>
      </c>
      <c r="R254" s="16">
        <v>822300</v>
      </c>
      <c r="S254" s="16">
        <v>855900</v>
      </c>
      <c r="T254" s="16">
        <v>511200</v>
      </c>
      <c r="U254" s="16">
        <v>1213600</v>
      </c>
      <c r="V254" s="16">
        <v>449700</v>
      </c>
      <c r="W254" s="16">
        <v>197200</v>
      </c>
      <c r="X254" s="16">
        <v>651400</v>
      </c>
      <c r="Y254" s="16">
        <v>1393200</v>
      </c>
      <c r="Z254" s="16">
        <v>1438100</v>
      </c>
      <c r="AA254" s="16">
        <v>1040100</v>
      </c>
      <c r="AB254" s="16">
        <v>369900</v>
      </c>
      <c r="AC254" s="16">
        <v>1844500</v>
      </c>
      <c r="AD254" s="17">
        <v>133702000</v>
      </c>
      <c r="AE254" s="17">
        <v>111412000</v>
      </c>
      <c r="AF254" s="17">
        <v>6341000</v>
      </c>
      <c r="AG254" s="17">
        <v>11782000</v>
      </c>
      <c r="AH254" s="17">
        <v>5544900</v>
      </c>
      <c r="AI254" s="17">
        <v>15251800</v>
      </c>
      <c r="AJ254" s="17">
        <v>4996000</v>
      </c>
      <c r="AK254" s="17">
        <v>2696000</v>
      </c>
      <c r="AL254" s="17">
        <v>7741000</v>
      </c>
      <c r="AM254" s="17">
        <v>17822000</v>
      </c>
      <c r="AN254" s="17">
        <v>20661000</v>
      </c>
      <c r="AO254" s="17">
        <v>13195000</v>
      </c>
      <c r="AP254" s="17">
        <v>5381000</v>
      </c>
      <c r="AQ254" s="17">
        <v>22290000</v>
      </c>
    </row>
    <row r="255" spans="1:43" s="18" customFormat="1" ht="13.5" x14ac:dyDescent="0.25">
      <c r="A255" s="15" t="s">
        <v>225</v>
      </c>
      <c r="B255" s="16">
        <v>820300</v>
      </c>
      <c r="C255" s="16">
        <v>649600</v>
      </c>
      <c r="D255" s="16">
        <v>40000</v>
      </c>
      <c r="E255" s="16">
        <v>55300</v>
      </c>
      <c r="F255" s="16">
        <v>35800</v>
      </c>
      <c r="G255" s="16">
        <v>87300</v>
      </c>
      <c r="H255" s="16">
        <v>13900</v>
      </c>
      <c r="I255" s="16">
        <v>22000</v>
      </c>
      <c r="J255" s="16">
        <v>45700</v>
      </c>
      <c r="K255" s="16">
        <v>129900</v>
      </c>
      <c r="L255" s="16">
        <v>95000</v>
      </c>
      <c r="M255" s="16">
        <v>88800</v>
      </c>
      <c r="N255" s="16">
        <v>35900</v>
      </c>
      <c r="O255" s="16">
        <v>170700</v>
      </c>
      <c r="P255" s="16">
        <v>10623800</v>
      </c>
      <c r="Q255" s="16">
        <v>8799000</v>
      </c>
      <c r="R255" s="16">
        <v>814100</v>
      </c>
      <c r="S255" s="16">
        <v>852600</v>
      </c>
      <c r="T255" s="16">
        <v>508700</v>
      </c>
      <c r="U255" s="16">
        <v>1163900</v>
      </c>
      <c r="V255" s="16">
        <v>439600</v>
      </c>
      <c r="W255" s="16">
        <v>196500</v>
      </c>
      <c r="X255" s="16">
        <v>647100</v>
      </c>
      <c r="Y255" s="16">
        <v>1373100</v>
      </c>
      <c r="Z255" s="16">
        <v>1417900</v>
      </c>
      <c r="AA255" s="16">
        <v>1018100</v>
      </c>
      <c r="AB255" s="16">
        <v>367400</v>
      </c>
      <c r="AC255" s="16">
        <v>1824800</v>
      </c>
      <c r="AD255" s="17">
        <v>131095000</v>
      </c>
      <c r="AE255" s="17">
        <v>109285000</v>
      </c>
      <c r="AF255" s="17">
        <v>6061000</v>
      </c>
      <c r="AG255" s="17">
        <v>11717000</v>
      </c>
      <c r="AH255" s="17">
        <v>5499300</v>
      </c>
      <c r="AI255" s="17">
        <v>14689300</v>
      </c>
      <c r="AJ255" s="17">
        <v>4858300</v>
      </c>
      <c r="AK255" s="17">
        <v>2639000</v>
      </c>
      <c r="AL255" s="17">
        <v>7683000</v>
      </c>
      <c r="AM255" s="17">
        <v>17459000</v>
      </c>
      <c r="AN255" s="17">
        <v>20432000</v>
      </c>
      <c r="AO255" s="17">
        <v>12904000</v>
      </c>
      <c r="AP255" s="17">
        <v>5343000</v>
      </c>
      <c r="AQ255" s="17">
        <v>21810000</v>
      </c>
    </row>
    <row r="256" spans="1:43" s="18" customFormat="1" ht="13.5" x14ac:dyDescent="0.25">
      <c r="A256" s="15" t="s">
        <v>226</v>
      </c>
      <c r="B256" s="16">
        <v>826700</v>
      </c>
      <c r="C256" s="16">
        <v>654000</v>
      </c>
      <c r="D256" s="16">
        <v>40500</v>
      </c>
      <c r="E256" s="16">
        <v>55800</v>
      </c>
      <c r="F256" s="16">
        <v>35900</v>
      </c>
      <c r="G256" s="16">
        <v>86300</v>
      </c>
      <c r="H256" s="16">
        <v>14000</v>
      </c>
      <c r="I256" s="16">
        <v>21900</v>
      </c>
      <c r="J256" s="16">
        <v>45900</v>
      </c>
      <c r="K256" s="16">
        <v>130900</v>
      </c>
      <c r="L256" s="16">
        <v>96400</v>
      </c>
      <c r="M256" s="16">
        <v>90200</v>
      </c>
      <c r="N256" s="16">
        <v>36200</v>
      </c>
      <c r="O256" s="16">
        <v>172700</v>
      </c>
      <c r="P256" s="16">
        <v>10716600</v>
      </c>
      <c r="Q256" s="16">
        <v>8861700</v>
      </c>
      <c r="R256" s="16">
        <v>824600</v>
      </c>
      <c r="S256" s="16">
        <v>857400</v>
      </c>
      <c r="T256" s="16">
        <v>512300</v>
      </c>
      <c r="U256" s="16">
        <v>1149900</v>
      </c>
      <c r="V256" s="16">
        <v>442000</v>
      </c>
      <c r="W256" s="16">
        <v>196100</v>
      </c>
      <c r="X256" s="16">
        <v>650200</v>
      </c>
      <c r="Y256" s="16">
        <v>1389700</v>
      </c>
      <c r="Z256" s="16">
        <v>1430500</v>
      </c>
      <c r="AA256" s="16">
        <v>1038300</v>
      </c>
      <c r="AB256" s="16">
        <v>370700</v>
      </c>
      <c r="AC256" s="16">
        <v>1854900</v>
      </c>
      <c r="AD256" s="17">
        <v>132050000</v>
      </c>
      <c r="AE256" s="17">
        <v>109779000</v>
      </c>
      <c r="AF256" s="17">
        <v>6051000</v>
      </c>
      <c r="AG256" s="17">
        <v>11732000</v>
      </c>
      <c r="AH256" s="17">
        <v>5511800</v>
      </c>
      <c r="AI256" s="17">
        <v>14474700</v>
      </c>
      <c r="AJ256" s="17">
        <v>4863300</v>
      </c>
      <c r="AK256" s="17">
        <v>2680000</v>
      </c>
      <c r="AL256" s="17">
        <v>7694000</v>
      </c>
      <c r="AM256" s="17">
        <v>17608000</v>
      </c>
      <c r="AN256" s="17">
        <v>20765000</v>
      </c>
      <c r="AO256" s="17">
        <v>13038000</v>
      </c>
      <c r="AP256" s="17">
        <v>5361000</v>
      </c>
      <c r="AQ256" s="17">
        <v>22271000</v>
      </c>
    </row>
    <row r="257" spans="1:43" s="18" customFormat="1" ht="13.5" x14ac:dyDescent="0.25">
      <c r="A257" s="15" t="s">
        <v>227</v>
      </c>
      <c r="B257" s="16">
        <v>833700</v>
      </c>
      <c r="C257" s="16">
        <v>660800</v>
      </c>
      <c r="D257" s="16">
        <v>41200</v>
      </c>
      <c r="E257" s="16">
        <v>55900</v>
      </c>
      <c r="F257" s="16">
        <v>36100</v>
      </c>
      <c r="G257" s="16">
        <v>86600</v>
      </c>
      <c r="H257" s="16">
        <v>14000</v>
      </c>
      <c r="I257" s="16">
        <v>22100</v>
      </c>
      <c r="J257" s="16">
        <v>46200</v>
      </c>
      <c r="K257" s="16">
        <v>132800</v>
      </c>
      <c r="L257" s="16">
        <v>97000</v>
      </c>
      <c r="M257" s="16">
        <v>92200</v>
      </c>
      <c r="N257" s="16">
        <v>36700</v>
      </c>
      <c r="O257" s="16">
        <v>172900</v>
      </c>
      <c r="P257" s="16">
        <v>10803300</v>
      </c>
      <c r="Q257" s="16">
        <v>8943700</v>
      </c>
      <c r="R257" s="16">
        <v>836600</v>
      </c>
      <c r="S257" s="16">
        <v>860700</v>
      </c>
      <c r="T257" s="16">
        <v>515800</v>
      </c>
      <c r="U257" s="16">
        <v>1153900</v>
      </c>
      <c r="V257" s="16">
        <v>445300</v>
      </c>
      <c r="W257" s="16">
        <v>196700</v>
      </c>
      <c r="X257" s="16">
        <v>652800</v>
      </c>
      <c r="Y257" s="16">
        <v>1405100</v>
      </c>
      <c r="Z257" s="16">
        <v>1436600</v>
      </c>
      <c r="AA257" s="16">
        <v>1065900</v>
      </c>
      <c r="AB257" s="16">
        <v>374300</v>
      </c>
      <c r="AC257" s="16">
        <v>1859600</v>
      </c>
      <c r="AD257" s="17">
        <v>132953000</v>
      </c>
      <c r="AE257" s="17">
        <v>110605000</v>
      </c>
      <c r="AF257" s="17">
        <v>6149000</v>
      </c>
      <c r="AG257" s="17">
        <v>11803000</v>
      </c>
      <c r="AH257" s="17">
        <v>5536000</v>
      </c>
      <c r="AI257" s="17">
        <v>14534900</v>
      </c>
      <c r="AJ257" s="17">
        <v>4887700</v>
      </c>
      <c r="AK257" s="17">
        <v>2673000</v>
      </c>
      <c r="AL257" s="17">
        <v>7726000</v>
      </c>
      <c r="AM257" s="17">
        <v>17724000</v>
      </c>
      <c r="AN257" s="17">
        <v>20843000</v>
      </c>
      <c r="AO257" s="17">
        <v>13334000</v>
      </c>
      <c r="AP257" s="17">
        <v>5394000</v>
      </c>
      <c r="AQ257" s="17">
        <v>22348000</v>
      </c>
    </row>
    <row r="258" spans="1:43" s="18" customFormat="1" ht="13.5" x14ac:dyDescent="0.25">
      <c r="A258" s="15" t="s">
        <v>228</v>
      </c>
      <c r="B258" s="16">
        <v>838400</v>
      </c>
      <c r="C258" s="16">
        <v>665000</v>
      </c>
      <c r="D258" s="16">
        <v>41600</v>
      </c>
      <c r="E258" s="16">
        <v>55900</v>
      </c>
      <c r="F258" s="16">
        <v>36200</v>
      </c>
      <c r="G258" s="16">
        <v>87400</v>
      </c>
      <c r="H258" s="16">
        <v>13900</v>
      </c>
      <c r="I258" s="16">
        <v>22100</v>
      </c>
      <c r="J258" s="16">
        <v>46300</v>
      </c>
      <c r="K258" s="16">
        <v>132900</v>
      </c>
      <c r="L258" s="16">
        <v>97200</v>
      </c>
      <c r="M258" s="16">
        <v>94100</v>
      </c>
      <c r="N258" s="16">
        <v>37400</v>
      </c>
      <c r="O258" s="16">
        <v>173400</v>
      </c>
      <c r="P258" s="16">
        <v>10854600</v>
      </c>
      <c r="Q258" s="16">
        <v>9001100</v>
      </c>
      <c r="R258" s="16">
        <v>842300</v>
      </c>
      <c r="S258" s="16">
        <v>864200</v>
      </c>
      <c r="T258" s="16">
        <v>517300</v>
      </c>
      <c r="U258" s="16">
        <v>1160200</v>
      </c>
      <c r="V258" s="16">
        <v>446100</v>
      </c>
      <c r="W258" s="16">
        <v>196800</v>
      </c>
      <c r="X258" s="16">
        <v>654500</v>
      </c>
      <c r="Y258" s="16">
        <v>1416100</v>
      </c>
      <c r="Z258" s="16">
        <v>1436300</v>
      </c>
      <c r="AA258" s="16">
        <v>1084900</v>
      </c>
      <c r="AB258" s="16">
        <v>382400</v>
      </c>
      <c r="AC258" s="16">
        <v>1853500</v>
      </c>
      <c r="AD258" s="17">
        <v>133836000</v>
      </c>
      <c r="AE258" s="17">
        <v>111487000</v>
      </c>
      <c r="AF258" s="17">
        <v>6328000</v>
      </c>
      <c r="AG258" s="17">
        <v>11833000</v>
      </c>
      <c r="AH258" s="17">
        <v>5565500</v>
      </c>
      <c r="AI258" s="17">
        <v>14625200</v>
      </c>
      <c r="AJ258" s="17">
        <v>4882400</v>
      </c>
      <c r="AK258" s="17">
        <v>2673000</v>
      </c>
      <c r="AL258" s="17">
        <v>7739000</v>
      </c>
      <c r="AM258" s="17">
        <v>17929000</v>
      </c>
      <c r="AN258" s="17">
        <v>20875000</v>
      </c>
      <c r="AO258" s="17">
        <v>13626000</v>
      </c>
      <c r="AP258" s="17">
        <v>5411000</v>
      </c>
      <c r="AQ258" s="17">
        <v>22349000</v>
      </c>
    </row>
    <row r="259" spans="1:43" s="18" customFormat="1" ht="13.5" x14ac:dyDescent="0.25">
      <c r="A259" s="15" t="s">
        <v>229</v>
      </c>
      <c r="B259" s="16">
        <v>843400</v>
      </c>
      <c r="C259" s="16">
        <v>669900</v>
      </c>
      <c r="D259" s="16">
        <v>42100</v>
      </c>
      <c r="E259" s="16">
        <v>56200</v>
      </c>
      <c r="F259" s="16">
        <v>36400</v>
      </c>
      <c r="G259" s="16">
        <v>87800</v>
      </c>
      <c r="H259" s="16">
        <v>13900</v>
      </c>
      <c r="I259" s="16">
        <v>22300</v>
      </c>
      <c r="J259" s="16">
        <v>46700</v>
      </c>
      <c r="K259" s="16">
        <v>133700</v>
      </c>
      <c r="L259" s="16">
        <v>97700</v>
      </c>
      <c r="M259" s="16">
        <v>95300</v>
      </c>
      <c r="N259" s="16">
        <v>37800</v>
      </c>
      <c r="O259" s="16">
        <v>173500</v>
      </c>
      <c r="P259" s="16">
        <v>10920900</v>
      </c>
      <c r="Q259" s="16">
        <v>9061400</v>
      </c>
      <c r="R259" s="16">
        <v>852200</v>
      </c>
      <c r="S259" s="16">
        <v>864300</v>
      </c>
      <c r="T259" s="16">
        <v>520800</v>
      </c>
      <c r="U259" s="16">
        <v>1166100</v>
      </c>
      <c r="V259" s="16">
        <v>448400</v>
      </c>
      <c r="W259" s="16">
        <v>197300</v>
      </c>
      <c r="X259" s="16">
        <v>657900</v>
      </c>
      <c r="Y259" s="16">
        <v>1423300</v>
      </c>
      <c r="Z259" s="16">
        <v>1442100</v>
      </c>
      <c r="AA259" s="16">
        <v>1103600</v>
      </c>
      <c r="AB259" s="16">
        <v>385400</v>
      </c>
      <c r="AC259" s="16">
        <v>1859500</v>
      </c>
      <c r="AD259" s="17">
        <v>134648000</v>
      </c>
      <c r="AE259" s="17">
        <v>112348000</v>
      </c>
      <c r="AF259" s="17">
        <v>6505000</v>
      </c>
      <c r="AG259" s="17">
        <v>11894000</v>
      </c>
      <c r="AH259" s="17">
        <v>5605100</v>
      </c>
      <c r="AI259" s="17">
        <v>14729600</v>
      </c>
      <c r="AJ259" s="17">
        <v>4945200</v>
      </c>
      <c r="AK259" s="17">
        <v>2689000</v>
      </c>
      <c r="AL259" s="17">
        <v>7771000</v>
      </c>
      <c r="AM259" s="17">
        <v>17997000</v>
      </c>
      <c r="AN259" s="17">
        <v>20813000</v>
      </c>
      <c r="AO259" s="17">
        <v>13959000</v>
      </c>
      <c r="AP259" s="17">
        <v>5440000</v>
      </c>
      <c r="AQ259" s="17">
        <v>22300000</v>
      </c>
    </row>
    <row r="260" spans="1:43" s="18" customFormat="1" ht="13.5" x14ac:dyDescent="0.25">
      <c r="A260" s="15" t="s">
        <v>230</v>
      </c>
      <c r="B260" s="16">
        <v>848200</v>
      </c>
      <c r="C260" s="16">
        <v>676800</v>
      </c>
      <c r="D260" s="16">
        <v>43200</v>
      </c>
      <c r="E260" s="16">
        <v>56900</v>
      </c>
      <c r="F260" s="16">
        <v>36600</v>
      </c>
      <c r="G260" s="16">
        <v>88400</v>
      </c>
      <c r="H260" s="16">
        <v>13800</v>
      </c>
      <c r="I260" s="16">
        <v>22600</v>
      </c>
      <c r="J260" s="16">
        <v>47100</v>
      </c>
      <c r="K260" s="16">
        <v>135100</v>
      </c>
      <c r="L260" s="16">
        <v>97500</v>
      </c>
      <c r="M260" s="16">
        <v>96300</v>
      </c>
      <c r="N260" s="16">
        <v>39300</v>
      </c>
      <c r="O260" s="16">
        <v>171400</v>
      </c>
      <c r="P260" s="16">
        <v>10965200</v>
      </c>
      <c r="Q260" s="16">
        <v>9144900</v>
      </c>
      <c r="R260" s="16">
        <v>861400</v>
      </c>
      <c r="S260" s="16">
        <v>871200</v>
      </c>
      <c r="T260" s="16">
        <v>524900</v>
      </c>
      <c r="U260" s="16">
        <v>1172700</v>
      </c>
      <c r="V260" s="16">
        <v>451800</v>
      </c>
      <c r="W260" s="16">
        <v>198500</v>
      </c>
      <c r="X260" s="16">
        <v>663200</v>
      </c>
      <c r="Y260" s="16">
        <v>1434300</v>
      </c>
      <c r="Z260" s="16">
        <v>1440900</v>
      </c>
      <c r="AA260" s="16">
        <v>1123400</v>
      </c>
      <c r="AB260" s="16">
        <v>402600</v>
      </c>
      <c r="AC260" s="16">
        <v>1820300</v>
      </c>
      <c r="AD260" s="17">
        <v>134987000</v>
      </c>
      <c r="AE260" s="17">
        <v>113137000</v>
      </c>
      <c r="AF260" s="17">
        <v>6687000</v>
      </c>
      <c r="AG260" s="17">
        <v>12005000</v>
      </c>
      <c r="AH260" s="17">
        <v>5639300</v>
      </c>
      <c r="AI260" s="17">
        <v>14770200</v>
      </c>
      <c r="AJ260" s="17">
        <v>4965500</v>
      </c>
      <c r="AK260" s="17">
        <v>2686000</v>
      </c>
      <c r="AL260" s="17">
        <v>7831000</v>
      </c>
      <c r="AM260" s="17">
        <v>18189000</v>
      </c>
      <c r="AN260" s="17">
        <v>20542000</v>
      </c>
      <c r="AO260" s="17">
        <v>14329000</v>
      </c>
      <c r="AP260" s="17">
        <v>5493000</v>
      </c>
      <c r="AQ260" s="17">
        <v>21850000</v>
      </c>
    </row>
    <row r="261" spans="1:43" s="18" customFormat="1" ht="13.5" x14ac:dyDescent="0.25">
      <c r="A261" s="15" t="s">
        <v>231</v>
      </c>
      <c r="B261" s="16">
        <v>836600</v>
      </c>
      <c r="C261" s="16">
        <v>676500</v>
      </c>
      <c r="D261" s="16">
        <v>43400</v>
      </c>
      <c r="E261" s="16">
        <v>57200</v>
      </c>
      <c r="F261" s="16">
        <v>36400</v>
      </c>
      <c r="G261" s="16">
        <v>88700</v>
      </c>
      <c r="H261" s="16">
        <v>13700</v>
      </c>
      <c r="I261" s="16">
        <v>23000</v>
      </c>
      <c r="J261" s="16">
        <v>47000</v>
      </c>
      <c r="K261" s="16">
        <v>136100</v>
      </c>
      <c r="L261" s="16">
        <v>96800</v>
      </c>
      <c r="M261" s="16">
        <v>94400</v>
      </c>
      <c r="N261" s="16">
        <v>39800</v>
      </c>
      <c r="O261" s="16">
        <v>160100</v>
      </c>
      <c r="P261" s="16">
        <v>10867100</v>
      </c>
      <c r="Q261" s="16">
        <v>9120200</v>
      </c>
      <c r="R261" s="16">
        <v>860800</v>
      </c>
      <c r="S261" s="16">
        <v>874300</v>
      </c>
      <c r="T261" s="16">
        <v>524500</v>
      </c>
      <c r="U261" s="16">
        <v>1175600</v>
      </c>
      <c r="V261" s="16">
        <v>451500</v>
      </c>
      <c r="W261" s="16">
        <v>198200</v>
      </c>
      <c r="X261" s="16">
        <v>664500</v>
      </c>
      <c r="Y261" s="16">
        <v>1431600</v>
      </c>
      <c r="Z261" s="16">
        <v>1433400</v>
      </c>
      <c r="AA261" s="16">
        <v>1106400</v>
      </c>
      <c r="AB261" s="16">
        <v>399400</v>
      </c>
      <c r="AC261" s="16">
        <v>1746900</v>
      </c>
      <c r="AD261" s="17">
        <v>133778000</v>
      </c>
      <c r="AE261" s="17">
        <v>113154000</v>
      </c>
      <c r="AF261" s="17">
        <v>6758000</v>
      </c>
      <c r="AG261" s="17">
        <v>12017000</v>
      </c>
      <c r="AH261" s="17">
        <v>5642400</v>
      </c>
      <c r="AI261" s="17">
        <v>14761900</v>
      </c>
      <c r="AJ261" s="17">
        <v>4912600</v>
      </c>
      <c r="AK261" s="17">
        <v>2689000</v>
      </c>
      <c r="AL261" s="17">
        <v>7844000</v>
      </c>
      <c r="AM261" s="17">
        <v>18180000</v>
      </c>
      <c r="AN261" s="17">
        <v>20438000</v>
      </c>
      <c r="AO261" s="17">
        <v>14411000</v>
      </c>
      <c r="AP261" s="17">
        <v>5500000</v>
      </c>
      <c r="AQ261" s="17">
        <v>20624000</v>
      </c>
    </row>
    <row r="262" spans="1:43" s="18" customFormat="1" ht="13.5" x14ac:dyDescent="0.25">
      <c r="A262" s="15" t="s">
        <v>232</v>
      </c>
      <c r="B262" s="16">
        <v>842500</v>
      </c>
      <c r="C262" s="16">
        <v>683300</v>
      </c>
      <c r="D262" s="16">
        <v>44000</v>
      </c>
      <c r="E262" s="16">
        <v>57500</v>
      </c>
      <c r="F262" s="16">
        <v>36500</v>
      </c>
      <c r="G262" s="16">
        <v>89700</v>
      </c>
      <c r="H262" s="16">
        <v>14200</v>
      </c>
      <c r="I262" s="16">
        <v>23100</v>
      </c>
      <c r="J262" s="16">
        <v>47400</v>
      </c>
      <c r="K262" s="16">
        <v>138200</v>
      </c>
      <c r="L262" s="16">
        <v>98300</v>
      </c>
      <c r="M262" s="16">
        <v>94900</v>
      </c>
      <c r="N262" s="16">
        <v>39500</v>
      </c>
      <c r="O262" s="16">
        <v>159200</v>
      </c>
      <c r="P262" s="16">
        <v>10931700</v>
      </c>
      <c r="Q262" s="16">
        <v>9189400</v>
      </c>
      <c r="R262" s="16">
        <v>870500</v>
      </c>
      <c r="S262" s="16">
        <v>875800</v>
      </c>
      <c r="T262" s="16">
        <v>526600</v>
      </c>
      <c r="U262" s="16">
        <v>1184800</v>
      </c>
      <c r="V262" s="16">
        <v>455000</v>
      </c>
      <c r="W262" s="16">
        <v>197600</v>
      </c>
      <c r="X262" s="16">
        <v>666600</v>
      </c>
      <c r="Y262" s="16">
        <v>1452800</v>
      </c>
      <c r="Z262" s="16">
        <v>1450500</v>
      </c>
      <c r="AA262" s="16">
        <v>1112400</v>
      </c>
      <c r="AB262" s="16">
        <v>396800</v>
      </c>
      <c r="AC262" s="16">
        <v>1742300</v>
      </c>
      <c r="AD262" s="17">
        <v>134155000</v>
      </c>
      <c r="AE262" s="17">
        <v>113325000</v>
      </c>
      <c r="AF262" s="17">
        <v>6792000</v>
      </c>
      <c r="AG262" s="17">
        <v>12038000</v>
      </c>
      <c r="AH262" s="17">
        <v>5632600</v>
      </c>
      <c r="AI262" s="17">
        <v>14768700</v>
      </c>
      <c r="AJ262" s="17">
        <v>4936200</v>
      </c>
      <c r="AK262" s="17">
        <v>2693000</v>
      </c>
      <c r="AL262" s="17">
        <v>7840000</v>
      </c>
      <c r="AM262" s="17">
        <v>18250000</v>
      </c>
      <c r="AN262" s="17">
        <v>20470000</v>
      </c>
      <c r="AO262" s="17">
        <v>14434000</v>
      </c>
      <c r="AP262" s="17">
        <v>5470000</v>
      </c>
      <c r="AQ262" s="17">
        <v>20830000</v>
      </c>
    </row>
    <row r="263" spans="1:43" s="18" customFormat="1" ht="13.5" x14ac:dyDescent="0.25">
      <c r="A263" s="15" t="s">
        <v>233</v>
      </c>
      <c r="B263" s="16">
        <v>852900</v>
      </c>
      <c r="C263" s="16">
        <v>683400</v>
      </c>
      <c r="D263" s="16">
        <v>44000</v>
      </c>
      <c r="E263" s="16">
        <v>57200</v>
      </c>
      <c r="F263" s="16">
        <v>36200</v>
      </c>
      <c r="G263" s="16">
        <v>89100</v>
      </c>
      <c r="H263" s="16">
        <v>14300</v>
      </c>
      <c r="I263" s="16">
        <v>23000</v>
      </c>
      <c r="J263" s="16">
        <v>47400</v>
      </c>
      <c r="K263" s="16">
        <v>138700</v>
      </c>
      <c r="L263" s="16">
        <v>99400</v>
      </c>
      <c r="M263" s="16">
        <v>95300</v>
      </c>
      <c r="N263" s="16">
        <v>38800</v>
      </c>
      <c r="O263" s="16">
        <v>169500</v>
      </c>
      <c r="P263" s="16">
        <v>10976800</v>
      </c>
      <c r="Q263" s="16">
        <v>9167800</v>
      </c>
      <c r="R263" s="16">
        <v>870000</v>
      </c>
      <c r="S263" s="16">
        <v>875000</v>
      </c>
      <c r="T263" s="16">
        <v>526100</v>
      </c>
      <c r="U263" s="16">
        <v>1176200</v>
      </c>
      <c r="V263" s="16">
        <v>455400</v>
      </c>
      <c r="W263" s="16">
        <v>196300</v>
      </c>
      <c r="X263" s="16">
        <v>665900</v>
      </c>
      <c r="Y263" s="16">
        <v>1450800</v>
      </c>
      <c r="Z263" s="16">
        <v>1460000</v>
      </c>
      <c r="AA263" s="16">
        <v>1104500</v>
      </c>
      <c r="AB263" s="16">
        <v>387600</v>
      </c>
      <c r="AC263" s="16">
        <v>1809000</v>
      </c>
      <c r="AD263" s="17">
        <v>134783000</v>
      </c>
      <c r="AE263" s="17">
        <v>112985000</v>
      </c>
      <c r="AF263" s="17">
        <v>6742000</v>
      </c>
      <c r="AG263" s="17">
        <v>12003000</v>
      </c>
      <c r="AH263" s="17">
        <v>5608000</v>
      </c>
      <c r="AI263" s="17">
        <v>14691900</v>
      </c>
      <c r="AJ263" s="17">
        <v>5007600</v>
      </c>
      <c r="AK263" s="17">
        <v>2660000</v>
      </c>
      <c r="AL263" s="17">
        <v>7805000</v>
      </c>
      <c r="AM263" s="17">
        <v>18211000</v>
      </c>
      <c r="AN263" s="17">
        <v>20767000</v>
      </c>
      <c r="AO263" s="17">
        <v>14055000</v>
      </c>
      <c r="AP263" s="17">
        <v>5434000</v>
      </c>
      <c r="AQ263" s="17">
        <v>21798000</v>
      </c>
    </row>
    <row r="264" spans="1:43" s="18" customFormat="1" ht="13.5" x14ac:dyDescent="0.25">
      <c r="A264" s="15" t="s">
        <v>234</v>
      </c>
      <c r="B264" s="16">
        <v>860400</v>
      </c>
      <c r="C264" s="16">
        <v>688900</v>
      </c>
      <c r="D264" s="16">
        <v>44000</v>
      </c>
      <c r="E264" s="16">
        <v>57200</v>
      </c>
      <c r="F264" s="16">
        <v>36100</v>
      </c>
      <c r="G264" s="16">
        <v>90800</v>
      </c>
      <c r="H264" s="16">
        <v>14200</v>
      </c>
      <c r="I264" s="16">
        <v>23300</v>
      </c>
      <c r="J264" s="16">
        <v>48000</v>
      </c>
      <c r="K264" s="16">
        <v>140200</v>
      </c>
      <c r="L264" s="16">
        <v>100100</v>
      </c>
      <c r="M264" s="16">
        <v>95900</v>
      </c>
      <c r="N264" s="16">
        <v>39100</v>
      </c>
      <c r="O264" s="16">
        <v>171500</v>
      </c>
      <c r="P264" s="16">
        <v>11048800</v>
      </c>
      <c r="Q264" s="16">
        <v>9195600</v>
      </c>
      <c r="R264" s="16">
        <v>878200</v>
      </c>
      <c r="S264" s="16">
        <v>874000</v>
      </c>
      <c r="T264" s="16">
        <v>527200</v>
      </c>
      <c r="U264" s="16">
        <v>1189600</v>
      </c>
      <c r="V264" s="16">
        <v>455000</v>
      </c>
      <c r="W264" s="16">
        <v>196700</v>
      </c>
      <c r="X264" s="16">
        <v>670600</v>
      </c>
      <c r="Y264" s="16">
        <v>1458100</v>
      </c>
      <c r="Z264" s="16">
        <v>1466400</v>
      </c>
      <c r="AA264" s="16">
        <v>1092000</v>
      </c>
      <c r="AB264" s="16">
        <v>387800</v>
      </c>
      <c r="AC264" s="16">
        <v>1853200</v>
      </c>
      <c r="AD264" s="17">
        <v>135633000</v>
      </c>
      <c r="AE264" s="17">
        <v>113375000</v>
      </c>
      <c r="AF264" s="17">
        <v>6735000</v>
      </c>
      <c r="AG264" s="17">
        <v>11974000</v>
      </c>
      <c r="AH264" s="17">
        <v>5630600</v>
      </c>
      <c r="AI264" s="17">
        <v>14831600</v>
      </c>
      <c r="AJ264" s="17">
        <v>5021300</v>
      </c>
      <c r="AK264" s="17">
        <v>2661000</v>
      </c>
      <c r="AL264" s="17">
        <v>7814000</v>
      </c>
      <c r="AM264" s="17">
        <v>18368000</v>
      </c>
      <c r="AN264" s="17">
        <v>21057000</v>
      </c>
      <c r="AO264" s="17">
        <v>13838000</v>
      </c>
      <c r="AP264" s="17">
        <v>5444000</v>
      </c>
      <c r="AQ264" s="17">
        <v>22258000</v>
      </c>
    </row>
    <row r="265" spans="1:43" s="18" customFormat="1" ht="13.5" x14ac:dyDescent="0.25">
      <c r="A265" s="15" t="s">
        <v>235</v>
      </c>
      <c r="B265" s="16">
        <v>871100</v>
      </c>
      <c r="C265" s="16">
        <v>697100</v>
      </c>
      <c r="D265" s="16">
        <v>43800</v>
      </c>
      <c r="E265" s="16">
        <v>57000</v>
      </c>
      <c r="F265" s="16">
        <v>36200</v>
      </c>
      <c r="G265" s="16">
        <v>95100</v>
      </c>
      <c r="H265" s="16">
        <v>14500</v>
      </c>
      <c r="I265" s="16">
        <v>23600</v>
      </c>
      <c r="J265" s="16">
        <v>48100</v>
      </c>
      <c r="K265" s="16">
        <v>141700</v>
      </c>
      <c r="L265" s="16">
        <v>100700</v>
      </c>
      <c r="M265" s="16">
        <v>97100</v>
      </c>
      <c r="N265" s="16">
        <v>39300</v>
      </c>
      <c r="O265" s="16">
        <v>174000</v>
      </c>
      <c r="P265" s="16">
        <v>11133200</v>
      </c>
      <c r="Q265" s="16">
        <v>9271900</v>
      </c>
      <c r="R265" s="16">
        <v>876300</v>
      </c>
      <c r="S265" s="16">
        <v>875100</v>
      </c>
      <c r="T265" s="16">
        <v>529200</v>
      </c>
      <c r="U265" s="16">
        <v>1237100</v>
      </c>
      <c r="V265" s="16">
        <v>459200</v>
      </c>
      <c r="W265" s="16">
        <v>199000</v>
      </c>
      <c r="X265" s="16">
        <v>672800</v>
      </c>
      <c r="Y265" s="16">
        <v>1469600</v>
      </c>
      <c r="Z265" s="16">
        <v>1471800</v>
      </c>
      <c r="AA265" s="16">
        <v>1093400</v>
      </c>
      <c r="AB265" s="16">
        <v>388400</v>
      </c>
      <c r="AC265" s="16">
        <v>1861300</v>
      </c>
      <c r="AD265" s="17">
        <v>136022000</v>
      </c>
      <c r="AE265" s="17">
        <v>113664000</v>
      </c>
      <c r="AF265" s="17">
        <v>6634000</v>
      </c>
      <c r="AG265" s="17">
        <v>11933000</v>
      </c>
      <c r="AH265" s="17">
        <v>5635000</v>
      </c>
      <c r="AI265" s="17">
        <v>15317400</v>
      </c>
      <c r="AJ265" s="17">
        <v>5045600</v>
      </c>
      <c r="AK265" s="17">
        <v>2690000</v>
      </c>
      <c r="AL265" s="17">
        <v>7814000</v>
      </c>
      <c r="AM265" s="17">
        <v>18396000</v>
      </c>
      <c r="AN265" s="17">
        <v>21115000</v>
      </c>
      <c r="AO265" s="17">
        <v>13646000</v>
      </c>
      <c r="AP265" s="17">
        <v>5438000</v>
      </c>
      <c r="AQ265" s="17">
        <v>22358000</v>
      </c>
    </row>
    <row r="266" spans="1:43" s="18" customFormat="1" ht="13.5" x14ac:dyDescent="0.25">
      <c r="A266" s="15" t="s">
        <v>236</v>
      </c>
      <c r="B266" s="16">
        <v>870200</v>
      </c>
      <c r="C266" s="16">
        <v>698500</v>
      </c>
      <c r="D266" s="16">
        <v>44000</v>
      </c>
      <c r="E266" s="16">
        <v>56700</v>
      </c>
      <c r="F266" s="16">
        <v>36300</v>
      </c>
      <c r="G266" s="16">
        <v>95900</v>
      </c>
      <c r="H266" s="16">
        <v>14900</v>
      </c>
      <c r="I266" s="16">
        <v>23800</v>
      </c>
      <c r="J266" s="16">
        <v>48300</v>
      </c>
      <c r="K266" s="16">
        <v>141200</v>
      </c>
      <c r="L266" s="16">
        <v>100600</v>
      </c>
      <c r="M266" s="16">
        <v>97200</v>
      </c>
      <c r="N266" s="16">
        <v>39600</v>
      </c>
      <c r="O266" s="16">
        <v>171700</v>
      </c>
      <c r="P266" s="16">
        <v>11160200</v>
      </c>
      <c r="Q266" s="16">
        <v>9298400</v>
      </c>
      <c r="R266" s="16">
        <v>873400</v>
      </c>
      <c r="S266" s="16">
        <v>876500</v>
      </c>
      <c r="T266" s="16">
        <v>531700</v>
      </c>
      <c r="U266" s="16">
        <v>1247000</v>
      </c>
      <c r="V266" s="16">
        <v>465500</v>
      </c>
      <c r="W266" s="16">
        <v>199200</v>
      </c>
      <c r="X266" s="16">
        <v>675700</v>
      </c>
      <c r="Y266" s="16">
        <v>1467000</v>
      </c>
      <c r="Z266" s="16">
        <v>1476300</v>
      </c>
      <c r="AA266" s="16">
        <v>1098000</v>
      </c>
      <c r="AB266" s="16">
        <v>388100</v>
      </c>
      <c r="AC266" s="16">
        <v>1861800</v>
      </c>
      <c r="AD266" s="17">
        <v>135945000</v>
      </c>
      <c r="AE266" s="17">
        <v>113700000</v>
      </c>
      <c r="AF266" s="17">
        <v>6482000</v>
      </c>
      <c r="AG266" s="17">
        <v>11937000</v>
      </c>
      <c r="AH266" s="17">
        <v>5636600</v>
      </c>
      <c r="AI266" s="17">
        <v>15415900</v>
      </c>
      <c r="AJ266" s="17">
        <v>5150700</v>
      </c>
      <c r="AK266" s="17">
        <v>2681000</v>
      </c>
      <c r="AL266" s="17">
        <v>7839000</v>
      </c>
      <c r="AM266" s="17">
        <v>18368000</v>
      </c>
      <c r="AN266" s="17">
        <v>21112000</v>
      </c>
      <c r="AO266" s="17">
        <v>13646000</v>
      </c>
      <c r="AP266" s="17">
        <v>5432000</v>
      </c>
      <c r="AQ266" s="17">
        <v>22245000</v>
      </c>
    </row>
    <row r="267" spans="1:43" s="18" customFormat="1" ht="13.5" x14ac:dyDescent="0.25">
      <c r="A267" s="15" t="s">
        <v>237</v>
      </c>
      <c r="B267" s="16">
        <v>856200</v>
      </c>
      <c r="C267" s="16">
        <v>683700</v>
      </c>
      <c r="D267" s="16">
        <v>43400</v>
      </c>
      <c r="E267" s="16">
        <v>56300</v>
      </c>
      <c r="F267" s="16">
        <v>36400</v>
      </c>
      <c r="G267" s="16">
        <v>91300</v>
      </c>
      <c r="H267" s="16">
        <v>14300</v>
      </c>
      <c r="I267" s="16">
        <v>23100</v>
      </c>
      <c r="J267" s="16">
        <v>47900</v>
      </c>
      <c r="K267" s="16">
        <v>138200</v>
      </c>
      <c r="L267" s="16">
        <v>99700</v>
      </c>
      <c r="M267" s="16">
        <v>94500</v>
      </c>
      <c r="N267" s="16">
        <v>38600</v>
      </c>
      <c r="O267" s="16">
        <v>172500</v>
      </c>
      <c r="P267" s="16">
        <v>10945000</v>
      </c>
      <c r="Q267" s="16">
        <v>9114000</v>
      </c>
      <c r="R267" s="16">
        <v>862200</v>
      </c>
      <c r="S267" s="16">
        <v>868800</v>
      </c>
      <c r="T267" s="16">
        <v>528300</v>
      </c>
      <c r="U267" s="16">
        <v>1187700</v>
      </c>
      <c r="V267" s="16">
        <v>456900</v>
      </c>
      <c r="W267" s="16">
        <v>197100</v>
      </c>
      <c r="X267" s="16">
        <v>668500</v>
      </c>
      <c r="Y267" s="16">
        <v>1436300</v>
      </c>
      <c r="Z267" s="16">
        <v>1452800</v>
      </c>
      <c r="AA267" s="16">
        <v>1072500</v>
      </c>
      <c r="AB267" s="16">
        <v>382900</v>
      </c>
      <c r="AC267" s="16">
        <v>1831000</v>
      </c>
      <c r="AD267" s="17">
        <v>133062000</v>
      </c>
      <c r="AE267" s="17">
        <v>111330000</v>
      </c>
      <c r="AF267" s="17">
        <v>6191000</v>
      </c>
      <c r="AG267" s="17">
        <v>11859000</v>
      </c>
      <c r="AH267" s="17">
        <v>5591300</v>
      </c>
      <c r="AI267" s="17">
        <v>14811200</v>
      </c>
      <c r="AJ267" s="17">
        <v>4977800</v>
      </c>
      <c r="AK267" s="17">
        <v>2636000</v>
      </c>
      <c r="AL267" s="17">
        <v>7782000</v>
      </c>
      <c r="AM267" s="17">
        <v>17972000</v>
      </c>
      <c r="AN267" s="17">
        <v>20798000</v>
      </c>
      <c r="AO267" s="17">
        <v>13324000</v>
      </c>
      <c r="AP267" s="17">
        <v>5388000</v>
      </c>
      <c r="AQ267" s="17">
        <v>21732000</v>
      </c>
    </row>
    <row r="268" spans="1:43" s="18" customFormat="1" ht="13.5" x14ac:dyDescent="0.25">
      <c r="A268" s="15" t="s">
        <v>238</v>
      </c>
      <c r="B268" s="16">
        <v>865900</v>
      </c>
      <c r="C268" s="16">
        <v>690900</v>
      </c>
      <c r="D268" s="16">
        <v>44100</v>
      </c>
      <c r="E268" s="16">
        <v>56200</v>
      </c>
      <c r="F268" s="16">
        <v>36800</v>
      </c>
      <c r="G268" s="16">
        <v>91000</v>
      </c>
      <c r="H268" s="16">
        <v>14100</v>
      </c>
      <c r="I268" s="16">
        <v>23200</v>
      </c>
      <c r="J268" s="16">
        <v>48200</v>
      </c>
      <c r="K268" s="16">
        <v>140300</v>
      </c>
      <c r="L268" s="16">
        <v>101300</v>
      </c>
      <c r="M268" s="16">
        <v>96500</v>
      </c>
      <c r="N268" s="16">
        <v>39200</v>
      </c>
      <c r="O268" s="16">
        <v>175000</v>
      </c>
      <c r="P268" s="16">
        <v>11075300</v>
      </c>
      <c r="Q268" s="16">
        <v>9210500</v>
      </c>
      <c r="R268" s="16">
        <v>880300</v>
      </c>
      <c r="S268" s="16">
        <v>872300</v>
      </c>
      <c r="T268" s="16">
        <v>532300</v>
      </c>
      <c r="U268" s="16">
        <v>1182300</v>
      </c>
      <c r="V268" s="16">
        <v>456600</v>
      </c>
      <c r="W268" s="16">
        <v>197500</v>
      </c>
      <c r="X268" s="16">
        <v>673200</v>
      </c>
      <c r="Y268" s="16">
        <v>1457700</v>
      </c>
      <c r="Z268" s="16">
        <v>1471100</v>
      </c>
      <c r="AA268" s="16">
        <v>1098200</v>
      </c>
      <c r="AB268" s="16">
        <v>389000</v>
      </c>
      <c r="AC268" s="16">
        <v>1864800</v>
      </c>
      <c r="AD268" s="17">
        <v>134102000</v>
      </c>
      <c r="AE268" s="17">
        <v>111885000</v>
      </c>
      <c r="AF268" s="17">
        <v>6230000</v>
      </c>
      <c r="AG268" s="17">
        <v>11880000</v>
      </c>
      <c r="AH268" s="17">
        <v>5593600</v>
      </c>
      <c r="AI268" s="17">
        <v>14625100</v>
      </c>
      <c r="AJ268" s="17">
        <v>4954000</v>
      </c>
      <c r="AK268" s="17">
        <v>2699000</v>
      </c>
      <c r="AL268" s="17">
        <v>7799000</v>
      </c>
      <c r="AM268" s="17">
        <v>18152000</v>
      </c>
      <c r="AN268" s="17">
        <v>21078000</v>
      </c>
      <c r="AO268" s="17">
        <v>13470000</v>
      </c>
      <c r="AP268" s="17">
        <v>5404000</v>
      </c>
      <c r="AQ268" s="17">
        <v>22217000</v>
      </c>
    </row>
    <row r="269" spans="1:43" s="18" customFormat="1" ht="13.5" x14ac:dyDescent="0.25">
      <c r="A269" s="15" t="s">
        <v>239</v>
      </c>
      <c r="B269" s="16">
        <v>872500</v>
      </c>
      <c r="C269" s="16">
        <v>697000</v>
      </c>
      <c r="D269" s="16">
        <v>44900</v>
      </c>
      <c r="E269" s="16">
        <v>56200</v>
      </c>
      <c r="F269" s="16">
        <v>36900</v>
      </c>
      <c r="G269" s="16">
        <v>90800</v>
      </c>
      <c r="H269" s="16">
        <v>14000</v>
      </c>
      <c r="I269" s="16">
        <v>23700</v>
      </c>
      <c r="J269" s="16">
        <v>48300</v>
      </c>
      <c r="K269" s="16">
        <v>141900</v>
      </c>
      <c r="L269" s="16">
        <v>101300</v>
      </c>
      <c r="M269" s="16">
        <v>99200</v>
      </c>
      <c r="N269" s="16">
        <v>39800</v>
      </c>
      <c r="O269" s="16">
        <v>175500</v>
      </c>
      <c r="P269" s="16">
        <v>11145600</v>
      </c>
      <c r="Q269" s="16">
        <v>9274500</v>
      </c>
      <c r="R269" s="16">
        <v>889400</v>
      </c>
      <c r="S269" s="16">
        <v>872600</v>
      </c>
      <c r="T269" s="16">
        <v>534700</v>
      </c>
      <c r="U269" s="16">
        <v>1183300</v>
      </c>
      <c r="V269" s="16">
        <v>458600</v>
      </c>
      <c r="W269" s="16">
        <v>198400</v>
      </c>
      <c r="X269" s="16">
        <v>675900</v>
      </c>
      <c r="Y269" s="16">
        <v>1469900</v>
      </c>
      <c r="Z269" s="16">
        <v>1477100</v>
      </c>
      <c r="AA269" s="16">
        <v>1122600</v>
      </c>
      <c r="AB269" s="16">
        <v>392000</v>
      </c>
      <c r="AC269" s="16">
        <v>1871100</v>
      </c>
      <c r="AD269" s="17">
        <v>134901000</v>
      </c>
      <c r="AE269" s="17">
        <v>112628000</v>
      </c>
      <c r="AF269" s="17">
        <v>6348000</v>
      </c>
      <c r="AG269" s="17">
        <v>11914000</v>
      </c>
      <c r="AH269" s="17">
        <v>5612500</v>
      </c>
      <c r="AI269" s="17">
        <v>14665000</v>
      </c>
      <c r="AJ269" s="17">
        <v>4963300</v>
      </c>
      <c r="AK269" s="17">
        <v>2694000</v>
      </c>
      <c r="AL269" s="17">
        <v>7813000</v>
      </c>
      <c r="AM269" s="17">
        <v>18301000</v>
      </c>
      <c r="AN269" s="17">
        <v>21155000</v>
      </c>
      <c r="AO269" s="17">
        <v>13740000</v>
      </c>
      <c r="AP269" s="17">
        <v>5422000</v>
      </c>
      <c r="AQ269" s="17">
        <v>22273000</v>
      </c>
    </row>
    <row r="270" spans="1:43" s="18" customFormat="1" ht="13.5" x14ac:dyDescent="0.25">
      <c r="A270" s="15" t="s">
        <v>240</v>
      </c>
      <c r="B270" s="16">
        <v>879500</v>
      </c>
      <c r="C270" s="16">
        <v>703800</v>
      </c>
      <c r="D270" s="16">
        <v>45400</v>
      </c>
      <c r="E270" s="16">
        <v>56800</v>
      </c>
      <c r="F270" s="16">
        <v>37000</v>
      </c>
      <c r="G270" s="16">
        <v>91700</v>
      </c>
      <c r="H270" s="16">
        <v>14400</v>
      </c>
      <c r="I270" s="16">
        <v>23400</v>
      </c>
      <c r="J270" s="16">
        <v>48700</v>
      </c>
      <c r="K270" s="16">
        <v>143900</v>
      </c>
      <c r="L270" s="16">
        <v>102400</v>
      </c>
      <c r="M270" s="16">
        <v>100100</v>
      </c>
      <c r="N270" s="16">
        <v>40000</v>
      </c>
      <c r="O270" s="16">
        <v>175700</v>
      </c>
      <c r="P270" s="16">
        <v>11190300</v>
      </c>
      <c r="Q270" s="16">
        <v>9324400</v>
      </c>
      <c r="R270" s="16">
        <v>892300</v>
      </c>
      <c r="S270" s="16">
        <v>872700</v>
      </c>
      <c r="T270" s="16">
        <v>534400</v>
      </c>
      <c r="U270" s="16">
        <v>1193300</v>
      </c>
      <c r="V270" s="16">
        <v>460600</v>
      </c>
      <c r="W270" s="16">
        <v>199700</v>
      </c>
      <c r="X270" s="16">
        <v>677200</v>
      </c>
      <c r="Y270" s="16">
        <v>1474500</v>
      </c>
      <c r="Z270" s="16">
        <v>1481600</v>
      </c>
      <c r="AA270" s="16">
        <v>1141200</v>
      </c>
      <c r="AB270" s="16">
        <v>396900</v>
      </c>
      <c r="AC270" s="16">
        <v>1865900</v>
      </c>
      <c r="AD270" s="17">
        <v>135906000</v>
      </c>
      <c r="AE270" s="17">
        <v>113616000</v>
      </c>
      <c r="AF270" s="17">
        <v>6524000</v>
      </c>
      <c r="AG270" s="17">
        <v>11924000</v>
      </c>
      <c r="AH270" s="17">
        <v>5628800</v>
      </c>
      <c r="AI270" s="17">
        <v>14761100</v>
      </c>
      <c r="AJ270" s="17">
        <v>4982200</v>
      </c>
      <c r="AK270" s="17">
        <v>2690000</v>
      </c>
      <c r="AL270" s="17">
        <v>7836000</v>
      </c>
      <c r="AM270" s="17">
        <v>18522000</v>
      </c>
      <c r="AN270" s="17">
        <v>21224000</v>
      </c>
      <c r="AO270" s="17">
        <v>14074000</v>
      </c>
      <c r="AP270" s="17">
        <v>5450000</v>
      </c>
      <c r="AQ270" s="17">
        <v>22290000</v>
      </c>
    </row>
    <row r="271" spans="1:43" s="18" customFormat="1" ht="13.5" x14ac:dyDescent="0.25">
      <c r="A271" s="15" t="s">
        <v>241</v>
      </c>
      <c r="B271" s="16">
        <v>884700</v>
      </c>
      <c r="C271" s="16">
        <v>708700</v>
      </c>
      <c r="D271" s="16">
        <v>46100</v>
      </c>
      <c r="E271" s="16">
        <v>56900</v>
      </c>
      <c r="F271" s="16">
        <v>36900</v>
      </c>
      <c r="G271" s="16">
        <v>92300</v>
      </c>
      <c r="H271" s="16">
        <v>14700</v>
      </c>
      <c r="I271" s="16">
        <v>23400</v>
      </c>
      <c r="J271" s="16">
        <v>49000</v>
      </c>
      <c r="K271" s="16">
        <v>144800</v>
      </c>
      <c r="L271" s="16">
        <v>102600</v>
      </c>
      <c r="M271" s="16">
        <v>101600</v>
      </c>
      <c r="N271" s="16">
        <v>40400</v>
      </c>
      <c r="O271" s="16">
        <v>176000</v>
      </c>
      <c r="P271" s="16">
        <v>11243400</v>
      </c>
      <c r="Q271" s="16">
        <v>9372500</v>
      </c>
      <c r="R271" s="16">
        <v>898000</v>
      </c>
      <c r="S271" s="16">
        <v>871900</v>
      </c>
      <c r="T271" s="16">
        <v>536400</v>
      </c>
      <c r="U271" s="16">
        <v>1199000</v>
      </c>
      <c r="V271" s="16">
        <v>462600</v>
      </c>
      <c r="W271" s="16">
        <v>201100</v>
      </c>
      <c r="X271" s="16">
        <v>680100</v>
      </c>
      <c r="Y271" s="16">
        <v>1477600</v>
      </c>
      <c r="Z271" s="16">
        <v>1485100</v>
      </c>
      <c r="AA271" s="16">
        <v>1160700</v>
      </c>
      <c r="AB271" s="16">
        <v>400000</v>
      </c>
      <c r="AC271" s="16">
        <v>1870900</v>
      </c>
      <c r="AD271" s="17">
        <v>136798000</v>
      </c>
      <c r="AE271" s="17">
        <v>114556000</v>
      </c>
      <c r="AF271" s="17">
        <v>6728000</v>
      </c>
      <c r="AG271" s="17">
        <v>11973000</v>
      </c>
      <c r="AH271" s="17">
        <v>5661600</v>
      </c>
      <c r="AI271" s="17">
        <v>14884700</v>
      </c>
      <c r="AJ271" s="17">
        <v>5020800</v>
      </c>
      <c r="AK271" s="17">
        <v>2712000</v>
      </c>
      <c r="AL271" s="17">
        <v>7873000</v>
      </c>
      <c r="AM271" s="17">
        <v>18616000</v>
      </c>
      <c r="AN271" s="17">
        <v>21131000</v>
      </c>
      <c r="AO271" s="17">
        <v>14459000</v>
      </c>
      <c r="AP271" s="17">
        <v>5497000</v>
      </c>
      <c r="AQ271" s="17">
        <v>22242000</v>
      </c>
    </row>
    <row r="272" spans="1:43" s="18" customFormat="1" ht="13.5" x14ac:dyDescent="0.25">
      <c r="A272" s="15" t="s">
        <v>242</v>
      </c>
      <c r="B272" s="16">
        <v>889800</v>
      </c>
      <c r="C272" s="16">
        <v>715400</v>
      </c>
      <c r="D272" s="16">
        <v>46300</v>
      </c>
      <c r="E272" s="16">
        <v>57600</v>
      </c>
      <c r="F272" s="16">
        <v>37400</v>
      </c>
      <c r="G272" s="16">
        <v>93100</v>
      </c>
      <c r="H272" s="16">
        <v>14900</v>
      </c>
      <c r="I272" s="16">
        <v>23900</v>
      </c>
      <c r="J272" s="16">
        <v>49300</v>
      </c>
      <c r="K272" s="16">
        <v>146000</v>
      </c>
      <c r="L272" s="16">
        <v>102000</v>
      </c>
      <c r="M272" s="16">
        <v>103100</v>
      </c>
      <c r="N272" s="16">
        <v>41800</v>
      </c>
      <c r="O272" s="16">
        <v>174400</v>
      </c>
      <c r="P272" s="16">
        <v>11285100</v>
      </c>
      <c r="Q272" s="16">
        <v>9449300</v>
      </c>
      <c r="R272" s="16">
        <v>908100</v>
      </c>
      <c r="S272" s="16">
        <v>876600</v>
      </c>
      <c r="T272" s="16">
        <v>539500</v>
      </c>
      <c r="U272" s="16">
        <v>1207100</v>
      </c>
      <c r="V272" s="16">
        <v>465000</v>
      </c>
      <c r="W272" s="16">
        <v>202600</v>
      </c>
      <c r="X272" s="16">
        <v>685500</v>
      </c>
      <c r="Y272" s="16">
        <v>1490800</v>
      </c>
      <c r="Z272" s="16">
        <v>1479600</v>
      </c>
      <c r="AA272" s="16">
        <v>1177400</v>
      </c>
      <c r="AB272" s="16">
        <v>417100</v>
      </c>
      <c r="AC272" s="16">
        <v>1835800</v>
      </c>
      <c r="AD272" s="17">
        <v>137208000</v>
      </c>
      <c r="AE272" s="17">
        <v>115423000</v>
      </c>
      <c r="AF272" s="17">
        <v>6911000</v>
      </c>
      <c r="AG272" s="17">
        <v>12064000</v>
      </c>
      <c r="AH272" s="17">
        <v>5690400</v>
      </c>
      <c r="AI272" s="17">
        <v>14997500</v>
      </c>
      <c r="AJ272" s="17">
        <v>5032400</v>
      </c>
      <c r="AK272" s="17">
        <v>2711000</v>
      </c>
      <c r="AL272" s="17">
        <v>7938000</v>
      </c>
      <c r="AM272" s="17">
        <v>18776000</v>
      </c>
      <c r="AN272" s="17">
        <v>20876000</v>
      </c>
      <c r="AO272" s="17">
        <v>14881000</v>
      </c>
      <c r="AP272" s="17">
        <v>5546000</v>
      </c>
      <c r="AQ272" s="17">
        <v>21785000</v>
      </c>
    </row>
    <row r="273" spans="1:43" s="18" customFormat="1" ht="13.5" x14ac:dyDescent="0.25">
      <c r="A273" s="15" t="s">
        <v>243</v>
      </c>
      <c r="B273" s="16">
        <v>879600</v>
      </c>
      <c r="C273" s="16">
        <v>716000</v>
      </c>
      <c r="D273" s="16">
        <v>46400</v>
      </c>
      <c r="E273" s="16">
        <v>57700</v>
      </c>
      <c r="F273" s="16">
        <v>37500</v>
      </c>
      <c r="G273" s="16">
        <v>93700</v>
      </c>
      <c r="H273" s="16">
        <v>14600</v>
      </c>
      <c r="I273" s="16">
        <v>24100</v>
      </c>
      <c r="J273" s="16">
        <v>49700</v>
      </c>
      <c r="K273" s="16">
        <v>147200</v>
      </c>
      <c r="L273" s="16">
        <v>101300</v>
      </c>
      <c r="M273" s="16">
        <v>101700</v>
      </c>
      <c r="N273" s="16">
        <v>42100</v>
      </c>
      <c r="O273" s="16">
        <v>163600</v>
      </c>
      <c r="P273" s="16">
        <v>11206400</v>
      </c>
      <c r="Q273" s="16">
        <v>9440000</v>
      </c>
      <c r="R273" s="16">
        <v>909700</v>
      </c>
      <c r="S273" s="16">
        <v>875700</v>
      </c>
      <c r="T273" s="16">
        <v>540100</v>
      </c>
      <c r="U273" s="16">
        <v>1211300</v>
      </c>
      <c r="V273" s="16">
        <v>463400</v>
      </c>
      <c r="W273" s="16">
        <v>203000</v>
      </c>
      <c r="X273" s="16">
        <v>689200</v>
      </c>
      <c r="Y273" s="16">
        <v>1492400</v>
      </c>
      <c r="Z273" s="16">
        <v>1475200</v>
      </c>
      <c r="AA273" s="16">
        <v>1165400</v>
      </c>
      <c r="AB273" s="16">
        <v>414600</v>
      </c>
      <c r="AC273" s="16">
        <v>1766400</v>
      </c>
      <c r="AD273" s="17">
        <v>136034000</v>
      </c>
      <c r="AE273" s="17">
        <v>115510000</v>
      </c>
      <c r="AF273" s="17">
        <v>6994000</v>
      </c>
      <c r="AG273" s="17">
        <v>12032000</v>
      </c>
      <c r="AH273" s="17">
        <v>5695900</v>
      </c>
      <c r="AI273" s="17">
        <v>15050000</v>
      </c>
      <c r="AJ273" s="17">
        <v>4968300</v>
      </c>
      <c r="AK273" s="17">
        <v>2732000</v>
      </c>
      <c r="AL273" s="17">
        <v>7974000</v>
      </c>
      <c r="AM273" s="17">
        <v>18800000</v>
      </c>
      <c r="AN273" s="17">
        <v>20736000</v>
      </c>
      <c r="AO273" s="17">
        <v>14978000</v>
      </c>
      <c r="AP273" s="17">
        <v>5550000</v>
      </c>
      <c r="AQ273" s="17">
        <v>20524000</v>
      </c>
    </row>
    <row r="274" spans="1:43" s="18" customFormat="1" ht="13.5" x14ac:dyDescent="0.25">
      <c r="A274" s="15" t="s">
        <v>244</v>
      </c>
      <c r="B274" s="16">
        <v>882900</v>
      </c>
      <c r="C274" s="16">
        <v>721500</v>
      </c>
      <c r="D274" s="16">
        <v>46800</v>
      </c>
      <c r="E274" s="16">
        <v>57800</v>
      </c>
      <c r="F274" s="16">
        <v>37700</v>
      </c>
      <c r="G274" s="16">
        <v>94500</v>
      </c>
      <c r="H274" s="16">
        <v>15000</v>
      </c>
      <c r="I274" s="16">
        <v>24300</v>
      </c>
      <c r="J274" s="16">
        <v>49800</v>
      </c>
      <c r="K274" s="16">
        <v>149400</v>
      </c>
      <c r="L274" s="16">
        <v>102700</v>
      </c>
      <c r="M274" s="16">
        <v>101900</v>
      </c>
      <c r="N274" s="16">
        <v>41600</v>
      </c>
      <c r="O274" s="16">
        <v>161400</v>
      </c>
      <c r="P274" s="16">
        <v>11252900</v>
      </c>
      <c r="Q274" s="16">
        <v>9495300</v>
      </c>
      <c r="R274" s="16">
        <v>917600</v>
      </c>
      <c r="S274" s="16">
        <v>876400</v>
      </c>
      <c r="T274" s="16">
        <v>541700</v>
      </c>
      <c r="U274" s="16">
        <v>1224000</v>
      </c>
      <c r="V274" s="16">
        <v>466300</v>
      </c>
      <c r="W274" s="16">
        <v>203100</v>
      </c>
      <c r="X274" s="16">
        <v>690800</v>
      </c>
      <c r="Y274" s="16">
        <v>1508600</v>
      </c>
      <c r="Z274" s="16">
        <v>1490800</v>
      </c>
      <c r="AA274" s="16">
        <v>1165400</v>
      </c>
      <c r="AB274" s="16">
        <v>410600</v>
      </c>
      <c r="AC274" s="16">
        <v>1757600</v>
      </c>
      <c r="AD274" s="17">
        <v>136471000</v>
      </c>
      <c r="AE274" s="17">
        <v>115718000</v>
      </c>
      <c r="AF274" s="17">
        <v>7033000</v>
      </c>
      <c r="AG274" s="17">
        <v>12084000</v>
      </c>
      <c r="AH274" s="17">
        <v>5691000</v>
      </c>
      <c r="AI274" s="17">
        <v>15083900</v>
      </c>
      <c r="AJ274" s="17">
        <v>4987100</v>
      </c>
      <c r="AK274" s="17">
        <v>2711000</v>
      </c>
      <c r="AL274" s="17">
        <v>7958000</v>
      </c>
      <c r="AM274" s="17">
        <v>18864000</v>
      </c>
      <c r="AN274" s="17">
        <v>20814000</v>
      </c>
      <c r="AO274" s="17">
        <v>14961000</v>
      </c>
      <c r="AP274" s="17">
        <v>5531000</v>
      </c>
      <c r="AQ274" s="17">
        <v>20753000</v>
      </c>
    </row>
    <row r="275" spans="1:43" s="18" customFormat="1" ht="13.5" x14ac:dyDescent="0.25">
      <c r="A275" s="15" t="s">
        <v>245</v>
      </c>
      <c r="B275" s="16">
        <v>893200</v>
      </c>
      <c r="C275" s="16">
        <v>721500</v>
      </c>
      <c r="D275" s="16">
        <v>46900</v>
      </c>
      <c r="E275" s="16">
        <v>57500</v>
      </c>
      <c r="F275" s="16">
        <v>37500</v>
      </c>
      <c r="G275" s="16">
        <v>94200</v>
      </c>
      <c r="H275" s="16">
        <v>15200</v>
      </c>
      <c r="I275" s="16">
        <v>24100</v>
      </c>
      <c r="J275" s="16">
        <v>49800</v>
      </c>
      <c r="K275" s="16">
        <v>150000</v>
      </c>
      <c r="L275" s="16">
        <v>103400</v>
      </c>
      <c r="M275" s="16">
        <v>102300</v>
      </c>
      <c r="N275" s="16">
        <v>40600</v>
      </c>
      <c r="O275" s="16">
        <v>171700</v>
      </c>
      <c r="P275" s="16">
        <v>11299800</v>
      </c>
      <c r="Q275" s="16">
        <v>9470100</v>
      </c>
      <c r="R275" s="16">
        <v>915500</v>
      </c>
      <c r="S275" s="16">
        <v>874700</v>
      </c>
      <c r="T275" s="16">
        <v>541600</v>
      </c>
      <c r="U275" s="16">
        <v>1216900</v>
      </c>
      <c r="V275" s="16">
        <v>467600</v>
      </c>
      <c r="W275" s="16">
        <v>200800</v>
      </c>
      <c r="X275" s="16">
        <v>689300</v>
      </c>
      <c r="Y275" s="16">
        <v>1511200</v>
      </c>
      <c r="Z275" s="16">
        <v>1497500</v>
      </c>
      <c r="AA275" s="16">
        <v>1153800</v>
      </c>
      <c r="AB275" s="16">
        <v>401200</v>
      </c>
      <c r="AC275" s="16">
        <v>1829700</v>
      </c>
      <c r="AD275" s="17">
        <v>137077000</v>
      </c>
      <c r="AE275" s="17">
        <v>115349000</v>
      </c>
      <c r="AF275" s="17">
        <v>7006000</v>
      </c>
      <c r="AG275" s="17">
        <v>12068000</v>
      </c>
      <c r="AH275" s="17">
        <v>5683900</v>
      </c>
      <c r="AI275" s="17">
        <v>15003500</v>
      </c>
      <c r="AJ275" s="17">
        <v>5081000</v>
      </c>
      <c r="AK275" s="17">
        <v>2698000</v>
      </c>
      <c r="AL275" s="17">
        <v>7908000</v>
      </c>
      <c r="AM275" s="17">
        <v>18833000</v>
      </c>
      <c r="AN275" s="17">
        <v>21057000</v>
      </c>
      <c r="AO275" s="17">
        <v>14518000</v>
      </c>
      <c r="AP275" s="17">
        <v>5493000</v>
      </c>
      <c r="AQ275" s="17">
        <v>21728000</v>
      </c>
    </row>
    <row r="276" spans="1:43" s="18" customFormat="1" ht="13.5" x14ac:dyDescent="0.25">
      <c r="A276" s="15" t="s">
        <v>246</v>
      </c>
      <c r="B276" s="16">
        <v>899100</v>
      </c>
      <c r="C276" s="16">
        <v>726200</v>
      </c>
      <c r="D276" s="16">
        <v>47000</v>
      </c>
      <c r="E276" s="16">
        <v>57700</v>
      </c>
      <c r="F276" s="16">
        <v>37900</v>
      </c>
      <c r="G276" s="16">
        <v>95500</v>
      </c>
      <c r="H276" s="16">
        <v>15200</v>
      </c>
      <c r="I276" s="16">
        <v>24100</v>
      </c>
      <c r="J276" s="16">
        <v>50300</v>
      </c>
      <c r="K276" s="16">
        <v>151300</v>
      </c>
      <c r="L276" s="16">
        <v>104300</v>
      </c>
      <c r="M276" s="16">
        <v>102100</v>
      </c>
      <c r="N276" s="16">
        <v>40800</v>
      </c>
      <c r="O276" s="16">
        <v>172900</v>
      </c>
      <c r="P276" s="16">
        <v>11364200</v>
      </c>
      <c r="Q276" s="16">
        <v>9491500</v>
      </c>
      <c r="R276" s="16">
        <v>917400</v>
      </c>
      <c r="S276" s="16">
        <v>874000</v>
      </c>
      <c r="T276" s="16">
        <v>543700</v>
      </c>
      <c r="U276" s="16">
        <v>1228500</v>
      </c>
      <c r="V276" s="16">
        <v>468700</v>
      </c>
      <c r="W276" s="16">
        <v>202000</v>
      </c>
      <c r="X276" s="16">
        <v>691600</v>
      </c>
      <c r="Y276" s="16">
        <v>1520200</v>
      </c>
      <c r="Z276" s="16">
        <v>1504900</v>
      </c>
      <c r="AA276" s="16">
        <v>1140800</v>
      </c>
      <c r="AB276" s="16">
        <v>399700</v>
      </c>
      <c r="AC276" s="16">
        <v>1872700</v>
      </c>
      <c r="AD276" s="17">
        <v>138002000</v>
      </c>
      <c r="AE276" s="17">
        <v>115809000</v>
      </c>
      <c r="AF276" s="17">
        <v>7018000</v>
      </c>
      <c r="AG276" s="17">
        <v>12058000</v>
      </c>
      <c r="AH276" s="17">
        <v>5682600</v>
      </c>
      <c r="AI276" s="17">
        <v>15163900</v>
      </c>
      <c r="AJ276" s="17">
        <v>5092000</v>
      </c>
      <c r="AK276" s="17">
        <v>2713000</v>
      </c>
      <c r="AL276" s="17">
        <v>7917000</v>
      </c>
      <c r="AM276" s="17">
        <v>18965000</v>
      </c>
      <c r="AN276" s="17">
        <v>21345000</v>
      </c>
      <c r="AO276" s="17">
        <v>14346000</v>
      </c>
      <c r="AP276" s="17">
        <v>5508000</v>
      </c>
      <c r="AQ276" s="17">
        <v>22193000</v>
      </c>
    </row>
    <row r="277" spans="1:43" s="18" customFormat="1" ht="13.5" x14ac:dyDescent="0.25">
      <c r="A277" s="15" t="s">
        <v>247</v>
      </c>
      <c r="B277" s="16">
        <v>909500</v>
      </c>
      <c r="C277" s="16">
        <v>734400</v>
      </c>
      <c r="D277" s="16">
        <v>47200</v>
      </c>
      <c r="E277" s="16">
        <v>58100</v>
      </c>
      <c r="F277" s="16">
        <v>37900</v>
      </c>
      <c r="G277" s="16">
        <v>99300</v>
      </c>
      <c r="H277" s="16">
        <v>15600</v>
      </c>
      <c r="I277" s="16">
        <v>24700</v>
      </c>
      <c r="J277" s="16">
        <v>50400</v>
      </c>
      <c r="K277" s="16">
        <v>152700</v>
      </c>
      <c r="L277" s="16">
        <v>104900</v>
      </c>
      <c r="M277" s="16">
        <v>102400</v>
      </c>
      <c r="N277" s="16">
        <v>41200</v>
      </c>
      <c r="O277" s="16">
        <v>175100</v>
      </c>
      <c r="P277" s="16">
        <v>11453800</v>
      </c>
      <c r="Q277" s="16">
        <v>9569800</v>
      </c>
      <c r="R277" s="16">
        <v>918400</v>
      </c>
      <c r="S277" s="16">
        <v>876400</v>
      </c>
      <c r="T277" s="16">
        <v>546000</v>
      </c>
      <c r="U277" s="16">
        <v>1271600</v>
      </c>
      <c r="V277" s="16">
        <v>473500</v>
      </c>
      <c r="W277" s="16">
        <v>204400</v>
      </c>
      <c r="X277" s="16">
        <v>693800</v>
      </c>
      <c r="Y277" s="16">
        <v>1531400</v>
      </c>
      <c r="Z277" s="16">
        <v>1510300</v>
      </c>
      <c r="AA277" s="16">
        <v>1142300</v>
      </c>
      <c r="AB277" s="16">
        <v>401700</v>
      </c>
      <c r="AC277" s="16">
        <v>1884000</v>
      </c>
      <c r="AD277" s="17">
        <v>138525000</v>
      </c>
      <c r="AE277" s="17">
        <v>116211000</v>
      </c>
      <c r="AF277" s="17">
        <v>6927000</v>
      </c>
      <c r="AG277" s="17">
        <v>12057000</v>
      </c>
      <c r="AH277" s="17">
        <v>5694700</v>
      </c>
      <c r="AI277" s="17">
        <v>15606600</v>
      </c>
      <c r="AJ277" s="17">
        <v>5149800</v>
      </c>
      <c r="AK277" s="17">
        <v>2743000</v>
      </c>
      <c r="AL277" s="17">
        <v>7909000</v>
      </c>
      <c r="AM277" s="17">
        <v>19010000</v>
      </c>
      <c r="AN277" s="17">
        <v>21440000</v>
      </c>
      <c r="AO277" s="17">
        <v>14174000</v>
      </c>
      <c r="AP277" s="17">
        <v>5500000</v>
      </c>
      <c r="AQ277" s="17">
        <v>22314000</v>
      </c>
    </row>
    <row r="278" spans="1:43" s="18" customFormat="1" ht="13.5" x14ac:dyDescent="0.25">
      <c r="A278" s="15" t="s">
        <v>248</v>
      </c>
      <c r="B278" s="16">
        <v>908500</v>
      </c>
      <c r="C278" s="16">
        <v>735600</v>
      </c>
      <c r="D278" s="16">
        <v>47400</v>
      </c>
      <c r="E278" s="16">
        <v>58200</v>
      </c>
      <c r="F278" s="16">
        <v>38000</v>
      </c>
      <c r="G278" s="16">
        <v>100800</v>
      </c>
      <c r="H278" s="16">
        <v>16100</v>
      </c>
      <c r="I278" s="16">
        <v>25000</v>
      </c>
      <c r="J278" s="16">
        <v>50700</v>
      </c>
      <c r="K278" s="16">
        <v>152200</v>
      </c>
      <c r="L278" s="16">
        <v>104400</v>
      </c>
      <c r="M278" s="16">
        <v>101600</v>
      </c>
      <c r="N278" s="16">
        <v>41200</v>
      </c>
      <c r="O278" s="16">
        <v>172900</v>
      </c>
      <c r="P278" s="16">
        <v>11461700</v>
      </c>
      <c r="Q278" s="16">
        <v>9584100</v>
      </c>
      <c r="R278" s="16">
        <v>915600</v>
      </c>
      <c r="S278" s="16">
        <v>877000</v>
      </c>
      <c r="T278" s="16">
        <v>547400</v>
      </c>
      <c r="U278" s="16">
        <v>1287800</v>
      </c>
      <c r="V278" s="16">
        <v>480300</v>
      </c>
      <c r="W278" s="16">
        <v>205300</v>
      </c>
      <c r="X278" s="16">
        <v>694400</v>
      </c>
      <c r="Y278" s="16">
        <v>1528400</v>
      </c>
      <c r="Z278" s="16">
        <v>1509000</v>
      </c>
      <c r="AA278" s="16">
        <v>1139600</v>
      </c>
      <c r="AB278" s="16">
        <v>399300</v>
      </c>
      <c r="AC278" s="16">
        <v>1877600</v>
      </c>
      <c r="AD278" s="17">
        <v>138275000</v>
      </c>
      <c r="AE278" s="17">
        <v>116096000</v>
      </c>
      <c r="AF278" s="17">
        <v>6709000</v>
      </c>
      <c r="AG278" s="17">
        <v>12061000</v>
      </c>
      <c r="AH278" s="17">
        <v>5697800</v>
      </c>
      <c r="AI278" s="17">
        <v>15790600</v>
      </c>
      <c r="AJ278" s="17">
        <v>5245100</v>
      </c>
      <c r="AK278" s="17">
        <v>2732000</v>
      </c>
      <c r="AL278" s="17">
        <v>7926000</v>
      </c>
      <c r="AM278" s="17">
        <v>18931000</v>
      </c>
      <c r="AN278" s="17">
        <v>21373000</v>
      </c>
      <c r="AO278" s="17">
        <v>14124000</v>
      </c>
      <c r="AP278" s="17">
        <v>5506000</v>
      </c>
      <c r="AQ278" s="17">
        <v>22179000</v>
      </c>
    </row>
    <row r="279" spans="1:43" s="18" customFormat="1" ht="13.5" x14ac:dyDescent="0.25">
      <c r="A279" s="15" t="s">
        <v>249</v>
      </c>
      <c r="B279" s="16">
        <v>896500</v>
      </c>
      <c r="C279" s="16">
        <v>722900</v>
      </c>
      <c r="D279" s="16">
        <v>46900</v>
      </c>
      <c r="E279" s="16">
        <v>57600</v>
      </c>
      <c r="F279" s="16">
        <v>37900</v>
      </c>
      <c r="G279" s="16">
        <v>96500</v>
      </c>
      <c r="H279" s="16">
        <v>15600</v>
      </c>
      <c r="I279" s="16">
        <v>24300</v>
      </c>
      <c r="J279" s="16">
        <v>50700</v>
      </c>
      <c r="K279" s="16">
        <v>150000</v>
      </c>
      <c r="L279" s="16">
        <v>102900</v>
      </c>
      <c r="M279" s="16">
        <v>100300</v>
      </c>
      <c r="N279" s="16">
        <v>40200</v>
      </c>
      <c r="O279" s="16">
        <v>173600</v>
      </c>
      <c r="P279" s="16">
        <v>11275800</v>
      </c>
      <c r="Q279" s="16">
        <v>9419400</v>
      </c>
      <c r="R279" s="16">
        <v>911300</v>
      </c>
      <c r="S279" s="16">
        <v>868200</v>
      </c>
      <c r="T279" s="16">
        <v>543600</v>
      </c>
      <c r="U279" s="16">
        <v>1231800</v>
      </c>
      <c r="V279" s="16">
        <v>470900</v>
      </c>
      <c r="W279" s="16">
        <v>202000</v>
      </c>
      <c r="X279" s="16">
        <v>687000</v>
      </c>
      <c r="Y279" s="16">
        <v>1499700</v>
      </c>
      <c r="Z279" s="16">
        <v>1489400</v>
      </c>
      <c r="AA279" s="16">
        <v>1119200</v>
      </c>
      <c r="AB279" s="16">
        <v>396300</v>
      </c>
      <c r="AC279" s="16">
        <v>1856400</v>
      </c>
      <c r="AD279" s="17">
        <v>135471000</v>
      </c>
      <c r="AE279" s="17">
        <v>113792000</v>
      </c>
      <c r="AF279" s="17">
        <v>6469000</v>
      </c>
      <c r="AG279" s="17">
        <v>11964000</v>
      </c>
      <c r="AH279" s="17">
        <v>5658200</v>
      </c>
      <c r="AI279" s="17">
        <v>15121800</v>
      </c>
      <c r="AJ279" s="17">
        <v>5082900</v>
      </c>
      <c r="AK279" s="17">
        <v>2689000</v>
      </c>
      <c r="AL279" s="17">
        <v>7863000</v>
      </c>
      <c r="AM279" s="17">
        <v>18571000</v>
      </c>
      <c r="AN279" s="17">
        <v>21092000</v>
      </c>
      <c r="AO279" s="17">
        <v>13815000</v>
      </c>
      <c r="AP279" s="17">
        <v>5466000</v>
      </c>
      <c r="AQ279" s="17">
        <v>21679000</v>
      </c>
    </row>
    <row r="280" spans="1:43" s="18" customFormat="1" ht="13.5" x14ac:dyDescent="0.25">
      <c r="A280" s="15" t="s">
        <v>250</v>
      </c>
      <c r="B280" s="16">
        <v>907000</v>
      </c>
      <c r="C280" s="16">
        <v>731100</v>
      </c>
      <c r="D280" s="16">
        <v>47800</v>
      </c>
      <c r="E280" s="16">
        <v>57900</v>
      </c>
      <c r="F280" s="16">
        <v>38000</v>
      </c>
      <c r="G280" s="16">
        <v>96100</v>
      </c>
      <c r="H280" s="16">
        <v>15300</v>
      </c>
      <c r="I280" s="16">
        <v>24300</v>
      </c>
      <c r="J280" s="16">
        <v>51100</v>
      </c>
      <c r="K280" s="16">
        <v>152700</v>
      </c>
      <c r="L280" s="16">
        <v>104600</v>
      </c>
      <c r="M280" s="16">
        <v>102600</v>
      </c>
      <c r="N280" s="16">
        <v>40700</v>
      </c>
      <c r="O280" s="16">
        <v>175900</v>
      </c>
      <c r="P280" s="16">
        <v>11371700</v>
      </c>
      <c r="Q280" s="16">
        <v>9489500</v>
      </c>
      <c r="R280" s="16">
        <v>924800</v>
      </c>
      <c r="S280" s="16">
        <v>874400</v>
      </c>
      <c r="T280" s="16">
        <v>547200</v>
      </c>
      <c r="U280" s="16">
        <v>1225000</v>
      </c>
      <c r="V280" s="16">
        <v>467500</v>
      </c>
      <c r="W280" s="16">
        <v>201800</v>
      </c>
      <c r="X280" s="16">
        <v>689700</v>
      </c>
      <c r="Y280" s="16">
        <v>1516200</v>
      </c>
      <c r="Z280" s="16">
        <v>1502300</v>
      </c>
      <c r="AA280" s="16">
        <v>1139100</v>
      </c>
      <c r="AB280" s="16">
        <v>401500</v>
      </c>
      <c r="AC280" s="16">
        <v>1882200</v>
      </c>
      <c r="AD280" s="17">
        <v>136212000</v>
      </c>
      <c r="AE280" s="17">
        <v>114102000</v>
      </c>
      <c r="AF280" s="17">
        <v>6472000</v>
      </c>
      <c r="AG280" s="17">
        <v>11996000</v>
      </c>
      <c r="AH280" s="17">
        <v>5665900</v>
      </c>
      <c r="AI280" s="17">
        <v>14902300</v>
      </c>
      <c r="AJ280" s="17">
        <v>5046300</v>
      </c>
      <c r="AK280" s="17">
        <v>2707000</v>
      </c>
      <c r="AL280" s="17">
        <v>7879000</v>
      </c>
      <c r="AM280" s="17">
        <v>18694000</v>
      </c>
      <c r="AN280" s="17">
        <v>21348000</v>
      </c>
      <c r="AO280" s="17">
        <v>13908000</v>
      </c>
      <c r="AP280" s="17">
        <v>5483000</v>
      </c>
      <c r="AQ280" s="17">
        <v>22110000</v>
      </c>
    </row>
    <row r="281" spans="1:43" s="18" customFormat="1" ht="13.5" x14ac:dyDescent="0.25">
      <c r="A281" s="15" t="s">
        <v>251</v>
      </c>
      <c r="B281" s="16">
        <v>914700</v>
      </c>
      <c r="C281" s="16">
        <v>738200</v>
      </c>
      <c r="D281" s="16">
        <v>48500</v>
      </c>
      <c r="E281" s="16">
        <v>57900</v>
      </c>
      <c r="F281" s="16">
        <v>37700</v>
      </c>
      <c r="G281" s="16">
        <v>96100</v>
      </c>
      <c r="H281" s="16">
        <v>15400</v>
      </c>
      <c r="I281" s="16">
        <v>24400</v>
      </c>
      <c r="J281" s="16">
        <v>51300</v>
      </c>
      <c r="K281" s="16">
        <v>155400</v>
      </c>
      <c r="L281" s="16">
        <v>104900</v>
      </c>
      <c r="M281" s="16">
        <v>105100</v>
      </c>
      <c r="N281" s="16">
        <v>41500</v>
      </c>
      <c r="O281" s="16">
        <v>176500</v>
      </c>
      <c r="P281" s="16">
        <v>11444600</v>
      </c>
      <c r="Q281" s="16">
        <v>9556000</v>
      </c>
      <c r="R281" s="16">
        <v>933300</v>
      </c>
      <c r="S281" s="16">
        <v>874500</v>
      </c>
      <c r="T281" s="16">
        <v>548700</v>
      </c>
      <c r="U281" s="16">
        <v>1227200</v>
      </c>
      <c r="V281" s="16">
        <v>469800</v>
      </c>
      <c r="W281" s="16">
        <v>201700</v>
      </c>
      <c r="X281" s="16">
        <v>691000</v>
      </c>
      <c r="Y281" s="16">
        <v>1530700</v>
      </c>
      <c r="Z281" s="16">
        <v>1506200</v>
      </c>
      <c r="AA281" s="16">
        <v>1168800</v>
      </c>
      <c r="AB281" s="16">
        <v>404100</v>
      </c>
      <c r="AC281" s="16">
        <v>1888600</v>
      </c>
      <c r="AD281" s="17">
        <v>137169000</v>
      </c>
      <c r="AE281" s="17">
        <v>114944000</v>
      </c>
      <c r="AF281" s="17">
        <v>6614000</v>
      </c>
      <c r="AG281" s="17">
        <v>12037000</v>
      </c>
      <c r="AH281" s="17">
        <v>5685600</v>
      </c>
      <c r="AI281" s="17">
        <v>14966100</v>
      </c>
      <c r="AJ281" s="17">
        <v>5072100</v>
      </c>
      <c r="AK281" s="17">
        <v>2719000</v>
      </c>
      <c r="AL281" s="17">
        <v>7889000</v>
      </c>
      <c r="AM281" s="17">
        <v>18819000</v>
      </c>
      <c r="AN281" s="17">
        <v>21438000</v>
      </c>
      <c r="AO281" s="17">
        <v>14181000</v>
      </c>
      <c r="AP281" s="17">
        <v>5523000</v>
      </c>
      <c r="AQ281" s="17">
        <v>22225000</v>
      </c>
    </row>
    <row r="282" spans="1:43" s="18" customFormat="1" ht="13.5" x14ac:dyDescent="0.25">
      <c r="A282" s="15" t="s">
        <v>252</v>
      </c>
      <c r="B282" s="16">
        <v>919600</v>
      </c>
      <c r="C282" s="16">
        <v>743600</v>
      </c>
      <c r="D282" s="16">
        <v>49300</v>
      </c>
      <c r="E282" s="16">
        <v>57400</v>
      </c>
      <c r="F282" s="16">
        <v>37800</v>
      </c>
      <c r="G282" s="16">
        <v>96300</v>
      </c>
      <c r="H282" s="16">
        <v>15500</v>
      </c>
      <c r="I282" s="16">
        <v>25000</v>
      </c>
      <c r="J282" s="16">
        <v>51400</v>
      </c>
      <c r="K282" s="16">
        <v>156700</v>
      </c>
      <c r="L282" s="16">
        <v>106200</v>
      </c>
      <c r="M282" s="16">
        <v>106400</v>
      </c>
      <c r="N282" s="16">
        <v>41600</v>
      </c>
      <c r="O282" s="16">
        <v>176000</v>
      </c>
      <c r="P282" s="16">
        <v>11524100</v>
      </c>
      <c r="Q282" s="16">
        <v>9641800</v>
      </c>
      <c r="R282" s="16">
        <v>946800</v>
      </c>
      <c r="S282" s="16">
        <v>879400</v>
      </c>
      <c r="T282" s="16">
        <v>550000</v>
      </c>
      <c r="U282" s="16">
        <v>1232700</v>
      </c>
      <c r="V282" s="16">
        <v>473600</v>
      </c>
      <c r="W282" s="16">
        <v>202700</v>
      </c>
      <c r="X282" s="16">
        <v>693100</v>
      </c>
      <c r="Y282" s="16">
        <v>1549300</v>
      </c>
      <c r="Z282" s="16">
        <v>1514200</v>
      </c>
      <c r="AA282" s="16">
        <v>1189100</v>
      </c>
      <c r="AB282" s="16">
        <v>410900</v>
      </c>
      <c r="AC282" s="16">
        <v>1882300</v>
      </c>
      <c r="AD282" s="17">
        <v>138308000</v>
      </c>
      <c r="AE282" s="17">
        <v>116034000</v>
      </c>
      <c r="AF282" s="17">
        <v>6845000</v>
      </c>
      <c r="AG282" s="17">
        <v>12056000</v>
      </c>
      <c r="AH282" s="17">
        <v>5714800</v>
      </c>
      <c r="AI282" s="17">
        <v>15087800</v>
      </c>
      <c r="AJ282" s="17">
        <v>5093100</v>
      </c>
      <c r="AK282" s="17">
        <v>2716000</v>
      </c>
      <c r="AL282" s="17">
        <v>7907000</v>
      </c>
      <c r="AM282" s="17">
        <v>19044000</v>
      </c>
      <c r="AN282" s="17">
        <v>21486000</v>
      </c>
      <c r="AO282" s="17">
        <v>14524000</v>
      </c>
      <c r="AP282" s="17">
        <v>5560000</v>
      </c>
      <c r="AQ282" s="17">
        <v>22274000</v>
      </c>
    </row>
    <row r="283" spans="1:43" s="18" customFormat="1" ht="13.5" x14ac:dyDescent="0.25">
      <c r="A283" s="15" t="s">
        <v>253</v>
      </c>
      <c r="B283" s="16">
        <v>924300</v>
      </c>
      <c r="C283" s="16">
        <v>747700</v>
      </c>
      <c r="D283" s="16">
        <v>50300</v>
      </c>
      <c r="E283" s="16">
        <v>57400</v>
      </c>
      <c r="F283" s="16">
        <v>38000</v>
      </c>
      <c r="G283" s="16">
        <v>96400</v>
      </c>
      <c r="H283" s="16">
        <v>15500</v>
      </c>
      <c r="I283" s="16">
        <v>24500</v>
      </c>
      <c r="J283" s="16">
        <v>51700</v>
      </c>
      <c r="K283" s="16">
        <v>157300</v>
      </c>
      <c r="L283" s="16">
        <v>106700</v>
      </c>
      <c r="M283" s="16">
        <v>107800</v>
      </c>
      <c r="N283" s="16">
        <v>42100</v>
      </c>
      <c r="O283" s="16">
        <v>176600</v>
      </c>
      <c r="P283" s="16">
        <v>11596400</v>
      </c>
      <c r="Q283" s="16">
        <v>9707400</v>
      </c>
      <c r="R283" s="16">
        <v>958000</v>
      </c>
      <c r="S283" s="16">
        <v>882900</v>
      </c>
      <c r="T283" s="16">
        <v>553500</v>
      </c>
      <c r="U283" s="16">
        <v>1235300</v>
      </c>
      <c r="V283" s="16">
        <v>478100</v>
      </c>
      <c r="W283" s="16">
        <v>202600</v>
      </c>
      <c r="X283" s="16">
        <v>696200</v>
      </c>
      <c r="Y283" s="16">
        <v>1555900</v>
      </c>
      <c r="Z283" s="16">
        <v>1520800</v>
      </c>
      <c r="AA283" s="16">
        <v>1208800</v>
      </c>
      <c r="AB283" s="16">
        <v>415300</v>
      </c>
      <c r="AC283" s="16">
        <v>1889000</v>
      </c>
      <c r="AD283" s="17">
        <v>139217000</v>
      </c>
      <c r="AE283" s="17">
        <v>116990000</v>
      </c>
      <c r="AF283" s="17">
        <v>7039000</v>
      </c>
      <c r="AG283" s="17">
        <v>12115000</v>
      </c>
      <c r="AH283" s="17">
        <v>5746300</v>
      </c>
      <c r="AI283" s="17">
        <v>15188900</v>
      </c>
      <c r="AJ283" s="17">
        <v>5162500</v>
      </c>
      <c r="AK283" s="17">
        <v>2717000</v>
      </c>
      <c r="AL283" s="17">
        <v>7939000</v>
      </c>
      <c r="AM283" s="17">
        <v>19120000</v>
      </c>
      <c r="AN283" s="17">
        <v>21431000</v>
      </c>
      <c r="AO283" s="17">
        <v>14935000</v>
      </c>
      <c r="AP283" s="17">
        <v>5596000</v>
      </c>
      <c r="AQ283" s="17">
        <v>22227000</v>
      </c>
    </row>
    <row r="284" spans="1:43" s="18" customFormat="1" ht="13.5" x14ac:dyDescent="0.25">
      <c r="A284" s="15" t="s">
        <v>254</v>
      </c>
      <c r="B284" s="16">
        <v>929500</v>
      </c>
      <c r="C284" s="16">
        <v>754700</v>
      </c>
      <c r="D284" s="16">
        <v>51200</v>
      </c>
      <c r="E284" s="16">
        <v>57800</v>
      </c>
      <c r="F284" s="16">
        <v>38200</v>
      </c>
      <c r="G284" s="16">
        <v>97000</v>
      </c>
      <c r="H284" s="16">
        <v>15600</v>
      </c>
      <c r="I284" s="16">
        <v>25200</v>
      </c>
      <c r="J284" s="16">
        <v>52100</v>
      </c>
      <c r="K284" s="16">
        <v>158200</v>
      </c>
      <c r="L284" s="16">
        <v>106100</v>
      </c>
      <c r="M284" s="16">
        <v>109600</v>
      </c>
      <c r="N284" s="16">
        <v>43700</v>
      </c>
      <c r="O284" s="16">
        <v>174800</v>
      </c>
      <c r="P284" s="16">
        <v>11636800</v>
      </c>
      <c r="Q284" s="16">
        <v>9779700</v>
      </c>
      <c r="R284" s="16">
        <v>965400</v>
      </c>
      <c r="S284" s="16">
        <v>888200</v>
      </c>
      <c r="T284" s="16">
        <v>557700</v>
      </c>
      <c r="U284" s="16">
        <v>1245200</v>
      </c>
      <c r="V284" s="16">
        <v>480700</v>
      </c>
      <c r="W284" s="16">
        <v>203800</v>
      </c>
      <c r="X284" s="16">
        <v>700700</v>
      </c>
      <c r="Y284" s="16">
        <v>1564900</v>
      </c>
      <c r="Z284" s="16">
        <v>1514100</v>
      </c>
      <c r="AA284" s="16">
        <v>1228500</v>
      </c>
      <c r="AB284" s="16">
        <v>430500</v>
      </c>
      <c r="AC284" s="16">
        <v>1857100</v>
      </c>
      <c r="AD284" s="17">
        <v>139804000</v>
      </c>
      <c r="AE284" s="17">
        <v>117967000</v>
      </c>
      <c r="AF284" s="17">
        <v>7216000</v>
      </c>
      <c r="AG284" s="17">
        <v>12230000</v>
      </c>
      <c r="AH284" s="17">
        <v>5783400</v>
      </c>
      <c r="AI284" s="17">
        <v>15304200</v>
      </c>
      <c r="AJ284" s="17">
        <v>5188800</v>
      </c>
      <c r="AK284" s="17">
        <v>2727000</v>
      </c>
      <c r="AL284" s="17">
        <v>8018000</v>
      </c>
      <c r="AM284" s="17">
        <v>19316000</v>
      </c>
      <c r="AN284" s="17">
        <v>21221000</v>
      </c>
      <c r="AO284" s="17">
        <v>15333000</v>
      </c>
      <c r="AP284" s="17">
        <v>5630000</v>
      </c>
      <c r="AQ284" s="17">
        <v>21837000</v>
      </c>
    </row>
    <row r="285" spans="1:43" s="18" customFormat="1" ht="13.5" x14ac:dyDescent="0.25">
      <c r="A285" s="15" t="s">
        <v>255</v>
      </c>
      <c r="B285" s="16">
        <v>919000</v>
      </c>
      <c r="C285" s="16">
        <v>754800</v>
      </c>
      <c r="D285" s="16">
        <v>51900</v>
      </c>
      <c r="E285" s="16">
        <v>57600</v>
      </c>
      <c r="F285" s="16">
        <v>38300</v>
      </c>
      <c r="G285" s="16">
        <v>97300</v>
      </c>
      <c r="H285" s="16">
        <v>15100</v>
      </c>
      <c r="I285" s="16">
        <v>25600</v>
      </c>
      <c r="J285" s="16">
        <v>52000</v>
      </c>
      <c r="K285" s="16">
        <v>159000</v>
      </c>
      <c r="L285" s="16">
        <v>105300</v>
      </c>
      <c r="M285" s="16">
        <v>108600</v>
      </c>
      <c r="N285" s="16">
        <v>44100</v>
      </c>
      <c r="O285" s="16">
        <v>164200</v>
      </c>
      <c r="P285" s="16">
        <v>11559600</v>
      </c>
      <c r="Q285" s="16">
        <v>9776300</v>
      </c>
      <c r="R285" s="16">
        <v>972700</v>
      </c>
      <c r="S285" s="16">
        <v>888900</v>
      </c>
      <c r="T285" s="16">
        <v>559100</v>
      </c>
      <c r="U285" s="16">
        <v>1247200</v>
      </c>
      <c r="V285" s="16">
        <v>481100</v>
      </c>
      <c r="W285" s="16">
        <v>203800</v>
      </c>
      <c r="X285" s="16">
        <v>703500</v>
      </c>
      <c r="Y285" s="16">
        <v>1569100</v>
      </c>
      <c r="Z285" s="16">
        <v>1509400</v>
      </c>
      <c r="AA285" s="16">
        <v>1214900</v>
      </c>
      <c r="AB285" s="16">
        <v>426600</v>
      </c>
      <c r="AC285" s="16">
        <v>1783300</v>
      </c>
      <c r="AD285" s="17">
        <v>138727000</v>
      </c>
      <c r="AE285" s="17">
        <v>118137000</v>
      </c>
      <c r="AF285" s="17">
        <v>7347000</v>
      </c>
      <c r="AG285" s="17">
        <v>12234000</v>
      </c>
      <c r="AH285" s="17">
        <v>5784400</v>
      </c>
      <c r="AI285" s="17">
        <v>15339500</v>
      </c>
      <c r="AJ285" s="17">
        <v>5164200</v>
      </c>
      <c r="AK285" s="17">
        <v>2739000</v>
      </c>
      <c r="AL285" s="17">
        <v>8052000</v>
      </c>
      <c r="AM285" s="17">
        <v>19328000</v>
      </c>
      <c r="AN285" s="17">
        <v>21110000</v>
      </c>
      <c r="AO285" s="17">
        <v>15407000</v>
      </c>
      <c r="AP285" s="17">
        <v>5632000</v>
      </c>
      <c r="AQ285" s="17">
        <v>20590000</v>
      </c>
    </row>
    <row r="286" spans="1:43" s="18" customFormat="1" ht="13.5" x14ac:dyDescent="0.25">
      <c r="A286" s="15" t="s">
        <v>256</v>
      </c>
      <c r="B286" s="16">
        <v>921100</v>
      </c>
      <c r="C286" s="16">
        <v>759000</v>
      </c>
      <c r="D286" s="16">
        <v>52400</v>
      </c>
      <c r="E286" s="16">
        <v>57400</v>
      </c>
      <c r="F286" s="16">
        <v>38500</v>
      </c>
      <c r="G286" s="16">
        <v>97800</v>
      </c>
      <c r="H286" s="16">
        <v>15400</v>
      </c>
      <c r="I286" s="16">
        <v>25700</v>
      </c>
      <c r="J286" s="16">
        <v>52200</v>
      </c>
      <c r="K286" s="16">
        <v>160500</v>
      </c>
      <c r="L286" s="16">
        <v>106500</v>
      </c>
      <c r="M286" s="16">
        <v>108900</v>
      </c>
      <c r="N286" s="16">
        <v>43700</v>
      </c>
      <c r="O286" s="16">
        <v>162100</v>
      </c>
      <c r="P286" s="16">
        <v>11606700</v>
      </c>
      <c r="Q286" s="16">
        <v>9833600</v>
      </c>
      <c r="R286" s="16">
        <v>982000</v>
      </c>
      <c r="S286" s="16">
        <v>891000</v>
      </c>
      <c r="T286" s="16">
        <v>562800</v>
      </c>
      <c r="U286" s="16">
        <v>1255900</v>
      </c>
      <c r="V286" s="16">
        <v>486000</v>
      </c>
      <c r="W286" s="16">
        <v>202700</v>
      </c>
      <c r="X286" s="16">
        <v>706300</v>
      </c>
      <c r="Y286" s="16">
        <v>1585700</v>
      </c>
      <c r="Z286" s="16">
        <v>1524800</v>
      </c>
      <c r="AA286" s="16">
        <v>1213400</v>
      </c>
      <c r="AB286" s="16">
        <v>423000</v>
      </c>
      <c r="AC286" s="16">
        <v>1773100</v>
      </c>
      <c r="AD286" s="17">
        <v>139105000</v>
      </c>
      <c r="AE286" s="17">
        <v>118311000</v>
      </c>
      <c r="AF286" s="17">
        <v>7389000</v>
      </c>
      <c r="AG286" s="17">
        <v>12271000</v>
      </c>
      <c r="AH286" s="17">
        <v>5769600</v>
      </c>
      <c r="AI286" s="17">
        <v>15329500</v>
      </c>
      <c r="AJ286" s="17">
        <v>5181800</v>
      </c>
      <c r="AK286" s="17">
        <v>2755000</v>
      </c>
      <c r="AL286" s="17">
        <v>8053000</v>
      </c>
      <c r="AM286" s="17">
        <v>19407000</v>
      </c>
      <c r="AN286" s="17">
        <v>21174000</v>
      </c>
      <c r="AO286" s="17">
        <v>15365000</v>
      </c>
      <c r="AP286" s="17">
        <v>5616000</v>
      </c>
      <c r="AQ286" s="17">
        <v>20794000</v>
      </c>
    </row>
    <row r="287" spans="1:43" s="18" customFormat="1" ht="13.5" x14ac:dyDescent="0.25">
      <c r="A287" s="15" t="s">
        <v>257</v>
      </c>
      <c r="B287" s="16">
        <v>929600</v>
      </c>
      <c r="C287" s="16">
        <v>757300</v>
      </c>
      <c r="D287" s="16">
        <v>52300</v>
      </c>
      <c r="E287" s="16">
        <v>56700</v>
      </c>
      <c r="F287" s="16">
        <v>38500</v>
      </c>
      <c r="G287" s="16">
        <v>97100</v>
      </c>
      <c r="H287" s="16">
        <v>15700</v>
      </c>
      <c r="I287" s="16">
        <v>25700</v>
      </c>
      <c r="J287" s="16">
        <v>51900</v>
      </c>
      <c r="K287" s="16">
        <v>160600</v>
      </c>
      <c r="L287" s="16">
        <v>107000</v>
      </c>
      <c r="M287" s="16">
        <v>109300</v>
      </c>
      <c r="N287" s="16">
        <v>42500</v>
      </c>
      <c r="O287" s="16">
        <v>172300</v>
      </c>
      <c r="P287" s="16">
        <v>11653100</v>
      </c>
      <c r="Q287" s="16">
        <v>9809600</v>
      </c>
      <c r="R287" s="16">
        <v>983400</v>
      </c>
      <c r="S287" s="16">
        <v>889600</v>
      </c>
      <c r="T287" s="16">
        <v>563100</v>
      </c>
      <c r="U287" s="16">
        <v>1247800</v>
      </c>
      <c r="V287" s="16">
        <v>488600</v>
      </c>
      <c r="W287" s="16">
        <v>200400</v>
      </c>
      <c r="X287" s="16">
        <v>704600</v>
      </c>
      <c r="Y287" s="16">
        <v>1584600</v>
      </c>
      <c r="Z287" s="16">
        <v>1531600</v>
      </c>
      <c r="AA287" s="16">
        <v>1204100</v>
      </c>
      <c r="AB287" s="16">
        <v>411800</v>
      </c>
      <c r="AC287" s="16">
        <v>1843500</v>
      </c>
      <c r="AD287" s="17">
        <v>139793000</v>
      </c>
      <c r="AE287" s="17">
        <v>117983000</v>
      </c>
      <c r="AF287" s="17">
        <v>7364000</v>
      </c>
      <c r="AG287" s="17">
        <v>12251000</v>
      </c>
      <c r="AH287" s="17">
        <v>5754400</v>
      </c>
      <c r="AI287" s="17">
        <v>15248300</v>
      </c>
      <c r="AJ287" s="17">
        <v>5259100</v>
      </c>
      <c r="AK287" s="17">
        <v>2724000</v>
      </c>
      <c r="AL287" s="17">
        <v>8013000</v>
      </c>
      <c r="AM287" s="17">
        <v>19394000</v>
      </c>
      <c r="AN287" s="17">
        <v>21463000</v>
      </c>
      <c r="AO287" s="17">
        <v>14948000</v>
      </c>
      <c r="AP287" s="17">
        <v>5564000</v>
      </c>
      <c r="AQ287" s="17">
        <v>21810000</v>
      </c>
    </row>
    <row r="288" spans="1:43" s="18" customFormat="1" ht="13.5" x14ac:dyDescent="0.25">
      <c r="A288" s="15" t="s">
        <v>258</v>
      </c>
      <c r="B288" s="16">
        <v>938100</v>
      </c>
      <c r="C288" s="16">
        <v>763000</v>
      </c>
      <c r="D288" s="16">
        <v>52400</v>
      </c>
      <c r="E288" s="16">
        <v>56300</v>
      </c>
      <c r="F288" s="16">
        <v>38700</v>
      </c>
      <c r="G288" s="16">
        <v>98300</v>
      </c>
      <c r="H288" s="16">
        <v>15800</v>
      </c>
      <c r="I288" s="16">
        <v>26000</v>
      </c>
      <c r="J288" s="16">
        <v>52400</v>
      </c>
      <c r="K288" s="16">
        <v>163000</v>
      </c>
      <c r="L288" s="16">
        <v>108500</v>
      </c>
      <c r="M288" s="16">
        <v>108800</v>
      </c>
      <c r="N288" s="16">
        <v>42800</v>
      </c>
      <c r="O288" s="16">
        <v>175100</v>
      </c>
      <c r="P288" s="16">
        <v>11763100</v>
      </c>
      <c r="Q288" s="16">
        <v>9870100</v>
      </c>
      <c r="R288" s="16">
        <v>991900</v>
      </c>
      <c r="S288" s="16">
        <v>892800</v>
      </c>
      <c r="T288" s="16">
        <v>566400</v>
      </c>
      <c r="U288" s="16">
        <v>1260300</v>
      </c>
      <c r="V288" s="16">
        <v>494500</v>
      </c>
      <c r="W288" s="16">
        <v>200100</v>
      </c>
      <c r="X288" s="16">
        <v>709800</v>
      </c>
      <c r="Y288" s="16">
        <v>1602600</v>
      </c>
      <c r="Z288" s="16">
        <v>1543600</v>
      </c>
      <c r="AA288" s="16">
        <v>1194200</v>
      </c>
      <c r="AB288" s="16">
        <v>413900</v>
      </c>
      <c r="AC288" s="16">
        <v>1893000</v>
      </c>
      <c r="AD288" s="17">
        <v>140848000</v>
      </c>
      <c r="AE288" s="17">
        <v>118541000</v>
      </c>
      <c r="AF288" s="17">
        <v>7369000</v>
      </c>
      <c r="AG288" s="17">
        <v>12249000</v>
      </c>
      <c r="AH288" s="17">
        <v>5764800</v>
      </c>
      <c r="AI288" s="17">
        <v>15431800</v>
      </c>
      <c r="AJ288" s="17">
        <v>5299100</v>
      </c>
      <c r="AK288" s="17">
        <v>2727000</v>
      </c>
      <c r="AL288" s="17">
        <v>8020000</v>
      </c>
      <c r="AM288" s="17">
        <v>19537000</v>
      </c>
      <c r="AN288" s="17">
        <v>21776000</v>
      </c>
      <c r="AO288" s="17">
        <v>14787000</v>
      </c>
      <c r="AP288" s="17">
        <v>5580000</v>
      </c>
      <c r="AQ288" s="17">
        <v>22307000</v>
      </c>
    </row>
    <row r="289" spans="1:43" s="18" customFormat="1" ht="13.5" x14ac:dyDescent="0.25">
      <c r="A289" s="15" t="s">
        <v>259</v>
      </c>
      <c r="B289" s="16">
        <v>945800</v>
      </c>
      <c r="C289" s="16">
        <v>769800</v>
      </c>
      <c r="D289" s="16">
        <v>52700</v>
      </c>
      <c r="E289" s="16">
        <v>56200</v>
      </c>
      <c r="F289" s="16">
        <v>39000</v>
      </c>
      <c r="G289" s="16">
        <v>101700</v>
      </c>
      <c r="H289" s="16">
        <v>16000</v>
      </c>
      <c r="I289" s="16">
        <v>26500</v>
      </c>
      <c r="J289" s="16">
        <v>52500</v>
      </c>
      <c r="K289" s="16">
        <v>163800</v>
      </c>
      <c r="L289" s="16">
        <v>109500</v>
      </c>
      <c r="M289" s="16">
        <v>109300</v>
      </c>
      <c r="N289" s="16">
        <v>42600</v>
      </c>
      <c r="O289" s="16">
        <v>176000</v>
      </c>
      <c r="P289" s="16">
        <v>11839900</v>
      </c>
      <c r="Q289" s="16">
        <v>9935000</v>
      </c>
      <c r="R289" s="16">
        <v>992000</v>
      </c>
      <c r="S289" s="16">
        <v>896300</v>
      </c>
      <c r="T289" s="16">
        <v>568300</v>
      </c>
      <c r="U289" s="16">
        <v>1301700</v>
      </c>
      <c r="V289" s="16">
        <v>501100</v>
      </c>
      <c r="W289" s="16">
        <v>201600</v>
      </c>
      <c r="X289" s="16">
        <v>711200</v>
      </c>
      <c r="Y289" s="16">
        <v>1608000</v>
      </c>
      <c r="Z289" s="16">
        <v>1550100</v>
      </c>
      <c r="AA289" s="16">
        <v>1190500</v>
      </c>
      <c r="AB289" s="16">
        <v>414200</v>
      </c>
      <c r="AC289" s="16">
        <v>1904900</v>
      </c>
      <c r="AD289" s="17">
        <v>141314000</v>
      </c>
      <c r="AE289" s="17">
        <v>118893000</v>
      </c>
      <c r="AF289" s="17">
        <v>7269000</v>
      </c>
      <c r="AG289" s="17">
        <v>12258000</v>
      </c>
      <c r="AH289" s="17">
        <v>5770400</v>
      </c>
      <c r="AI289" s="17">
        <v>15843700</v>
      </c>
      <c r="AJ289" s="17">
        <v>5356600</v>
      </c>
      <c r="AK289" s="17">
        <v>2748000</v>
      </c>
      <c r="AL289" s="17">
        <v>8035000</v>
      </c>
      <c r="AM289" s="17">
        <v>19573000</v>
      </c>
      <c r="AN289" s="17">
        <v>21873000</v>
      </c>
      <c r="AO289" s="17">
        <v>14587000</v>
      </c>
      <c r="AP289" s="17">
        <v>5579000</v>
      </c>
      <c r="AQ289" s="17">
        <v>22421000</v>
      </c>
    </row>
    <row r="290" spans="1:43" s="18" customFormat="1" ht="13.5" x14ac:dyDescent="0.25">
      <c r="A290" s="15" t="s">
        <v>260</v>
      </c>
      <c r="B290" s="16">
        <v>947300</v>
      </c>
      <c r="C290" s="16">
        <v>771600</v>
      </c>
      <c r="D290" s="16">
        <v>52900</v>
      </c>
      <c r="E290" s="16">
        <v>56200</v>
      </c>
      <c r="F290" s="16">
        <v>39000</v>
      </c>
      <c r="G290" s="16">
        <v>102800</v>
      </c>
      <c r="H290" s="16">
        <v>16800</v>
      </c>
      <c r="I290" s="16">
        <v>27100</v>
      </c>
      <c r="J290" s="16">
        <v>53000</v>
      </c>
      <c r="K290" s="16">
        <v>163700</v>
      </c>
      <c r="L290" s="16">
        <v>109100</v>
      </c>
      <c r="M290" s="16">
        <v>108600</v>
      </c>
      <c r="N290" s="16">
        <v>42400</v>
      </c>
      <c r="O290" s="16">
        <v>175700</v>
      </c>
      <c r="P290" s="16">
        <v>11882400</v>
      </c>
      <c r="Q290" s="16">
        <v>9979400</v>
      </c>
      <c r="R290" s="16">
        <v>992700</v>
      </c>
      <c r="S290" s="16">
        <v>900800</v>
      </c>
      <c r="T290" s="16">
        <v>571100</v>
      </c>
      <c r="U290" s="16">
        <v>1319700</v>
      </c>
      <c r="V290" s="16">
        <v>514600</v>
      </c>
      <c r="W290" s="16">
        <v>202900</v>
      </c>
      <c r="X290" s="16">
        <v>713900</v>
      </c>
      <c r="Y290" s="16">
        <v>1608200</v>
      </c>
      <c r="Z290" s="16">
        <v>1552500</v>
      </c>
      <c r="AA290" s="16">
        <v>1191000</v>
      </c>
      <c r="AB290" s="16">
        <v>412000</v>
      </c>
      <c r="AC290" s="16">
        <v>1903000</v>
      </c>
      <c r="AD290" s="17">
        <v>141306000</v>
      </c>
      <c r="AE290" s="17">
        <v>118999000</v>
      </c>
      <c r="AF290" s="17">
        <v>7103000</v>
      </c>
      <c r="AG290" s="17">
        <v>12268000</v>
      </c>
      <c r="AH290" s="17">
        <v>5776100</v>
      </c>
      <c r="AI290" s="17">
        <v>15996700</v>
      </c>
      <c r="AJ290" s="17">
        <v>5494000</v>
      </c>
      <c r="AK290" s="17">
        <v>2742000</v>
      </c>
      <c r="AL290" s="17">
        <v>8052000</v>
      </c>
      <c r="AM290" s="17">
        <v>19577000</v>
      </c>
      <c r="AN290" s="17">
        <v>21853000</v>
      </c>
      <c r="AO290" s="17">
        <v>14563000</v>
      </c>
      <c r="AP290" s="17">
        <v>5574000</v>
      </c>
      <c r="AQ290" s="17">
        <v>22307000</v>
      </c>
    </row>
    <row r="291" spans="1:43" s="18" customFormat="1" ht="13.5" x14ac:dyDescent="0.25">
      <c r="A291" s="15" t="s">
        <v>261</v>
      </c>
      <c r="B291" s="16">
        <v>934900</v>
      </c>
      <c r="C291" s="16">
        <v>759100</v>
      </c>
      <c r="D291" s="16">
        <v>52900</v>
      </c>
      <c r="E291" s="16">
        <v>55800</v>
      </c>
      <c r="F291" s="16">
        <v>39300</v>
      </c>
      <c r="G291" s="16">
        <v>98000</v>
      </c>
      <c r="H291" s="16">
        <v>16000</v>
      </c>
      <c r="I291" s="16">
        <v>26700</v>
      </c>
      <c r="J291" s="16">
        <v>52400</v>
      </c>
      <c r="K291" s="16">
        <v>162000</v>
      </c>
      <c r="L291" s="16">
        <v>107700</v>
      </c>
      <c r="M291" s="16">
        <v>106800</v>
      </c>
      <c r="N291" s="16">
        <v>41500</v>
      </c>
      <c r="O291" s="16">
        <v>175800</v>
      </c>
      <c r="P291" s="16">
        <v>11674800</v>
      </c>
      <c r="Q291" s="16">
        <v>9799800</v>
      </c>
      <c r="R291" s="16">
        <v>976700</v>
      </c>
      <c r="S291" s="16">
        <v>893100</v>
      </c>
      <c r="T291" s="16">
        <v>567900</v>
      </c>
      <c r="U291" s="16">
        <v>1262200</v>
      </c>
      <c r="V291" s="16">
        <v>502300</v>
      </c>
      <c r="W291" s="16">
        <v>198800</v>
      </c>
      <c r="X291" s="16">
        <v>707600</v>
      </c>
      <c r="Y291" s="16">
        <v>1582900</v>
      </c>
      <c r="Z291" s="16">
        <v>1537400</v>
      </c>
      <c r="AA291" s="16">
        <v>1165900</v>
      </c>
      <c r="AB291" s="16">
        <v>405000</v>
      </c>
      <c r="AC291" s="16">
        <v>1875000</v>
      </c>
      <c r="AD291" s="16">
        <v>138491000</v>
      </c>
      <c r="AE291" s="16">
        <v>116668000</v>
      </c>
      <c r="AF291" s="16">
        <v>6830000</v>
      </c>
      <c r="AG291" s="16">
        <v>12177000</v>
      </c>
      <c r="AH291" s="16">
        <v>5728500</v>
      </c>
      <c r="AI291" s="16">
        <v>15369700</v>
      </c>
      <c r="AJ291" s="16">
        <v>5313200</v>
      </c>
      <c r="AK291" s="16">
        <v>2703000</v>
      </c>
      <c r="AL291" s="16">
        <v>8008000</v>
      </c>
      <c r="AM291" s="16">
        <v>19172000</v>
      </c>
      <c r="AN291" s="16">
        <v>21601000</v>
      </c>
      <c r="AO291" s="16">
        <v>14234000</v>
      </c>
      <c r="AP291" s="16">
        <v>5532000</v>
      </c>
      <c r="AQ291" s="16">
        <v>21823000</v>
      </c>
    </row>
    <row r="292" spans="1:43" s="18" customFormat="1" ht="13.5" x14ac:dyDescent="0.25">
      <c r="A292" s="15" t="s">
        <v>262</v>
      </c>
      <c r="B292" s="16">
        <v>944900</v>
      </c>
      <c r="C292" s="16">
        <v>767700</v>
      </c>
      <c r="D292" s="16">
        <v>53800</v>
      </c>
      <c r="E292" s="16">
        <v>55800</v>
      </c>
      <c r="F292" s="16">
        <v>39500</v>
      </c>
      <c r="G292" s="16">
        <v>97800</v>
      </c>
      <c r="H292" s="16">
        <v>15700</v>
      </c>
      <c r="I292" s="16">
        <v>26700</v>
      </c>
      <c r="J292" s="16">
        <v>52900</v>
      </c>
      <c r="K292" s="16">
        <v>164200</v>
      </c>
      <c r="L292" s="16">
        <v>109700</v>
      </c>
      <c r="M292" s="16">
        <v>109700</v>
      </c>
      <c r="N292" s="16">
        <v>41900</v>
      </c>
      <c r="O292" s="16">
        <v>177200</v>
      </c>
      <c r="P292" s="16">
        <v>11752900</v>
      </c>
      <c r="Q292" s="16">
        <v>9850200</v>
      </c>
      <c r="R292" s="16">
        <v>975800</v>
      </c>
      <c r="S292" s="16">
        <v>892200</v>
      </c>
      <c r="T292" s="16">
        <v>569900</v>
      </c>
      <c r="U292" s="16">
        <v>1258800</v>
      </c>
      <c r="V292" s="16">
        <v>497800</v>
      </c>
      <c r="W292" s="16">
        <v>198400</v>
      </c>
      <c r="X292" s="16">
        <v>709900</v>
      </c>
      <c r="Y292" s="16">
        <v>1593400</v>
      </c>
      <c r="Z292" s="16">
        <v>1552600</v>
      </c>
      <c r="AA292" s="16">
        <v>1191800</v>
      </c>
      <c r="AB292" s="16">
        <v>409600</v>
      </c>
      <c r="AC292" s="16">
        <v>1902700</v>
      </c>
      <c r="AD292" s="16">
        <v>139324000</v>
      </c>
      <c r="AE292" s="16">
        <v>117065000</v>
      </c>
      <c r="AF292" s="16">
        <v>6823000</v>
      </c>
      <c r="AG292" s="16">
        <v>12193000</v>
      </c>
      <c r="AH292" s="16">
        <v>5741100</v>
      </c>
      <c r="AI292" s="16">
        <v>15193400</v>
      </c>
      <c r="AJ292" s="16">
        <v>5277000</v>
      </c>
      <c r="AK292" s="16">
        <v>2729000</v>
      </c>
      <c r="AL292" s="16">
        <v>8016000</v>
      </c>
      <c r="AM292" s="16">
        <v>19276000</v>
      </c>
      <c r="AN292" s="16">
        <v>21887000</v>
      </c>
      <c r="AO292" s="16">
        <v>14374000</v>
      </c>
      <c r="AP292" s="16">
        <v>5555000</v>
      </c>
      <c r="AQ292" s="16">
        <v>22259000</v>
      </c>
    </row>
    <row r="293" spans="1:43" s="18" customFormat="1" ht="13.5" x14ac:dyDescent="0.25">
      <c r="A293" s="15" t="s">
        <v>263</v>
      </c>
      <c r="B293" s="16">
        <v>951400</v>
      </c>
      <c r="C293" s="16">
        <v>773900</v>
      </c>
      <c r="D293" s="16">
        <v>54100</v>
      </c>
      <c r="E293" s="16">
        <v>55800</v>
      </c>
      <c r="F293" s="16">
        <v>39600</v>
      </c>
      <c r="G293" s="16">
        <v>98100</v>
      </c>
      <c r="H293" s="16">
        <v>15800</v>
      </c>
      <c r="I293" s="16">
        <v>26900</v>
      </c>
      <c r="J293" s="16">
        <v>52900</v>
      </c>
      <c r="K293" s="16">
        <v>166200</v>
      </c>
      <c r="L293" s="16">
        <v>109900</v>
      </c>
      <c r="M293" s="16">
        <v>112200</v>
      </c>
      <c r="N293" s="16">
        <v>42400</v>
      </c>
      <c r="O293" s="16">
        <v>177500</v>
      </c>
      <c r="P293" s="16">
        <v>11774500</v>
      </c>
      <c r="Q293" s="16">
        <v>9868200</v>
      </c>
      <c r="R293" s="16">
        <v>965700</v>
      </c>
      <c r="S293" s="16">
        <v>887600</v>
      </c>
      <c r="T293" s="16">
        <v>569900</v>
      </c>
      <c r="U293" s="16">
        <v>1262800</v>
      </c>
      <c r="V293" s="16">
        <v>498700</v>
      </c>
      <c r="W293" s="16">
        <v>198400</v>
      </c>
      <c r="X293" s="16">
        <v>711000</v>
      </c>
      <c r="Y293" s="16">
        <v>1594200</v>
      </c>
      <c r="Z293" s="16">
        <v>1555800</v>
      </c>
      <c r="AA293" s="16">
        <v>1212400</v>
      </c>
      <c r="AB293" s="16">
        <v>411700</v>
      </c>
      <c r="AC293" s="16">
        <v>1906300</v>
      </c>
      <c r="AD293" s="16">
        <v>140080000</v>
      </c>
      <c r="AE293" s="16">
        <v>117732000</v>
      </c>
      <c r="AF293" s="16">
        <v>6899000</v>
      </c>
      <c r="AG293" s="16">
        <v>12227000</v>
      </c>
      <c r="AH293" s="16">
        <v>5756900</v>
      </c>
      <c r="AI293" s="16">
        <v>15260200</v>
      </c>
      <c r="AJ293" s="16">
        <v>5298800</v>
      </c>
      <c r="AK293" s="16">
        <v>2730000</v>
      </c>
      <c r="AL293" s="16">
        <v>8037000</v>
      </c>
      <c r="AM293" s="16">
        <v>19374000</v>
      </c>
      <c r="AN293" s="16">
        <v>21973000</v>
      </c>
      <c r="AO293" s="16">
        <v>14599000</v>
      </c>
      <c r="AP293" s="16">
        <v>5577000</v>
      </c>
      <c r="AQ293" s="16">
        <v>22348000</v>
      </c>
    </row>
    <row r="294" spans="1:43" s="18" customFormat="1" ht="13.5" x14ac:dyDescent="0.25">
      <c r="A294" s="15" t="s">
        <v>264</v>
      </c>
      <c r="B294" s="16">
        <v>957300</v>
      </c>
      <c r="C294" s="16">
        <v>779600</v>
      </c>
      <c r="D294" s="16">
        <v>54200</v>
      </c>
      <c r="E294" s="16">
        <v>55500</v>
      </c>
      <c r="F294" s="16">
        <v>39500</v>
      </c>
      <c r="G294" s="16">
        <v>98300</v>
      </c>
      <c r="H294" s="16">
        <v>16000</v>
      </c>
      <c r="I294" s="16">
        <v>27300</v>
      </c>
      <c r="J294" s="16">
        <v>53600</v>
      </c>
      <c r="K294" s="16">
        <v>167200</v>
      </c>
      <c r="L294" s="16">
        <v>111600</v>
      </c>
      <c r="M294" s="16">
        <v>114800</v>
      </c>
      <c r="N294" s="16">
        <v>41600</v>
      </c>
      <c r="O294" s="16">
        <v>177700</v>
      </c>
      <c r="P294" s="16">
        <v>11823900</v>
      </c>
      <c r="Q294" s="16">
        <v>9922300</v>
      </c>
      <c r="R294" s="16">
        <v>955600</v>
      </c>
      <c r="S294" s="16">
        <v>882600</v>
      </c>
      <c r="T294" s="16">
        <v>569200</v>
      </c>
      <c r="U294" s="16">
        <v>1272400</v>
      </c>
      <c r="V294" s="16">
        <v>500600</v>
      </c>
      <c r="W294" s="16">
        <v>200500</v>
      </c>
      <c r="X294" s="16">
        <v>712900</v>
      </c>
      <c r="Y294" s="16">
        <v>1604400</v>
      </c>
      <c r="Z294" s="16">
        <v>1569800</v>
      </c>
      <c r="AA294" s="16">
        <v>1238100</v>
      </c>
      <c r="AB294" s="16">
        <v>416200</v>
      </c>
      <c r="AC294" s="16">
        <v>1901600</v>
      </c>
      <c r="AD294" s="16">
        <v>141264000</v>
      </c>
      <c r="AE294" s="16">
        <v>118855000</v>
      </c>
      <c r="AF294" s="16">
        <v>7132000</v>
      </c>
      <c r="AG294" s="16">
        <v>12240000</v>
      </c>
      <c r="AH294" s="16">
        <v>5767200</v>
      </c>
      <c r="AI294" s="16">
        <v>15350700</v>
      </c>
      <c r="AJ294" s="16">
        <v>5310700</v>
      </c>
      <c r="AK294" s="16">
        <v>2743000</v>
      </c>
      <c r="AL294" s="16">
        <v>8049000</v>
      </c>
      <c r="AM294" s="16">
        <v>19621000</v>
      </c>
      <c r="AN294" s="16">
        <v>22084000</v>
      </c>
      <c r="AO294" s="16">
        <v>14947000</v>
      </c>
      <c r="AP294" s="16">
        <v>5610000</v>
      </c>
      <c r="AQ294" s="16">
        <v>22409000</v>
      </c>
    </row>
    <row r="295" spans="1:43" s="18" customFormat="1" ht="13.5" x14ac:dyDescent="0.25">
      <c r="A295" s="15" t="s">
        <v>265</v>
      </c>
      <c r="B295" s="16">
        <v>963700</v>
      </c>
      <c r="C295" s="16">
        <v>785600</v>
      </c>
      <c r="D295" s="16">
        <v>54600</v>
      </c>
      <c r="E295" s="16">
        <v>55400</v>
      </c>
      <c r="F295" s="16">
        <v>39700</v>
      </c>
      <c r="G295" s="16">
        <v>99000</v>
      </c>
      <c r="H295" s="16">
        <v>16200</v>
      </c>
      <c r="I295" s="16">
        <v>27500</v>
      </c>
      <c r="J295" s="16">
        <v>53900</v>
      </c>
      <c r="K295" s="16">
        <v>168100</v>
      </c>
      <c r="L295" s="16">
        <v>112100</v>
      </c>
      <c r="M295" s="16">
        <v>117000</v>
      </c>
      <c r="N295" s="16">
        <v>42100</v>
      </c>
      <c r="O295" s="16">
        <v>178100</v>
      </c>
      <c r="P295" s="16">
        <v>11874600</v>
      </c>
      <c r="Q295" s="16">
        <v>9965800</v>
      </c>
      <c r="R295" s="16">
        <v>954800</v>
      </c>
      <c r="S295" s="16">
        <v>880400</v>
      </c>
      <c r="T295" s="16">
        <v>569800</v>
      </c>
      <c r="U295" s="16">
        <v>1281400</v>
      </c>
      <c r="V295" s="16">
        <v>503500</v>
      </c>
      <c r="W295" s="16">
        <v>201600</v>
      </c>
      <c r="X295" s="16">
        <v>715800</v>
      </c>
      <c r="Y295" s="16">
        <v>1602900</v>
      </c>
      <c r="Z295" s="16">
        <v>1576200</v>
      </c>
      <c r="AA295" s="16">
        <v>1259600</v>
      </c>
      <c r="AB295" s="16">
        <v>419800</v>
      </c>
      <c r="AC295" s="16">
        <v>1908800</v>
      </c>
      <c r="AD295" s="16">
        <v>142205000</v>
      </c>
      <c r="AE295" s="16">
        <v>119840000</v>
      </c>
      <c r="AF295" s="16">
        <v>7308000</v>
      </c>
      <c r="AG295" s="16">
        <v>12292000</v>
      </c>
      <c r="AH295" s="16">
        <v>5795900</v>
      </c>
      <c r="AI295" s="16">
        <v>15478400</v>
      </c>
      <c r="AJ295" s="16">
        <v>5366400</v>
      </c>
      <c r="AK295" s="16">
        <v>2748000</v>
      </c>
      <c r="AL295" s="16">
        <v>8084000</v>
      </c>
      <c r="AM295" s="16">
        <v>19727000</v>
      </c>
      <c r="AN295" s="16">
        <v>22025000</v>
      </c>
      <c r="AO295" s="16">
        <v>15365000</v>
      </c>
      <c r="AP295" s="16">
        <v>5650000</v>
      </c>
      <c r="AQ295" s="16">
        <v>22365000</v>
      </c>
    </row>
    <row r="296" spans="1:43" s="18" customFormat="1" ht="13.5" x14ac:dyDescent="0.25">
      <c r="A296" s="15" t="s">
        <v>266</v>
      </c>
      <c r="B296" s="16">
        <v>970500</v>
      </c>
      <c r="C296" s="16">
        <v>793700</v>
      </c>
      <c r="D296" s="16">
        <v>55400</v>
      </c>
      <c r="E296" s="16">
        <v>56100</v>
      </c>
      <c r="F296" s="16">
        <v>40100</v>
      </c>
      <c r="G296" s="16">
        <v>100000</v>
      </c>
      <c r="H296" s="16">
        <v>16300</v>
      </c>
      <c r="I296" s="16">
        <v>28000</v>
      </c>
      <c r="J296" s="16">
        <v>54200</v>
      </c>
      <c r="K296" s="16">
        <v>169800</v>
      </c>
      <c r="L296" s="16">
        <v>111500</v>
      </c>
      <c r="M296" s="16">
        <v>118500</v>
      </c>
      <c r="N296" s="16">
        <v>43800</v>
      </c>
      <c r="O296" s="16">
        <v>176800</v>
      </c>
      <c r="P296" s="16">
        <v>11911700</v>
      </c>
      <c r="Q296" s="16">
        <v>10029200</v>
      </c>
      <c r="R296" s="16">
        <v>959700</v>
      </c>
      <c r="S296" s="16">
        <v>881500</v>
      </c>
      <c r="T296" s="16">
        <v>571100</v>
      </c>
      <c r="U296" s="16">
        <v>1290600</v>
      </c>
      <c r="V296" s="16">
        <v>505300</v>
      </c>
      <c r="W296" s="16">
        <v>202400</v>
      </c>
      <c r="X296" s="16">
        <v>720800</v>
      </c>
      <c r="Y296" s="16">
        <v>1611300</v>
      </c>
      <c r="Z296" s="16">
        <v>1570200</v>
      </c>
      <c r="AA296" s="16">
        <v>1279600</v>
      </c>
      <c r="AB296" s="16">
        <v>436700</v>
      </c>
      <c r="AC296" s="16">
        <v>1882500</v>
      </c>
      <c r="AD296" s="16">
        <v>142681000</v>
      </c>
      <c r="AE296" s="16">
        <v>120732000</v>
      </c>
      <c r="AF296" s="16">
        <v>7452000</v>
      </c>
      <c r="AG296" s="16">
        <v>12396000</v>
      </c>
      <c r="AH296" s="16">
        <v>5819800</v>
      </c>
      <c r="AI296" s="16">
        <v>15568500</v>
      </c>
      <c r="AJ296" s="16">
        <v>5406300</v>
      </c>
      <c r="AK296" s="16">
        <v>2754000</v>
      </c>
      <c r="AL296" s="16">
        <v>8167000</v>
      </c>
      <c r="AM296" s="16">
        <v>19908000</v>
      </c>
      <c r="AN296" s="16">
        <v>21808000</v>
      </c>
      <c r="AO296" s="16">
        <v>15768000</v>
      </c>
      <c r="AP296" s="16">
        <v>5684000</v>
      </c>
      <c r="AQ296" s="16">
        <v>21949000</v>
      </c>
    </row>
    <row r="297" spans="1:43" s="18" customFormat="1" ht="13.5" x14ac:dyDescent="0.25">
      <c r="A297" s="15" t="s">
        <v>267</v>
      </c>
      <c r="B297" s="16">
        <v>962100</v>
      </c>
      <c r="C297" s="16">
        <v>795600</v>
      </c>
      <c r="D297" s="16">
        <v>56100</v>
      </c>
      <c r="E297" s="16">
        <v>56200</v>
      </c>
      <c r="F297" s="16">
        <v>40500</v>
      </c>
      <c r="G297" s="16">
        <v>100400</v>
      </c>
      <c r="H297" s="16">
        <v>16200</v>
      </c>
      <c r="I297" s="16">
        <v>27800</v>
      </c>
      <c r="J297" s="16">
        <v>54400</v>
      </c>
      <c r="K297" s="16">
        <v>171600</v>
      </c>
      <c r="L297" s="16">
        <v>110700</v>
      </c>
      <c r="M297" s="16">
        <v>117600</v>
      </c>
      <c r="N297" s="16">
        <v>44100</v>
      </c>
      <c r="O297" s="16">
        <v>166500</v>
      </c>
      <c r="P297" s="16">
        <v>11842600</v>
      </c>
      <c r="Q297" s="16">
        <v>10033300</v>
      </c>
      <c r="R297" s="16">
        <v>958000</v>
      </c>
      <c r="S297" s="16">
        <v>877900</v>
      </c>
      <c r="T297" s="16">
        <v>570900</v>
      </c>
      <c r="U297" s="16">
        <v>1292200</v>
      </c>
      <c r="V297" s="16">
        <v>505700</v>
      </c>
      <c r="W297" s="16">
        <v>203000</v>
      </c>
      <c r="X297" s="16">
        <v>723200</v>
      </c>
      <c r="Y297" s="16">
        <v>1622500</v>
      </c>
      <c r="Z297" s="16">
        <v>1571500</v>
      </c>
      <c r="AA297" s="16">
        <v>1272600</v>
      </c>
      <c r="AB297" s="16">
        <v>435800</v>
      </c>
      <c r="AC297" s="16">
        <v>1809300</v>
      </c>
      <c r="AD297" s="16">
        <v>141731000</v>
      </c>
      <c r="AE297" s="16">
        <v>120947000</v>
      </c>
      <c r="AF297" s="16">
        <v>7536000</v>
      </c>
      <c r="AG297" s="16">
        <v>12400000</v>
      </c>
      <c r="AH297" s="16">
        <v>5817000</v>
      </c>
      <c r="AI297" s="16">
        <v>15594900</v>
      </c>
      <c r="AJ297" s="16">
        <v>5386700</v>
      </c>
      <c r="AK297" s="16">
        <v>2767000</v>
      </c>
      <c r="AL297" s="16">
        <v>8208000</v>
      </c>
      <c r="AM297" s="16">
        <v>19937000</v>
      </c>
      <c r="AN297" s="16">
        <v>21723000</v>
      </c>
      <c r="AO297" s="16">
        <v>15878000</v>
      </c>
      <c r="AP297" s="16">
        <v>5699000</v>
      </c>
      <c r="AQ297" s="16">
        <v>20784000</v>
      </c>
    </row>
    <row r="298" spans="1:43" s="18" customFormat="1" ht="13.5" x14ac:dyDescent="0.25">
      <c r="A298" s="15" t="s">
        <v>268</v>
      </c>
      <c r="B298" s="16">
        <v>964000</v>
      </c>
      <c r="C298" s="16">
        <v>799400</v>
      </c>
      <c r="D298" s="16">
        <v>56400</v>
      </c>
      <c r="E298" s="16">
        <v>56100</v>
      </c>
      <c r="F298" s="16">
        <v>40700</v>
      </c>
      <c r="G298" s="16">
        <v>100900</v>
      </c>
      <c r="H298" s="16">
        <v>16500</v>
      </c>
      <c r="I298" s="16">
        <v>28000</v>
      </c>
      <c r="J298" s="16">
        <v>54600</v>
      </c>
      <c r="K298" s="16">
        <v>172700</v>
      </c>
      <c r="L298" s="16">
        <v>112200</v>
      </c>
      <c r="M298" s="16">
        <v>117500</v>
      </c>
      <c r="N298" s="16">
        <v>43800</v>
      </c>
      <c r="O298" s="16">
        <v>164600</v>
      </c>
      <c r="P298" s="16">
        <v>11861000</v>
      </c>
      <c r="Q298" s="16">
        <v>10056700</v>
      </c>
      <c r="R298" s="16">
        <v>957600</v>
      </c>
      <c r="S298" s="16">
        <v>874100</v>
      </c>
      <c r="T298" s="16">
        <v>571100</v>
      </c>
      <c r="U298" s="16">
        <v>1299900</v>
      </c>
      <c r="V298" s="16">
        <v>509100</v>
      </c>
      <c r="W298" s="16">
        <v>202600</v>
      </c>
      <c r="X298" s="16">
        <v>724100</v>
      </c>
      <c r="Y298" s="16">
        <v>1630400</v>
      </c>
      <c r="Z298" s="16">
        <v>1584800</v>
      </c>
      <c r="AA298" s="16">
        <v>1271900</v>
      </c>
      <c r="AB298" s="16">
        <v>431100</v>
      </c>
      <c r="AC298" s="16">
        <v>1804300</v>
      </c>
      <c r="AD298" s="16">
        <v>141921000</v>
      </c>
      <c r="AE298" s="16">
        <v>120948000</v>
      </c>
      <c r="AF298" s="16">
        <v>7558000</v>
      </c>
      <c r="AG298" s="16">
        <v>12406000</v>
      </c>
      <c r="AH298" s="16">
        <v>5806600</v>
      </c>
      <c r="AI298" s="16">
        <v>15574400</v>
      </c>
      <c r="AJ298" s="16">
        <v>5400800</v>
      </c>
      <c r="AK298" s="16">
        <v>2767000</v>
      </c>
      <c r="AL298" s="16">
        <v>8207000</v>
      </c>
      <c r="AM298" s="16">
        <v>19972000</v>
      </c>
      <c r="AN298" s="16">
        <v>21756000</v>
      </c>
      <c r="AO298" s="16">
        <v>15845000</v>
      </c>
      <c r="AP298" s="16">
        <v>5655000</v>
      </c>
      <c r="AQ298" s="16">
        <v>20973000</v>
      </c>
    </row>
    <row r="299" spans="1:43" s="18" customFormat="1" ht="13.5" x14ac:dyDescent="0.25">
      <c r="A299" s="15" t="s">
        <v>269</v>
      </c>
      <c r="B299" s="16">
        <v>972100</v>
      </c>
      <c r="C299" s="16">
        <v>797300</v>
      </c>
      <c r="D299" s="16">
        <v>56000</v>
      </c>
      <c r="E299" s="16">
        <v>55300</v>
      </c>
      <c r="F299" s="16">
        <v>40500</v>
      </c>
      <c r="G299" s="16">
        <v>100900</v>
      </c>
      <c r="H299" s="16">
        <v>16600</v>
      </c>
      <c r="I299" s="16">
        <v>28000</v>
      </c>
      <c r="J299" s="16">
        <v>54300</v>
      </c>
      <c r="K299" s="16">
        <v>172800</v>
      </c>
      <c r="L299" s="16">
        <v>112500</v>
      </c>
      <c r="M299" s="16">
        <v>117800</v>
      </c>
      <c r="N299" s="16">
        <v>42600</v>
      </c>
      <c r="O299" s="16">
        <v>174800</v>
      </c>
      <c r="P299" s="16">
        <v>11887400</v>
      </c>
      <c r="Q299" s="16">
        <v>10013700</v>
      </c>
      <c r="R299" s="16">
        <v>948600</v>
      </c>
      <c r="S299" s="16">
        <v>868700</v>
      </c>
      <c r="T299" s="16">
        <v>569000</v>
      </c>
      <c r="U299" s="16">
        <v>1294600</v>
      </c>
      <c r="V299" s="16">
        <v>510300</v>
      </c>
      <c r="W299" s="16">
        <v>200000</v>
      </c>
      <c r="X299" s="16">
        <v>722600</v>
      </c>
      <c r="Y299" s="16">
        <v>1626800</v>
      </c>
      <c r="Z299" s="16">
        <v>1590400</v>
      </c>
      <c r="AA299" s="16">
        <v>1263000</v>
      </c>
      <c r="AB299" s="16">
        <v>419700</v>
      </c>
      <c r="AC299" s="16">
        <v>1873700</v>
      </c>
      <c r="AD299" s="16">
        <v>142478000</v>
      </c>
      <c r="AE299" s="16">
        <v>120505000</v>
      </c>
      <c r="AF299" s="16">
        <v>7492000</v>
      </c>
      <c r="AG299" s="16">
        <v>12368000</v>
      </c>
      <c r="AH299" s="16">
        <v>5774000</v>
      </c>
      <c r="AI299" s="16">
        <v>15460100</v>
      </c>
      <c r="AJ299" s="16">
        <v>5471200</v>
      </c>
      <c r="AK299" s="16">
        <v>2755000</v>
      </c>
      <c r="AL299" s="16">
        <v>8156000</v>
      </c>
      <c r="AM299" s="16">
        <v>19917000</v>
      </c>
      <c r="AN299" s="16">
        <v>22062000</v>
      </c>
      <c r="AO299" s="16">
        <v>15441000</v>
      </c>
      <c r="AP299" s="16">
        <v>5609000</v>
      </c>
      <c r="AQ299" s="16">
        <v>21973000</v>
      </c>
    </row>
    <row r="300" spans="1:43" s="18" customFormat="1" ht="13.5" x14ac:dyDescent="0.25">
      <c r="A300" s="15" t="s">
        <v>270</v>
      </c>
      <c r="B300" s="16">
        <v>981400</v>
      </c>
      <c r="C300" s="16">
        <v>804100</v>
      </c>
      <c r="D300" s="16">
        <v>56500</v>
      </c>
      <c r="E300" s="16">
        <v>55200</v>
      </c>
      <c r="F300" s="16">
        <v>40500</v>
      </c>
      <c r="G300" s="16">
        <v>101900</v>
      </c>
      <c r="H300" s="16">
        <v>16900</v>
      </c>
      <c r="I300" s="16">
        <v>28200</v>
      </c>
      <c r="J300" s="16">
        <v>54900</v>
      </c>
      <c r="K300" s="16">
        <v>175400</v>
      </c>
      <c r="L300" s="16">
        <v>113800</v>
      </c>
      <c r="M300" s="16">
        <v>118000</v>
      </c>
      <c r="N300" s="16">
        <v>42800</v>
      </c>
      <c r="O300" s="16">
        <v>177300</v>
      </c>
      <c r="P300" s="16">
        <v>11970900</v>
      </c>
      <c r="Q300" s="16">
        <v>10052300</v>
      </c>
      <c r="R300" s="16">
        <v>949700</v>
      </c>
      <c r="S300" s="16">
        <v>864200</v>
      </c>
      <c r="T300" s="16">
        <v>566100</v>
      </c>
      <c r="U300" s="16">
        <v>1308500</v>
      </c>
      <c r="V300" s="16">
        <v>515000</v>
      </c>
      <c r="W300" s="16">
        <v>200300</v>
      </c>
      <c r="X300" s="16">
        <v>725500</v>
      </c>
      <c r="Y300" s="16">
        <v>1647100</v>
      </c>
      <c r="Z300" s="16">
        <v>1600700</v>
      </c>
      <c r="AA300" s="16">
        <v>1254000</v>
      </c>
      <c r="AB300" s="16">
        <v>421200</v>
      </c>
      <c r="AC300" s="16">
        <v>1918600</v>
      </c>
      <c r="AD300" s="16">
        <v>143627000</v>
      </c>
      <c r="AE300" s="16">
        <v>121181000</v>
      </c>
      <c r="AF300" s="16">
        <v>7519000</v>
      </c>
      <c r="AG300" s="16">
        <v>12347000</v>
      </c>
      <c r="AH300" s="16">
        <v>5783800</v>
      </c>
      <c r="AI300" s="16">
        <v>15644300</v>
      </c>
      <c r="AJ300" s="16">
        <v>5485200</v>
      </c>
      <c r="AK300" s="16">
        <v>2769000</v>
      </c>
      <c r="AL300" s="16">
        <v>8168000</v>
      </c>
      <c r="AM300" s="16">
        <v>20120000</v>
      </c>
      <c r="AN300" s="16">
        <v>22422000</v>
      </c>
      <c r="AO300" s="16">
        <v>15293000</v>
      </c>
      <c r="AP300" s="16">
        <v>5630000</v>
      </c>
      <c r="AQ300" s="16">
        <v>22446000</v>
      </c>
    </row>
    <row r="301" spans="1:43" s="18" customFormat="1" ht="13.5" x14ac:dyDescent="0.25">
      <c r="A301" s="15" t="s">
        <v>271</v>
      </c>
      <c r="B301" s="16">
        <v>987200</v>
      </c>
      <c r="C301" s="16">
        <v>809400</v>
      </c>
      <c r="D301" s="16">
        <v>56600</v>
      </c>
      <c r="E301" s="16">
        <v>55100</v>
      </c>
      <c r="F301" s="16">
        <v>40800</v>
      </c>
      <c r="G301" s="16">
        <v>104900</v>
      </c>
      <c r="H301" s="16">
        <v>17200</v>
      </c>
      <c r="I301" s="16">
        <v>28800</v>
      </c>
      <c r="J301" s="16">
        <v>55100</v>
      </c>
      <c r="K301" s="16">
        <v>176000</v>
      </c>
      <c r="L301" s="16">
        <v>114000</v>
      </c>
      <c r="M301" s="16">
        <v>118200</v>
      </c>
      <c r="N301" s="16">
        <v>42700</v>
      </c>
      <c r="O301" s="16">
        <v>177800</v>
      </c>
      <c r="P301" s="16">
        <v>12014100</v>
      </c>
      <c r="Q301" s="16">
        <v>10083300</v>
      </c>
      <c r="R301" s="16">
        <v>938400</v>
      </c>
      <c r="S301" s="16">
        <v>862000</v>
      </c>
      <c r="T301" s="16">
        <v>564900</v>
      </c>
      <c r="U301" s="16">
        <v>1341400</v>
      </c>
      <c r="V301" s="16">
        <v>523100</v>
      </c>
      <c r="W301" s="16">
        <v>202300</v>
      </c>
      <c r="X301" s="16">
        <v>726400</v>
      </c>
      <c r="Y301" s="16">
        <v>1649300</v>
      </c>
      <c r="Z301" s="16">
        <v>1606900</v>
      </c>
      <c r="AA301" s="16">
        <v>1249600</v>
      </c>
      <c r="AB301" s="16">
        <v>419000</v>
      </c>
      <c r="AC301" s="16">
        <v>1930800</v>
      </c>
      <c r="AD301" s="16">
        <v>144048000</v>
      </c>
      <c r="AE301" s="16">
        <v>121491000</v>
      </c>
      <c r="AF301" s="16">
        <v>7445000</v>
      </c>
      <c r="AG301" s="16">
        <v>12327000</v>
      </c>
      <c r="AH301" s="16">
        <v>5789400</v>
      </c>
      <c r="AI301" s="16">
        <v>16043700</v>
      </c>
      <c r="AJ301" s="16">
        <v>5557100</v>
      </c>
      <c r="AK301" s="16">
        <v>2766000</v>
      </c>
      <c r="AL301" s="16">
        <v>8181000</v>
      </c>
      <c r="AM301" s="16">
        <v>20140000</v>
      </c>
      <c r="AN301" s="16">
        <v>22513000</v>
      </c>
      <c r="AO301" s="16">
        <v>15103000</v>
      </c>
      <c r="AP301" s="16">
        <v>5626000</v>
      </c>
      <c r="AQ301" s="16">
        <v>22557000</v>
      </c>
    </row>
    <row r="302" spans="1:43" s="18" customFormat="1" ht="13.5" x14ac:dyDescent="0.25">
      <c r="A302" s="15" t="s">
        <v>272</v>
      </c>
      <c r="B302" s="16">
        <v>988700</v>
      </c>
      <c r="C302" s="16">
        <v>810900</v>
      </c>
      <c r="D302" s="16">
        <v>56800</v>
      </c>
      <c r="E302" s="16">
        <v>54900</v>
      </c>
      <c r="F302" s="16">
        <v>41000</v>
      </c>
      <c r="G302" s="16">
        <v>106400</v>
      </c>
      <c r="H302" s="16">
        <v>18300</v>
      </c>
      <c r="I302" s="16">
        <v>28900</v>
      </c>
      <c r="J302" s="16">
        <v>55500</v>
      </c>
      <c r="K302" s="16">
        <v>174800</v>
      </c>
      <c r="L302" s="16">
        <v>113700</v>
      </c>
      <c r="M302" s="16">
        <v>118100</v>
      </c>
      <c r="N302" s="16">
        <v>42500</v>
      </c>
      <c r="O302" s="16">
        <v>177800</v>
      </c>
      <c r="P302" s="16">
        <v>12034500</v>
      </c>
      <c r="Q302" s="16">
        <v>10102900</v>
      </c>
      <c r="R302" s="16">
        <v>934000</v>
      </c>
      <c r="S302" s="16">
        <v>860600</v>
      </c>
      <c r="T302" s="16">
        <v>564400</v>
      </c>
      <c r="U302" s="16">
        <v>1354000</v>
      </c>
      <c r="V302" s="16">
        <v>535800</v>
      </c>
      <c r="W302" s="16">
        <v>203800</v>
      </c>
      <c r="X302" s="16">
        <v>727900</v>
      </c>
      <c r="Y302" s="16">
        <v>1648400</v>
      </c>
      <c r="Z302" s="16">
        <v>1608500</v>
      </c>
      <c r="AA302" s="16">
        <v>1248400</v>
      </c>
      <c r="AB302" s="16">
        <v>417100</v>
      </c>
      <c r="AC302" s="16">
        <v>1931600</v>
      </c>
      <c r="AD302" s="16">
        <v>144045000</v>
      </c>
      <c r="AE302" s="16">
        <v>121585000</v>
      </c>
      <c r="AF302" s="16">
        <v>7290000</v>
      </c>
      <c r="AG302" s="16">
        <v>12340000</v>
      </c>
      <c r="AH302" s="16">
        <v>5785000</v>
      </c>
      <c r="AI302" s="16">
        <v>16168200</v>
      </c>
      <c r="AJ302" s="16">
        <v>5701400</v>
      </c>
      <c r="AK302" s="16">
        <v>2766000</v>
      </c>
      <c r="AL302" s="16">
        <v>8199000</v>
      </c>
      <c r="AM302" s="16">
        <v>20128000</v>
      </c>
      <c r="AN302" s="16">
        <v>22497000</v>
      </c>
      <c r="AO302" s="16">
        <v>15077000</v>
      </c>
      <c r="AP302" s="16">
        <v>5633000</v>
      </c>
      <c r="AQ302" s="16">
        <v>22460000</v>
      </c>
    </row>
    <row r="303" spans="1:43" s="18" customFormat="1" ht="13.5" x14ac:dyDescent="0.25">
      <c r="A303" s="15" t="s">
        <v>273</v>
      </c>
      <c r="B303" s="16">
        <v>976600</v>
      </c>
      <c r="C303" s="16">
        <v>799300</v>
      </c>
      <c r="D303" s="16">
        <v>56400</v>
      </c>
      <c r="E303" s="16">
        <v>55100</v>
      </c>
      <c r="F303" s="16">
        <v>40500</v>
      </c>
      <c r="G303" s="16">
        <v>102200</v>
      </c>
      <c r="H303" s="16">
        <v>17600</v>
      </c>
      <c r="I303" s="16">
        <v>28800</v>
      </c>
      <c r="J303" s="16">
        <v>55100</v>
      </c>
      <c r="K303" s="16">
        <v>173000</v>
      </c>
      <c r="L303" s="16">
        <v>113400</v>
      </c>
      <c r="M303" s="16">
        <v>115700</v>
      </c>
      <c r="N303" s="16">
        <v>41500</v>
      </c>
      <c r="O303" s="16">
        <v>177300</v>
      </c>
      <c r="P303" s="16">
        <v>11833100</v>
      </c>
      <c r="Q303" s="16">
        <v>9925000</v>
      </c>
      <c r="R303" s="16">
        <v>919000</v>
      </c>
      <c r="S303" s="16">
        <v>853300</v>
      </c>
      <c r="T303" s="16">
        <v>565000</v>
      </c>
      <c r="U303" s="16">
        <v>1298500</v>
      </c>
      <c r="V303" s="16">
        <v>515700</v>
      </c>
      <c r="W303" s="16">
        <v>200900</v>
      </c>
      <c r="X303" s="16">
        <v>723600</v>
      </c>
      <c r="Y303" s="16">
        <v>1618600</v>
      </c>
      <c r="Z303" s="16">
        <v>1589800</v>
      </c>
      <c r="AA303" s="16">
        <v>1228200</v>
      </c>
      <c r="AB303" s="16">
        <v>412400</v>
      </c>
      <c r="AC303" s="16">
        <v>1908100</v>
      </c>
      <c r="AD303" s="16">
        <v>141073000</v>
      </c>
      <c r="AE303" s="16">
        <v>119093000</v>
      </c>
      <c r="AF303" s="16">
        <v>6973000</v>
      </c>
      <c r="AG303" s="16">
        <v>12265000</v>
      </c>
      <c r="AH303" s="16">
        <v>5738300</v>
      </c>
      <c r="AI303" s="16">
        <v>15572200</v>
      </c>
      <c r="AJ303" s="16">
        <v>5465500</v>
      </c>
      <c r="AK303" s="16">
        <v>2725000</v>
      </c>
      <c r="AL303" s="16">
        <v>8152000</v>
      </c>
      <c r="AM303" s="16">
        <v>19682000</v>
      </c>
      <c r="AN303" s="16">
        <v>22193000</v>
      </c>
      <c r="AO303" s="16">
        <v>14747000</v>
      </c>
      <c r="AP303" s="16">
        <v>5580000</v>
      </c>
      <c r="AQ303" s="16">
        <v>21980000</v>
      </c>
    </row>
    <row r="304" spans="1:43" s="18" customFormat="1" ht="13.5" x14ac:dyDescent="0.25">
      <c r="A304" s="15" t="s">
        <v>274</v>
      </c>
      <c r="B304" s="16">
        <v>986500</v>
      </c>
      <c r="C304" s="16">
        <v>808000</v>
      </c>
      <c r="D304" s="16">
        <v>57300</v>
      </c>
      <c r="E304" s="16">
        <v>55300</v>
      </c>
      <c r="F304" s="16">
        <v>40700</v>
      </c>
      <c r="G304" s="16">
        <v>102200</v>
      </c>
      <c r="H304" s="16">
        <v>17300</v>
      </c>
      <c r="I304" s="16">
        <v>29000</v>
      </c>
      <c r="J304" s="16">
        <v>55500</v>
      </c>
      <c r="K304" s="16">
        <v>175500</v>
      </c>
      <c r="L304" s="16">
        <v>114900</v>
      </c>
      <c r="M304" s="16">
        <v>118300</v>
      </c>
      <c r="N304" s="16">
        <v>42000</v>
      </c>
      <c r="O304" s="16">
        <v>178500</v>
      </c>
      <c r="P304" s="16">
        <v>11912100</v>
      </c>
      <c r="Q304" s="16">
        <v>9978100</v>
      </c>
      <c r="R304" s="16">
        <v>921300</v>
      </c>
      <c r="S304" s="16">
        <v>853900</v>
      </c>
      <c r="T304" s="16">
        <v>565900</v>
      </c>
      <c r="U304" s="16">
        <v>1293400</v>
      </c>
      <c r="V304" s="16">
        <v>512800</v>
      </c>
      <c r="W304" s="16">
        <v>201100</v>
      </c>
      <c r="X304" s="16">
        <v>725500</v>
      </c>
      <c r="Y304" s="16">
        <v>1629800</v>
      </c>
      <c r="Z304" s="16">
        <v>1605200</v>
      </c>
      <c r="AA304" s="16">
        <v>1252300</v>
      </c>
      <c r="AB304" s="16">
        <v>416900</v>
      </c>
      <c r="AC304" s="16">
        <v>1934000</v>
      </c>
      <c r="AD304" s="16">
        <v>141900000</v>
      </c>
      <c r="AE304" s="16">
        <v>119487000</v>
      </c>
      <c r="AF304" s="16">
        <v>6953000</v>
      </c>
      <c r="AG304" s="16">
        <v>12261000</v>
      </c>
      <c r="AH304" s="16">
        <v>5738200</v>
      </c>
      <c r="AI304" s="16">
        <v>15433200</v>
      </c>
      <c r="AJ304" s="16">
        <v>5423600</v>
      </c>
      <c r="AK304" s="16">
        <v>2762000</v>
      </c>
      <c r="AL304" s="16">
        <v>8155000</v>
      </c>
      <c r="AM304" s="16">
        <v>19752000</v>
      </c>
      <c r="AN304" s="16">
        <v>22505000</v>
      </c>
      <c r="AO304" s="16">
        <v>14889000</v>
      </c>
      <c r="AP304" s="16">
        <v>5615000</v>
      </c>
      <c r="AQ304" s="16">
        <v>22413000</v>
      </c>
    </row>
    <row r="305" spans="1:43" s="18" customFormat="1" ht="13.5" x14ac:dyDescent="0.25">
      <c r="A305" s="15" t="s">
        <v>275</v>
      </c>
      <c r="B305" s="16">
        <v>990500</v>
      </c>
      <c r="C305" s="16">
        <v>810000</v>
      </c>
      <c r="D305" s="16">
        <v>57500</v>
      </c>
      <c r="E305" s="16">
        <v>55200</v>
      </c>
      <c r="F305" s="16">
        <v>40800</v>
      </c>
      <c r="G305" s="16">
        <v>102500</v>
      </c>
      <c r="H305" s="16">
        <v>17200</v>
      </c>
      <c r="I305" s="16">
        <v>28700</v>
      </c>
      <c r="J305" s="16">
        <v>55800</v>
      </c>
      <c r="K305" s="16">
        <v>175800</v>
      </c>
      <c r="L305" s="16">
        <v>114200</v>
      </c>
      <c r="M305" s="16">
        <v>119800</v>
      </c>
      <c r="N305" s="16">
        <v>42500</v>
      </c>
      <c r="O305" s="16">
        <v>180500</v>
      </c>
      <c r="P305" s="16">
        <v>11927200</v>
      </c>
      <c r="Q305" s="16">
        <v>9987000</v>
      </c>
      <c r="R305" s="16">
        <v>914100</v>
      </c>
      <c r="S305" s="16">
        <v>849400</v>
      </c>
      <c r="T305" s="16">
        <v>564000</v>
      </c>
      <c r="U305" s="16">
        <v>1295700</v>
      </c>
      <c r="V305" s="16">
        <v>512600</v>
      </c>
      <c r="W305" s="16">
        <v>200300</v>
      </c>
      <c r="X305" s="16">
        <v>725000</v>
      </c>
      <c r="Y305" s="16">
        <v>1628600</v>
      </c>
      <c r="Z305" s="16">
        <v>1606700</v>
      </c>
      <c r="AA305" s="16">
        <v>1272900</v>
      </c>
      <c r="AB305" s="16">
        <v>417700</v>
      </c>
      <c r="AC305" s="16">
        <v>1940200</v>
      </c>
      <c r="AD305" s="16">
        <v>142797000</v>
      </c>
      <c r="AE305" s="16">
        <v>120245000</v>
      </c>
      <c r="AF305" s="16">
        <v>7082000</v>
      </c>
      <c r="AG305" s="16">
        <v>12259000</v>
      </c>
      <c r="AH305" s="16">
        <v>5754700</v>
      </c>
      <c r="AI305" s="16">
        <v>15523500</v>
      </c>
      <c r="AJ305" s="16">
        <v>5444900</v>
      </c>
      <c r="AK305" s="16">
        <v>2777000</v>
      </c>
      <c r="AL305" s="16">
        <v>8181000</v>
      </c>
      <c r="AM305" s="16">
        <v>19848000</v>
      </c>
      <c r="AN305" s="16">
        <v>22590000</v>
      </c>
      <c r="AO305" s="16">
        <v>15143000</v>
      </c>
      <c r="AP305" s="16">
        <v>5642000</v>
      </c>
      <c r="AQ305" s="16">
        <v>22552000</v>
      </c>
    </row>
    <row r="306" spans="1:43" s="18" customFormat="1" ht="13.5" x14ac:dyDescent="0.25">
      <c r="A306" s="15" t="s">
        <v>276</v>
      </c>
      <c r="B306" s="16">
        <v>997600</v>
      </c>
      <c r="C306" s="16">
        <v>817700</v>
      </c>
      <c r="D306" s="16">
        <v>58000</v>
      </c>
      <c r="E306" s="16">
        <v>55400</v>
      </c>
      <c r="F306" s="16">
        <v>41500</v>
      </c>
      <c r="G306" s="16">
        <v>102600</v>
      </c>
      <c r="H306" s="16">
        <v>17000</v>
      </c>
      <c r="I306" s="16">
        <v>28700</v>
      </c>
      <c r="J306" s="16">
        <v>56100</v>
      </c>
      <c r="K306" s="16">
        <v>177900</v>
      </c>
      <c r="L306" s="16">
        <v>114600</v>
      </c>
      <c r="M306" s="16">
        <v>122300</v>
      </c>
      <c r="N306" s="16">
        <v>43600</v>
      </c>
      <c r="O306" s="16">
        <v>179900</v>
      </c>
      <c r="P306" s="16">
        <v>11991200</v>
      </c>
      <c r="Q306" s="16">
        <v>10051500</v>
      </c>
      <c r="R306" s="16">
        <v>917400</v>
      </c>
      <c r="S306" s="16">
        <v>845200</v>
      </c>
      <c r="T306" s="16">
        <v>564500</v>
      </c>
      <c r="U306" s="16">
        <v>1303100</v>
      </c>
      <c r="V306" s="16">
        <v>513400</v>
      </c>
      <c r="W306" s="16">
        <v>203400</v>
      </c>
      <c r="X306" s="16">
        <v>728800</v>
      </c>
      <c r="Y306" s="16">
        <v>1644500</v>
      </c>
      <c r="Z306" s="16">
        <v>1615100</v>
      </c>
      <c r="AA306" s="16">
        <v>1294800</v>
      </c>
      <c r="AB306" s="16">
        <v>421300</v>
      </c>
      <c r="AC306" s="16">
        <v>1939700</v>
      </c>
      <c r="AD306" s="16">
        <v>143892000</v>
      </c>
      <c r="AE306" s="16">
        <v>121313000</v>
      </c>
      <c r="AF306" s="16">
        <v>7281000</v>
      </c>
      <c r="AG306" s="16">
        <v>12270000</v>
      </c>
      <c r="AH306" s="16">
        <v>5772400</v>
      </c>
      <c r="AI306" s="16">
        <v>15595200</v>
      </c>
      <c r="AJ306" s="16">
        <v>5464100</v>
      </c>
      <c r="AK306" s="16">
        <v>2790000</v>
      </c>
      <c r="AL306" s="16">
        <v>8209000</v>
      </c>
      <c r="AM306" s="16">
        <v>20092000</v>
      </c>
      <c r="AN306" s="16">
        <v>22685000</v>
      </c>
      <c r="AO306" s="16">
        <v>15480000</v>
      </c>
      <c r="AP306" s="16">
        <v>5674000</v>
      </c>
      <c r="AQ306" s="16">
        <v>22579000</v>
      </c>
    </row>
    <row r="307" spans="1:43" s="18" customFormat="1" ht="13.5" x14ac:dyDescent="0.25">
      <c r="A307" s="15" t="s">
        <v>277</v>
      </c>
      <c r="B307" s="16">
        <v>1000600</v>
      </c>
      <c r="C307" s="16">
        <v>819700</v>
      </c>
      <c r="D307" s="16">
        <v>58200</v>
      </c>
      <c r="E307" s="16">
        <v>55600</v>
      </c>
      <c r="F307" s="16">
        <v>41400</v>
      </c>
      <c r="G307" s="16">
        <v>102600</v>
      </c>
      <c r="H307" s="16">
        <v>17200</v>
      </c>
      <c r="I307" s="16">
        <v>28800</v>
      </c>
      <c r="J307" s="16">
        <v>56300</v>
      </c>
      <c r="K307" s="16">
        <v>177800</v>
      </c>
      <c r="L307" s="16">
        <v>114700</v>
      </c>
      <c r="M307" s="16">
        <v>122900</v>
      </c>
      <c r="N307" s="16">
        <v>44200</v>
      </c>
      <c r="O307" s="16">
        <v>180900</v>
      </c>
      <c r="P307" s="16">
        <v>12022400</v>
      </c>
      <c r="Q307" s="16">
        <v>10073300</v>
      </c>
      <c r="R307" s="16">
        <v>913100</v>
      </c>
      <c r="S307" s="16">
        <v>843200</v>
      </c>
      <c r="T307" s="16">
        <v>564000</v>
      </c>
      <c r="U307" s="16">
        <v>1304600</v>
      </c>
      <c r="V307" s="16">
        <v>514500</v>
      </c>
      <c r="W307" s="16">
        <v>203900</v>
      </c>
      <c r="X307" s="16">
        <v>731800</v>
      </c>
      <c r="Y307" s="16">
        <v>1637800</v>
      </c>
      <c r="Z307" s="16">
        <v>1620600</v>
      </c>
      <c r="AA307" s="16">
        <v>1311900</v>
      </c>
      <c r="AB307" s="16">
        <v>427900</v>
      </c>
      <c r="AC307" s="16">
        <v>1949100</v>
      </c>
      <c r="AD307" s="16">
        <v>144541000</v>
      </c>
      <c r="AE307" s="16">
        <v>122001000</v>
      </c>
      <c r="AF307" s="16">
        <v>7420000</v>
      </c>
      <c r="AG307" s="16">
        <v>12287000</v>
      </c>
      <c r="AH307" s="16">
        <v>5790200</v>
      </c>
      <c r="AI307" s="16">
        <v>15692200</v>
      </c>
      <c r="AJ307" s="16">
        <v>5511400</v>
      </c>
      <c r="AK307" s="16">
        <v>2750000</v>
      </c>
      <c r="AL307" s="16">
        <v>8250000</v>
      </c>
      <c r="AM307" s="16">
        <v>20128000</v>
      </c>
      <c r="AN307" s="16">
        <v>22630000</v>
      </c>
      <c r="AO307" s="16">
        <v>15845000</v>
      </c>
      <c r="AP307" s="16">
        <v>5697000</v>
      </c>
      <c r="AQ307" s="16">
        <v>22540000</v>
      </c>
    </row>
    <row r="308" spans="1:43" s="18" customFormat="1" ht="13.5" x14ac:dyDescent="0.25">
      <c r="A308" s="15" t="s">
        <v>278</v>
      </c>
      <c r="B308" s="16">
        <v>1005400</v>
      </c>
      <c r="C308" s="16">
        <v>825500</v>
      </c>
      <c r="D308" s="16">
        <v>58800</v>
      </c>
      <c r="E308" s="16">
        <v>56200</v>
      </c>
      <c r="F308" s="16">
        <v>41600</v>
      </c>
      <c r="G308" s="16">
        <v>103200</v>
      </c>
      <c r="H308" s="16">
        <v>17400</v>
      </c>
      <c r="I308" s="16">
        <v>29100</v>
      </c>
      <c r="J308" s="16">
        <v>56900</v>
      </c>
      <c r="K308" s="16">
        <v>179000</v>
      </c>
      <c r="L308" s="16">
        <v>113600</v>
      </c>
      <c r="M308" s="16">
        <v>124400</v>
      </c>
      <c r="N308" s="16">
        <v>45300</v>
      </c>
      <c r="O308" s="16">
        <v>179900</v>
      </c>
      <c r="P308" s="16">
        <v>12029300</v>
      </c>
      <c r="Q308" s="16">
        <v>10107400</v>
      </c>
      <c r="R308" s="16">
        <v>913700</v>
      </c>
      <c r="S308" s="16">
        <v>845000</v>
      </c>
      <c r="T308" s="16">
        <v>564800</v>
      </c>
      <c r="U308" s="16">
        <v>1309200</v>
      </c>
      <c r="V308" s="16">
        <v>517600</v>
      </c>
      <c r="W308" s="16">
        <v>205100</v>
      </c>
      <c r="X308" s="16">
        <v>735200</v>
      </c>
      <c r="Y308" s="16">
        <v>1641500</v>
      </c>
      <c r="Z308" s="16">
        <v>1610500</v>
      </c>
      <c r="AA308" s="16">
        <v>1327600</v>
      </c>
      <c r="AB308" s="16">
        <v>437200</v>
      </c>
      <c r="AC308" s="16">
        <v>1921900</v>
      </c>
      <c r="AD308" s="16">
        <v>145205000</v>
      </c>
      <c r="AE308" s="16">
        <v>123099000</v>
      </c>
      <c r="AF308" s="16">
        <v>7575000</v>
      </c>
      <c r="AG308" s="16">
        <v>12410000</v>
      </c>
      <c r="AH308" s="16">
        <v>5815900</v>
      </c>
      <c r="AI308" s="16">
        <v>15797100</v>
      </c>
      <c r="AJ308" s="16">
        <v>5534600</v>
      </c>
      <c r="AK308" s="16">
        <v>2813000</v>
      </c>
      <c r="AL308" s="16">
        <v>8339000</v>
      </c>
      <c r="AM308" s="16">
        <v>20314000</v>
      </c>
      <c r="AN308" s="16">
        <v>22424000</v>
      </c>
      <c r="AO308" s="16">
        <v>16320000</v>
      </c>
      <c r="AP308" s="16">
        <v>5756000</v>
      </c>
      <c r="AQ308" s="16">
        <v>22106000</v>
      </c>
    </row>
    <row r="309" spans="1:43" s="18" customFormat="1" ht="13.5" x14ac:dyDescent="0.25">
      <c r="A309" s="15" t="s">
        <v>279</v>
      </c>
      <c r="B309" s="16">
        <v>1001400</v>
      </c>
      <c r="C309" s="16">
        <v>831000</v>
      </c>
      <c r="D309" s="16">
        <v>59900</v>
      </c>
      <c r="E309" s="16">
        <v>56600</v>
      </c>
      <c r="F309" s="16">
        <v>41600</v>
      </c>
      <c r="G309" s="16">
        <v>103600</v>
      </c>
      <c r="H309" s="16">
        <v>18300</v>
      </c>
      <c r="I309" s="16">
        <v>29000</v>
      </c>
      <c r="J309" s="16">
        <v>57500</v>
      </c>
      <c r="K309" s="16">
        <v>180600</v>
      </c>
      <c r="L309" s="16">
        <v>115000</v>
      </c>
      <c r="M309" s="16">
        <v>123900</v>
      </c>
      <c r="N309" s="16">
        <v>45000</v>
      </c>
      <c r="O309" s="16">
        <v>170400</v>
      </c>
      <c r="P309" s="16">
        <v>11975600</v>
      </c>
      <c r="Q309" s="16">
        <v>10125900</v>
      </c>
      <c r="R309" s="16">
        <v>915000</v>
      </c>
      <c r="S309" s="16">
        <v>844600</v>
      </c>
      <c r="T309" s="16">
        <v>565600</v>
      </c>
      <c r="U309" s="16">
        <v>1313500</v>
      </c>
      <c r="V309" s="16">
        <v>519300</v>
      </c>
      <c r="W309" s="16">
        <v>205500</v>
      </c>
      <c r="X309" s="16">
        <v>740500</v>
      </c>
      <c r="Y309" s="16">
        <v>1655900</v>
      </c>
      <c r="Z309" s="16">
        <v>1616900</v>
      </c>
      <c r="AA309" s="16">
        <v>1316400</v>
      </c>
      <c r="AB309" s="16">
        <v>432700</v>
      </c>
      <c r="AC309" s="16">
        <v>1849700</v>
      </c>
      <c r="AD309" s="16">
        <v>144232000</v>
      </c>
      <c r="AE309" s="16">
        <v>123232000</v>
      </c>
      <c r="AF309" s="16">
        <v>7651000</v>
      </c>
      <c r="AG309" s="16">
        <v>12414000</v>
      </c>
      <c r="AH309" s="16">
        <v>5812700</v>
      </c>
      <c r="AI309" s="16">
        <v>15820900</v>
      </c>
      <c r="AJ309" s="16">
        <v>5508500</v>
      </c>
      <c r="AK309" s="16">
        <v>2815000</v>
      </c>
      <c r="AL309" s="16">
        <v>8382000</v>
      </c>
      <c r="AM309" s="16">
        <v>20327000</v>
      </c>
      <c r="AN309" s="16">
        <v>22323000</v>
      </c>
      <c r="AO309" s="16">
        <v>16421000</v>
      </c>
      <c r="AP309" s="16">
        <v>5757000</v>
      </c>
      <c r="AQ309" s="16">
        <v>21000000</v>
      </c>
    </row>
    <row r="310" spans="1:43" s="18" customFormat="1" ht="13.5" x14ac:dyDescent="0.25">
      <c r="A310" s="15" t="s">
        <v>280</v>
      </c>
      <c r="B310" s="16">
        <v>1001700</v>
      </c>
      <c r="C310" s="16">
        <v>833500</v>
      </c>
      <c r="D310" s="16">
        <v>59900</v>
      </c>
      <c r="E310" s="16">
        <v>56600</v>
      </c>
      <c r="F310" s="16">
        <v>41600</v>
      </c>
      <c r="G310" s="16">
        <v>104300</v>
      </c>
      <c r="H310" s="16">
        <v>18800</v>
      </c>
      <c r="I310" s="16">
        <v>29000</v>
      </c>
      <c r="J310" s="16">
        <v>57900</v>
      </c>
      <c r="K310" s="16">
        <v>181200</v>
      </c>
      <c r="L310" s="16">
        <v>116400</v>
      </c>
      <c r="M310" s="16">
        <v>123300</v>
      </c>
      <c r="N310" s="16">
        <v>44500</v>
      </c>
      <c r="O310" s="16">
        <v>168200</v>
      </c>
      <c r="P310" s="16">
        <v>11997300</v>
      </c>
      <c r="Q310" s="16">
        <v>10154000</v>
      </c>
      <c r="R310" s="16">
        <v>913200</v>
      </c>
      <c r="S310" s="16">
        <v>842900</v>
      </c>
      <c r="T310" s="16">
        <v>565700</v>
      </c>
      <c r="U310" s="16">
        <v>1322000</v>
      </c>
      <c r="V310" s="16">
        <v>521100</v>
      </c>
      <c r="W310" s="16">
        <v>204500</v>
      </c>
      <c r="X310" s="16">
        <v>742300</v>
      </c>
      <c r="Y310" s="16">
        <v>1663700</v>
      </c>
      <c r="Z310" s="16">
        <v>1634400</v>
      </c>
      <c r="AA310" s="16">
        <v>1315300</v>
      </c>
      <c r="AB310" s="16">
        <v>428900</v>
      </c>
      <c r="AC310" s="16">
        <v>1843300</v>
      </c>
      <c r="AD310" s="16">
        <v>144484000</v>
      </c>
      <c r="AE310" s="16">
        <v>123281000</v>
      </c>
      <c r="AF310" s="16">
        <v>7655000</v>
      </c>
      <c r="AG310" s="16">
        <v>12407000</v>
      </c>
      <c r="AH310" s="16">
        <v>5805800</v>
      </c>
      <c r="AI310" s="16">
        <v>15809900</v>
      </c>
      <c r="AJ310" s="16">
        <v>5541900</v>
      </c>
      <c r="AK310" s="16">
        <v>2819000</v>
      </c>
      <c r="AL310" s="16">
        <v>8384000</v>
      </c>
      <c r="AM310" s="16">
        <v>20355000</v>
      </c>
      <c r="AN310" s="16">
        <v>22383000</v>
      </c>
      <c r="AO310" s="16">
        <v>16383000</v>
      </c>
      <c r="AP310" s="16">
        <v>5737000</v>
      </c>
      <c r="AQ310" s="16">
        <v>21203000</v>
      </c>
    </row>
    <row r="311" spans="1:43" s="18" customFormat="1" ht="13.5" x14ac:dyDescent="0.25">
      <c r="A311" s="15" t="s">
        <v>281</v>
      </c>
      <c r="B311" s="16">
        <v>1009400</v>
      </c>
      <c r="C311" s="16">
        <v>832200</v>
      </c>
      <c r="D311" s="16">
        <v>59700</v>
      </c>
      <c r="E311" s="16">
        <v>55900</v>
      </c>
      <c r="F311" s="16">
        <v>41500</v>
      </c>
      <c r="G311" s="16">
        <v>104000</v>
      </c>
      <c r="H311" s="16">
        <v>19000</v>
      </c>
      <c r="I311" s="16">
        <v>28800</v>
      </c>
      <c r="J311" s="16">
        <v>57600</v>
      </c>
      <c r="K311" s="16">
        <v>180700</v>
      </c>
      <c r="L311" s="16">
        <v>116900</v>
      </c>
      <c r="M311" s="16">
        <v>124000</v>
      </c>
      <c r="N311" s="16">
        <v>44100</v>
      </c>
      <c r="O311" s="16">
        <v>177200</v>
      </c>
      <c r="P311" s="16">
        <v>12046800</v>
      </c>
      <c r="Q311" s="16">
        <v>10132400</v>
      </c>
      <c r="R311" s="16">
        <v>913500</v>
      </c>
      <c r="S311" s="16">
        <v>840300</v>
      </c>
      <c r="T311" s="16">
        <v>564800</v>
      </c>
      <c r="U311" s="16">
        <v>1307700</v>
      </c>
      <c r="V311" s="16">
        <v>526100</v>
      </c>
      <c r="W311" s="16">
        <v>202700</v>
      </c>
      <c r="X311" s="16">
        <v>741300</v>
      </c>
      <c r="Y311" s="16">
        <v>1665800</v>
      </c>
      <c r="Z311" s="16">
        <v>1643800</v>
      </c>
      <c r="AA311" s="16">
        <v>1302600</v>
      </c>
      <c r="AB311" s="16">
        <v>423800</v>
      </c>
      <c r="AC311" s="16">
        <v>1914400</v>
      </c>
      <c r="AD311" s="16">
        <v>145149000</v>
      </c>
      <c r="AE311" s="16">
        <v>122910000</v>
      </c>
      <c r="AF311" s="16">
        <v>7624000</v>
      </c>
      <c r="AG311" s="16">
        <v>12352000</v>
      </c>
      <c r="AH311" s="16">
        <v>5796200</v>
      </c>
      <c r="AI311" s="16">
        <v>15694600</v>
      </c>
      <c r="AJ311" s="16">
        <v>5603300</v>
      </c>
      <c r="AK311" s="16">
        <v>2808000</v>
      </c>
      <c r="AL311" s="16">
        <v>8332000</v>
      </c>
      <c r="AM311" s="16">
        <v>20363000</v>
      </c>
      <c r="AN311" s="16">
        <v>22702000</v>
      </c>
      <c r="AO311" s="16">
        <v>15930000</v>
      </c>
      <c r="AP311" s="16">
        <v>5705000</v>
      </c>
      <c r="AQ311" s="16">
        <v>22239000</v>
      </c>
    </row>
    <row r="312" spans="1:43" s="18" customFormat="1" ht="13.5" x14ac:dyDescent="0.25">
      <c r="A312" s="15" t="s">
        <v>282</v>
      </c>
      <c r="B312" s="16">
        <v>1017300</v>
      </c>
      <c r="C312" s="16">
        <v>836900</v>
      </c>
      <c r="D312" s="16">
        <v>59900</v>
      </c>
      <c r="E312" s="16">
        <v>56000</v>
      </c>
      <c r="F312" s="16">
        <v>41400</v>
      </c>
      <c r="G312" s="16">
        <v>105200</v>
      </c>
      <c r="H312" s="16">
        <v>19600</v>
      </c>
      <c r="I312" s="16">
        <v>29100</v>
      </c>
      <c r="J312" s="16">
        <v>58000</v>
      </c>
      <c r="K312" s="16">
        <v>182000</v>
      </c>
      <c r="L312" s="16">
        <v>118100</v>
      </c>
      <c r="M312" s="16">
        <v>123300</v>
      </c>
      <c r="N312" s="16">
        <v>44300</v>
      </c>
      <c r="O312" s="16">
        <v>180400</v>
      </c>
      <c r="P312" s="16">
        <v>12104700</v>
      </c>
      <c r="Q312" s="16">
        <v>10154500</v>
      </c>
      <c r="R312" s="16">
        <v>916400</v>
      </c>
      <c r="S312" s="16">
        <v>837600</v>
      </c>
      <c r="T312" s="16">
        <v>562800</v>
      </c>
      <c r="U312" s="16">
        <v>1325400</v>
      </c>
      <c r="V312" s="16">
        <v>529500</v>
      </c>
      <c r="W312" s="16">
        <v>201900</v>
      </c>
      <c r="X312" s="16">
        <v>744800</v>
      </c>
      <c r="Y312" s="16">
        <v>1673700</v>
      </c>
      <c r="Z312" s="16">
        <v>1649500</v>
      </c>
      <c r="AA312" s="16">
        <v>1288800</v>
      </c>
      <c r="AB312" s="16">
        <v>424100</v>
      </c>
      <c r="AC312" s="16">
        <v>1950200</v>
      </c>
      <c r="AD312" s="16">
        <v>146031000</v>
      </c>
      <c r="AE312" s="16">
        <v>123373000</v>
      </c>
      <c r="AF312" s="16">
        <v>7634000</v>
      </c>
      <c r="AG312" s="16">
        <v>12326000</v>
      </c>
      <c r="AH312" s="16">
        <v>5803400</v>
      </c>
      <c r="AI312" s="16">
        <v>15844700</v>
      </c>
      <c r="AJ312" s="16">
        <v>5631400</v>
      </c>
      <c r="AK312" s="16">
        <v>2818000</v>
      </c>
      <c r="AL312" s="16">
        <v>8341000</v>
      </c>
      <c r="AM312" s="16">
        <v>20506000</v>
      </c>
      <c r="AN312" s="16">
        <v>23029000</v>
      </c>
      <c r="AO312" s="16">
        <v>15721000</v>
      </c>
      <c r="AP312" s="16">
        <v>5718000</v>
      </c>
      <c r="AQ312" s="16">
        <v>22658000</v>
      </c>
    </row>
    <row r="313" spans="1:43" s="18" customFormat="1" ht="13.5" x14ac:dyDescent="0.25">
      <c r="A313" s="15" t="s">
        <v>283</v>
      </c>
      <c r="B313" s="16">
        <v>1022500</v>
      </c>
      <c r="C313" s="16">
        <v>840600</v>
      </c>
      <c r="D313" s="16">
        <v>59800</v>
      </c>
      <c r="E313" s="16">
        <v>56000</v>
      </c>
      <c r="F313" s="16">
        <v>41000</v>
      </c>
      <c r="G313" s="16">
        <v>108600</v>
      </c>
      <c r="H313" s="16">
        <v>20200</v>
      </c>
      <c r="I313" s="16">
        <v>29100</v>
      </c>
      <c r="J313" s="16">
        <v>58100</v>
      </c>
      <c r="K313" s="16">
        <v>182800</v>
      </c>
      <c r="L313" s="16">
        <v>117600</v>
      </c>
      <c r="M313" s="16">
        <v>123200</v>
      </c>
      <c r="N313" s="16">
        <v>44200</v>
      </c>
      <c r="O313" s="16">
        <v>181900</v>
      </c>
      <c r="P313" s="16">
        <v>12171900</v>
      </c>
      <c r="Q313" s="16">
        <v>10207800</v>
      </c>
      <c r="R313" s="16">
        <v>907400</v>
      </c>
      <c r="S313" s="16">
        <v>838700</v>
      </c>
      <c r="T313" s="16">
        <v>563400</v>
      </c>
      <c r="U313" s="16">
        <v>1365800</v>
      </c>
      <c r="V313" s="16">
        <v>540800</v>
      </c>
      <c r="W313" s="16">
        <v>203000</v>
      </c>
      <c r="X313" s="16">
        <v>747500</v>
      </c>
      <c r="Y313" s="16">
        <v>1677600</v>
      </c>
      <c r="Z313" s="16">
        <v>1654400</v>
      </c>
      <c r="AA313" s="16">
        <v>1286200</v>
      </c>
      <c r="AB313" s="16">
        <v>423000</v>
      </c>
      <c r="AC313" s="16">
        <v>1964100</v>
      </c>
      <c r="AD313" s="16">
        <v>146465000</v>
      </c>
      <c r="AE313" s="16">
        <v>123685000</v>
      </c>
      <c r="AF313" s="16">
        <v>7555000</v>
      </c>
      <c r="AG313" s="16">
        <v>12308000</v>
      </c>
      <c r="AH313" s="16">
        <v>5811900</v>
      </c>
      <c r="AI313" s="16">
        <v>16205200</v>
      </c>
      <c r="AJ313" s="16">
        <v>5717900</v>
      </c>
      <c r="AK313" s="16">
        <v>2827000</v>
      </c>
      <c r="AL313" s="16">
        <v>8341000</v>
      </c>
      <c r="AM313" s="16">
        <v>20531000</v>
      </c>
      <c r="AN313" s="16">
        <v>23121000</v>
      </c>
      <c r="AO313" s="16">
        <v>15550000</v>
      </c>
      <c r="AP313" s="16">
        <v>5717000</v>
      </c>
      <c r="AQ313" s="16">
        <v>22780000</v>
      </c>
    </row>
    <row r="314" spans="1:43" s="18" customFormat="1" ht="13.5" x14ac:dyDescent="0.25">
      <c r="A314" s="15" t="s">
        <v>284</v>
      </c>
      <c r="B314" s="16">
        <v>1022600</v>
      </c>
      <c r="C314" s="16">
        <v>840700</v>
      </c>
      <c r="D314" s="16">
        <v>59800</v>
      </c>
      <c r="E314" s="16">
        <v>56000</v>
      </c>
      <c r="F314" s="16">
        <v>40900</v>
      </c>
      <c r="G314" s="16">
        <v>109800</v>
      </c>
      <c r="H314" s="16">
        <v>21100</v>
      </c>
      <c r="I314" s="16">
        <v>29400</v>
      </c>
      <c r="J314" s="16">
        <v>58700</v>
      </c>
      <c r="K314" s="16">
        <v>181400</v>
      </c>
      <c r="L314" s="16">
        <v>117400</v>
      </c>
      <c r="M314" s="16">
        <v>122300</v>
      </c>
      <c r="N314" s="16">
        <v>43900</v>
      </c>
      <c r="O314" s="16">
        <v>181900</v>
      </c>
      <c r="P314" s="16">
        <v>12185100</v>
      </c>
      <c r="Q314" s="16">
        <v>10218800</v>
      </c>
      <c r="R314" s="16">
        <v>903300</v>
      </c>
      <c r="S314" s="16">
        <v>841000</v>
      </c>
      <c r="T314" s="16">
        <v>564700</v>
      </c>
      <c r="U314" s="16">
        <v>1374600</v>
      </c>
      <c r="V314" s="16">
        <v>551100</v>
      </c>
      <c r="W314" s="16">
        <v>204300</v>
      </c>
      <c r="X314" s="16">
        <v>751000</v>
      </c>
      <c r="Y314" s="16">
        <v>1667300</v>
      </c>
      <c r="Z314" s="16">
        <v>1657300</v>
      </c>
      <c r="AA314" s="16">
        <v>1282600</v>
      </c>
      <c r="AB314" s="16">
        <v>421600</v>
      </c>
      <c r="AC314" s="16">
        <v>1966300</v>
      </c>
      <c r="AD314" s="16">
        <v>146252000</v>
      </c>
      <c r="AE314" s="16">
        <v>123613000</v>
      </c>
      <c r="AF314" s="16">
        <v>7346000</v>
      </c>
      <c r="AG314" s="16">
        <v>12323000</v>
      </c>
      <c r="AH314" s="16">
        <v>5803100</v>
      </c>
      <c r="AI314" s="16">
        <v>16338200</v>
      </c>
      <c r="AJ314" s="16">
        <v>5871400</v>
      </c>
      <c r="AK314" s="16">
        <v>2828000</v>
      </c>
      <c r="AL314" s="16">
        <v>8378000</v>
      </c>
      <c r="AM314" s="16">
        <v>20469000</v>
      </c>
      <c r="AN314" s="16">
        <v>23077000</v>
      </c>
      <c r="AO314" s="16">
        <v>15489000</v>
      </c>
      <c r="AP314" s="16">
        <v>5690000</v>
      </c>
      <c r="AQ314" s="16">
        <v>22639000</v>
      </c>
    </row>
    <row r="315" spans="1:43" s="18" customFormat="1" ht="13.5" x14ac:dyDescent="0.25">
      <c r="A315" s="15" t="s">
        <v>285</v>
      </c>
      <c r="B315" s="16">
        <v>1011100</v>
      </c>
      <c r="C315" s="16">
        <v>829100</v>
      </c>
      <c r="D315" s="16">
        <v>58900</v>
      </c>
      <c r="E315" s="16">
        <v>55700</v>
      </c>
      <c r="F315" s="16">
        <v>41300</v>
      </c>
      <c r="G315" s="16">
        <v>105300</v>
      </c>
      <c r="H315" s="16">
        <v>20100</v>
      </c>
      <c r="I315" s="16">
        <v>29400</v>
      </c>
      <c r="J315" s="16">
        <v>58300</v>
      </c>
      <c r="K315" s="16">
        <v>179500</v>
      </c>
      <c r="L315" s="16">
        <v>117900</v>
      </c>
      <c r="M315" s="16">
        <v>119500</v>
      </c>
      <c r="N315" s="16">
        <v>43200</v>
      </c>
      <c r="O315" s="16">
        <v>182000</v>
      </c>
      <c r="P315" s="16">
        <v>11998000</v>
      </c>
      <c r="Q315" s="16">
        <v>10064100</v>
      </c>
      <c r="R315" s="16">
        <v>897700</v>
      </c>
      <c r="S315" s="16">
        <v>835100</v>
      </c>
      <c r="T315" s="16">
        <v>561600</v>
      </c>
      <c r="U315" s="16">
        <v>1321600</v>
      </c>
      <c r="V315" s="16">
        <v>535000</v>
      </c>
      <c r="W315" s="16">
        <v>202300</v>
      </c>
      <c r="X315" s="16">
        <v>745600</v>
      </c>
      <c r="Y315" s="16">
        <v>1647200</v>
      </c>
      <c r="Z315" s="16">
        <v>1643200</v>
      </c>
      <c r="AA315" s="16">
        <v>1261100</v>
      </c>
      <c r="AB315" s="16">
        <v>413700</v>
      </c>
      <c r="AC315" s="16">
        <v>1933900</v>
      </c>
      <c r="AD315" s="16">
        <v>143374000</v>
      </c>
      <c r="AE315" s="16">
        <v>121203000</v>
      </c>
      <c r="AF315" s="16">
        <v>7095000</v>
      </c>
      <c r="AG315" s="16">
        <v>12245000</v>
      </c>
      <c r="AH315" s="16">
        <v>5757400</v>
      </c>
      <c r="AI315" s="16">
        <v>15798700</v>
      </c>
      <c r="AJ315" s="16">
        <v>5614900</v>
      </c>
      <c r="AK315" s="16">
        <v>2778000</v>
      </c>
      <c r="AL315" s="16">
        <v>8345000</v>
      </c>
      <c r="AM315" s="16">
        <v>20023000</v>
      </c>
      <c r="AN315" s="16">
        <v>22766000</v>
      </c>
      <c r="AO315" s="16">
        <v>15124000</v>
      </c>
      <c r="AP315" s="16">
        <v>5656000</v>
      </c>
      <c r="AQ315" s="16">
        <v>22171000</v>
      </c>
    </row>
    <row r="316" spans="1:43" s="18" customFormat="1" ht="13.5" x14ac:dyDescent="0.25">
      <c r="A316" s="15" t="s">
        <v>286</v>
      </c>
      <c r="B316" s="16">
        <v>1020500</v>
      </c>
      <c r="C316" s="16">
        <v>837000</v>
      </c>
      <c r="D316" s="16">
        <v>59700</v>
      </c>
      <c r="E316" s="16">
        <v>56000</v>
      </c>
      <c r="F316" s="16">
        <v>41400</v>
      </c>
      <c r="G316" s="16">
        <v>104800</v>
      </c>
      <c r="H316" s="16">
        <v>19600</v>
      </c>
      <c r="I316" s="16">
        <v>29500</v>
      </c>
      <c r="J316" s="16">
        <v>58700</v>
      </c>
      <c r="K316" s="16">
        <v>181800</v>
      </c>
      <c r="L316" s="16">
        <v>119700</v>
      </c>
      <c r="M316" s="16">
        <v>121900</v>
      </c>
      <c r="N316" s="16">
        <v>43900</v>
      </c>
      <c r="O316" s="16">
        <v>183500</v>
      </c>
      <c r="P316" s="16">
        <v>12092200</v>
      </c>
      <c r="Q316" s="16">
        <v>10125200</v>
      </c>
      <c r="R316" s="16">
        <v>912500</v>
      </c>
      <c r="S316" s="16">
        <v>840100</v>
      </c>
      <c r="T316" s="16">
        <v>563800</v>
      </c>
      <c r="U316" s="16">
        <v>1307200</v>
      </c>
      <c r="V316" s="16">
        <v>530900</v>
      </c>
      <c r="W316" s="16">
        <v>202800</v>
      </c>
      <c r="X316" s="16">
        <v>748600</v>
      </c>
      <c r="Y316" s="16">
        <v>1661900</v>
      </c>
      <c r="Z316" s="16">
        <v>1658600</v>
      </c>
      <c r="AA316" s="16">
        <v>1279100</v>
      </c>
      <c r="AB316" s="16">
        <v>419700</v>
      </c>
      <c r="AC316" s="16">
        <v>1967000</v>
      </c>
      <c r="AD316" s="16">
        <v>144405000</v>
      </c>
      <c r="AE316" s="16">
        <v>121780000</v>
      </c>
      <c r="AF316" s="16">
        <v>7172000</v>
      </c>
      <c r="AG316" s="16">
        <v>12284000</v>
      </c>
      <c r="AH316" s="16">
        <v>5770500</v>
      </c>
      <c r="AI316" s="16">
        <v>15572100</v>
      </c>
      <c r="AJ316" s="16">
        <v>5592700</v>
      </c>
      <c r="AK316" s="16">
        <v>2810000</v>
      </c>
      <c r="AL316" s="16">
        <v>8344000</v>
      </c>
      <c r="AM316" s="16">
        <v>20120000</v>
      </c>
      <c r="AN316" s="16">
        <v>23142000</v>
      </c>
      <c r="AO316" s="16">
        <v>15283000</v>
      </c>
      <c r="AP316" s="16">
        <v>5690000</v>
      </c>
      <c r="AQ316" s="16">
        <v>22625000</v>
      </c>
    </row>
    <row r="317" spans="1:43" s="18" customFormat="1" ht="13.5" x14ac:dyDescent="0.25">
      <c r="A317" s="15" t="s">
        <v>287</v>
      </c>
      <c r="B317" s="16">
        <v>1026600</v>
      </c>
      <c r="C317" s="16">
        <v>842200</v>
      </c>
      <c r="D317" s="16">
        <v>60400</v>
      </c>
      <c r="E317" s="16">
        <v>56200</v>
      </c>
      <c r="F317" s="16">
        <v>41500</v>
      </c>
      <c r="G317" s="16">
        <v>104700</v>
      </c>
      <c r="H317" s="16">
        <v>19500</v>
      </c>
      <c r="I317" s="16">
        <v>29800</v>
      </c>
      <c r="J317" s="16">
        <v>59100</v>
      </c>
      <c r="K317" s="16">
        <v>183300</v>
      </c>
      <c r="L317" s="16">
        <v>119600</v>
      </c>
      <c r="M317" s="16">
        <v>123800</v>
      </c>
      <c r="N317" s="16">
        <v>44300</v>
      </c>
      <c r="O317" s="16">
        <v>184400</v>
      </c>
      <c r="P317" s="16">
        <v>12152100</v>
      </c>
      <c r="Q317" s="16">
        <v>10177500</v>
      </c>
      <c r="R317" s="16">
        <v>921500</v>
      </c>
      <c r="S317" s="16">
        <v>841500</v>
      </c>
      <c r="T317" s="16">
        <v>565500</v>
      </c>
      <c r="U317" s="16">
        <v>1304800</v>
      </c>
      <c r="V317" s="16">
        <v>530100</v>
      </c>
      <c r="W317" s="16">
        <v>204200</v>
      </c>
      <c r="X317" s="16">
        <v>750700</v>
      </c>
      <c r="Y317" s="16">
        <v>1669400</v>
      </c>
      <c r="Z317" s="16">
        <v>1661500</v>
      </c>
      <c r="AA317" s="16">
        <v>1305200</v>
      </c>
      <c r="AB317" s="16">
        <v>423100</v>
      </c>
      <c r="AC317" s="16">
        <v>1974600</v>
      </c>
      <c r="AD317" s="16">
        <v>145061000</v>
      </c>
      <c r="AE317" s="16">
        <v>122368000</v>
      </c>
      <c r="AF317" s="16">
        <v>7284000</v>
      </c>
      <c r="AG317" s="16">
        <v>12308000</v>
      </c>
      <c r="AH317" s="16">
        <v>5782700</v>
      </c>
      <c r="AI317" s="16">
        <v>15579100</v>
      </c>
      <c r="AJ317" s="16">
        <v>5608900</v>
      </c>
      <c r="AK317" s="16">
        <v>2803000</v>
      </c>
      <c r="AL317" s="16">
        <v>8363000</v>
      </c>
      <c r="AM317" s="16">
        <v>20218000</v>
      </c>
      <c r="AN317" s="16">
        <v>23185000</v>
      </c>
      <c r="AO317" s="16">
        <v>15524000</v>
      </c>
      <c r="AP317" s="16">
        <v>5712000</v>
      </c>
      <c r="AQ317" s="16">
        <v>22693000</v>
      </c>
    </row>
    <row r="318" spans="1:43" s="18" customFormat="1" ht="13.5" x14ac:dyDescent="0.25">
      <c r="A318" s="15" t="s">
        <v>288</v>
      </c>
      <c r="B318" s="16">
        <v>1031900</v>
      </c>
      <c r="C318" s="16">
        <v>848400</v>
      </c>
      <c r="D318" s="16">
        <v>61100</v>
      </c>
      <c r="E318" s="16">
        <v>56700</v>
      </c>
      <c r="F318" s="16">
        <v>41800</v>
      </c>
      <c r="G318" s="16">
        <v>104900</v>
      </c>
      <c r="H318" s="16">
        <v>20000</v>
      </c>
      <c r="I318" s="16">
        <v>29800</v>
      </c>
      <c r="J318" s="16">
        <v>59500</v>
      </c>
      <c r="K318" s="16">
        <v>183600</v>
      </c>
      <c r="L318" s="16">
        <v>120800</v>
      </c>
      <c r="M318" s="16">
        <v>125400</v>
      </c>
      <c r="N318" s="16">
        <v>44800</v>
      </c>
      <c r="O318" s="16">
        <v>183500</v>
      </c>
      <c r="P318" s="16">
        <v>12187500</v>
      </c>
      <c r="Q318" s="16">
        <v>10216100</v>
      </c>
      <c r="R318" s="16">
        <v>923000</v>
      </c>
      <c r="S318" s="16">
        <v>842500</v>
      </c>
      <c r="T318" s="16">
        <v>568200</v>
      </c>
      <c r="U318" s="16">
        <v>1310200</v>
      </c>
      <c r="V318" s="16">
        <v>529800</v>
      </c>
      <c r="W318" s="16">
        <v>204100</v>
      </c>
      <c r="X318" s="16">
        <v>753100</v>
      </c>
      <c r="Y318" s="16">
        <v>1671000</v>
      </c>
      <c r="Z318" s="16">
        <v>1665800</v>
      </c>
      <c r="AA318" s="16">
        <v>1320900</v>
      </c>
      <c r="AB318" s="16">
        <v>427500</v>
      </c>
      <c r="AC318" s="16">
        <v>1971400</v>
      </c>
      <c r="AD318" s="16">
        <v>146085000</v>
      </c>
      <c r="AE318" s="16">
        <v>123364000</v>
      </c>
      <c r="AF318" s="16">
        <v>7479000</v>
      </c>
      <c r="AG318" s="16">
        <v>12316000</v>
      </c>
      <c r="AH318" s="16">
        <v>5797100</v>
      </c>
      <c r="AI318" s="16">
        <v>15630900</v>
      </c>
      <c r="AJ318" s="16">
        <v>5624000</v>
      </c>
      <c r="AK318" s="16">
        <v>2798000</v>
      </c>
      <c r="AL318" s="16">
        <v>8382000</v>
      </c>
      <c r="AM318" s="16">
        <v>20443000</v>
      </c>
      <c r="AN318" s="16">
        <v>23261000</v>
      </c>
      <c r="AO318" s="16">
        <v>15887000</v>
      </c>
      <c r="AP318" s="16">
        <v>5746000</v>
      </c>
      <c r="AQ318" s="16">
        <v>22721000</v>
      </c>
    </row>
    <row r="319" spans="1:43" s="18" customFormat="1" ht="13.5" x14ac:dyDescent="0.25">
      <c r="A319" s="15" t="s">
        <v>289</v>
      </c>
      <c r="B319" s="16">
        <v>1037900</v>
      </c>
      <c r="C319" s="16">
        <v>853800</v>
      </c>
      <c r="D319" s="16">
        <v>62100</v>
      </c>
      <c r="E319" s="16">
        <v>56900</v>
      </c>
      <c r="F319" s="16">
        <v>41800</v>
      </c>
      <c r="G319" s="16">
        <v>105200</v>
      </c>
      <c r="H319" s="16">
        <v>20000</v>
      </c>
      <c r="I319" s="16">
        <v>30000</v>
      </c>
      <c r="J319" s="16">
        <v>59800</v>
      </c>
      <c r="K319" s="16">
        <v>184600</v>
      </c>
      <c r="L319" s="16">
        <v>121000</v>
      </c>
      <c r="M319" s="16">
        <v>127300</v>
      </c>
      <c r="N319" s="16">
        <v>45100</v>
      </c>
      <c r="O319" s="16">
        <v>184100</v>
      </c>
      <c r="P319" s="16">
        <v>12244800</v>
      </c>
      <c r="Q319" s="16">
        <v>10269600</v>
      </c>
      <c r="R319" s="16">
        <v>934500</v>
      </c>
      <c r="S319" s="16">
        <v>844700</v>
      </c>
      <c r="T319" s="16">
        <v>571300</v>
      </c>
      <c r="U319" s="16">
        <v>1310700</v>
      </c>
      <c r="V319" s="16">
        <v>532800</v>
      </c>
      <c r="W319" s="16">
        <v>203800</v>
      </c>
      <c r="X319" s="16">
        <v>756400</v>
      </c>
      <c r="Y319" s="16">
        <v>1673200</v>
      </c>
      <c r="Z319" s="16">
        <v>1671600</v>
      </c>
      <c r="AA319" s="16">
        <v>1341300</v>
      </c>
      <c r="AB319" s="16">
        <v>429300</v>
      </c>
      <c r="AC319" s="16">
        <v>1975200</v>
      </c>
      <c r="AD319" s="16">
        <v>146924000</v>
      </c>
      <c r="AE319" s="16">
        <v>124259000</v>
      </c>
      <c r="AF319" s="16">
        <v>7669000</v>
      </c>
      <c r="AG319" s="16">
        <v>12355000</v>
      </c>
      <c r="AH319" s="16">
        <v>5811300</v>
      </c>
      <c r="AI319" s="16">
        <v>15703600</v>
      </c>
      <c r="AJ319" s="16">
        <v>5679700</v>
      </c>
      <c r="AK319" s="16">
        <v>2799000</v>
      </c>
      <c r="AL319" s="16">
        <v>8418000</v>
      </c>
      <c r="AM319" s="16">
        <v>20555000</v>
      </c>
      <c r="AN319" s="16">
        <v>23196000</v>
      </c>
      <c r="AO319" s="16">
        <v>16285000</v>
      </c>
      <c r="AP319" s="16">
        <v>5787000</v>
      </c>
      <c r="AQ319" s="16">
        <v>22665000</v>
      </c>
    </row>
    <row r="320" spans="1:43" s="18" customFormat="1" ht="13.5" x14ac:dyDescent="0.25">
      <c r="A320" s="15" t="s">
        <v>290</v>
      </c>
      <c r="B320" s="16">
        <v>1042700</v>
      </c>
      <c r="C320" s="16">
        <v>859900</v>
      </c>
      <c r="D320" s="16">
        <v>63100</v>
      </c>
      <c r="E320" s="16">
        <v>57700</v>
      </c>
      <c r="F320" s="16">
        <v>42000</v>
      </c>
      <c r="G320" s="16">
        <v>105500</v>
      </c>
      <c r="H320" s="16">
        <v>20200</v>
      </c>
      <c r="I320" s="16">
        <v>30500</v>
      </c>
      <c r="J320" s="16">
        <v>60500</v>
      </c>
      <c r="K320" s="16">
        <v>186600</v>
      </c>
      <c r="L320" s="16">
        <v>119500</v>
      </c>
      <c r="M320" s="16">
        <v>127900</v>
      </c>
      <c r="N320" s="16">
        <v>46400</v>
      </c>
      <c r="O320" s="16">
        <v>182800</v>
      </c>
      <c r="P320" s="16">
        <v>12288600</v>
      </c>
      <c r="Q320" s="16">
        <v>10345500</v>
      </c>
      <c r="R320" s="16">
        <v>944100</v>
      </c>
      <c r="S320" s="16">
        <v>853500</v>
      </c>
      <c r="T320" s="16">
        <v>576100</v>
      </c>
      <c r="U320" s="16">
        <v>1314700</v>
      </c>
      <c r="V320" s="16">
        <v>537100</v>
      </c>
      <c r="W320" s="16">
        <v>205000</v>
      </c>
      <c r="X320" s="16">
        <v>762800</v>
      </c>
      <c r="Y320" s="16">
        <v>1685900</v>
      </c>
      <c r="Z320" s="16">
        <v>1667100</v>
      </c>
      <c r="AA320" s="16">
        <v>1359300</v>
      </c>
      <c r="AB320" s="16">
        <v>439900</v>
      </c>
      <c r="AC320" s="16">
        <v>1943100</v>
      </c>
      <c r="AD320" s="16">
        <v>147565000</v>
      </c>
      <c r="AE320" s="16">
        <v>125304000</v>
      </c>
      <c r="AF320" s="16">
        <v>7852000</v>
      </c>
      <c r="AG320" s="16">
        <v>12472000</v>
      </c>
      <c r="AH320" s="16">
        <v>5847600</v>
      </c>
      <c r="AI320" s="16">
        <v>15786200</v>
      </c>
      <c r="AJ320" s="16">
        <v>5711100</v>
      </c>
      <c r="AK320" s="16">
        <v>2824000</v>
      </c>
      <c r="AL320" s="16">
        <v>8507000</v>
      </c>
      <c r="AM320" s="16">
        <v>20733000</v>
      </c>
      <c r="AN320" s="16">
        <v>22968000</v>
      </c>
      <c r="AO320" s="16">
        <v>16758000</v>
      </c>
      <c r="AP320" s="16">
        <v>5845000</v>
      </c>
      <c r="AQ320" s="16">
        <v>22261000</v>
      </c>
    </row>
    <row r="321" spans="1:43" s="18" customFormat="1" ht="13.5" x14ac:dyDescent="0.25">
      <c r="A321" s="15" t="s">
        <v>291</v>
      </c>
      <c r="B321" s="16">
        <v>1033000</v>
      </c>
      <c r="C321" s="16">
        <v>860700</v>
      </c>
      <c r="D321" s="16">
        <v>63400</v>
      </c>
      <c r="E321" s="16">
        <v>58000</v>
      </c>
      <c r="F321" s="16">
        <v>42300</v>
      </c>
      <c r="G321" s="16">
        <v>105500</v>
      </c>
      <c r="H321" s="16">
        <v>20300</v>
      </c>
      <c r="I321" s="16">
        <v>30900</v>
      </c>
      <c r="J321" s="16">
        <v>60800</v>
      </c>
      <c r="K321" s="16">
        <v>186800</v>
      </c>
      <c r="L321" s="16">
        <v>119400</v>
      </c>
      <c r="M321" s="16">
        <v>127300</v>
      </c>
      <c r="N321" s="16">
        <v>46000</v>
      </c>
      <c r="O321" s="16">
        <v>172300</v>
      </c>
      <c r="P321" s="16">
        <v>12173800</v>
      </c>
      <c r="Q321" s="16">
        <v>10312700</v>
      </c>
      <c r="R321" s="16">
        <v>939200</v>
      </c>
      <c r="S321" s="16">
        <v>854200</v>
      </c>
      <c r="T321" s="16">
        <v>575500</v>
      </c>
      <c r="U321" s="16">
        <v>1311600</v>
      </c>
      <c r="V321" s="16">
        <v>538600</v>
      </c>
      <c r="W321" s="16">
        <v>205000</v>
      </c>
      <c r="X321" s="16">
        <v>765200</v>
      </c>
      <c r="Y321" s="16">
        <v>1687900</v>
      </c>
      <c r="Z321" s="16">
        <v>1651900</v>
      </c>
      <c r="AA321" s="16">
        <v>1350900</v>
      </c>
      <c r="AB321" s="16">
        <v>432700</v>
      </c>
      <c r="AC321" s="16">
        <v>1861100</v>
      </c>
      <c r="AD321" s="16">
        <v>146464000</v>
      </c>
      <c r="AE321" s="16">
        <v>125387000</v>
      </c>
      <c r="AF321" s="16">
        <v>7901000</v>
      </c>
      <c r="AG321" s="16">
        <v>12459000</v>
      </c>
      <c r="AH321" s="16">
        <v>5843700</v>
      </c>
      <c r="AI321" s="16">
        <v>15784800</v>
      </c>
      <c r="AJ321" s="16">
        <v>5670600</v>
      </c>
      <c r="AK321" s="16">
        <v>2827000</v>
      </c>
      <c r="AL321" s="16">
        <v>8540000</v>
      </c>
      <c r="AM321" s="16">
        <v>20746000</v>
      </c>
      <c r="AN321" s="16">
        <v>22883000</v>
      </c>
      <c r="AO321" s="16">
        <v>16886000</v>
      </c>
      <c r="AP321" s="16">
        <v>5846000</v>
      </c>
      <c r="AQ321" s="16">
        <v>21077000</v>
      </c>
    </row>
    <row r="322" spans="1:43" s="18" customFormat="1" ht="13.5" x14ac:dyDescent="0.25">
      <c r="A322" s="15" t="s">
        <v>292</v>
      </c>
      <c r="B322" s="16">
        <v>1033500</v>
      </c>
      <c r="C322" s="16">
        <v>863800</v>
      </c>
      <c r="D322" s="16">
        <v>63300</v>
      </c>
      <c r="E322" s="16">
        <v>58300</v>
      </c>
      <c r="F322" s="16">
        <v>42400</v>
      </c>
      <c r="G322" s="16">
        <v>105800</v>
      </c>
      <c r="H322" s="16">
        <v>20900</v>
      </c>
      <c r="I322" s="16">
        <v>30800</v>
      </c>
      <c r="J322" s="16">
        <v>60900</v>
      </c>
      <c r="K322" s="16">
        <v>187800</v>
      </c>
      <c r="L322" s="16">
        <v>121000</v>
      </c>
      <c r="M322" s="16">
        <v>127000</v>
      </c>
      <c r="N322" s="16">
        <v>45600</v>
      </c>
      <c r="O322" s="16">
        <v>169700</v>
      </c>
      <c r="P322" s="16">
        <v>12201100</v>
      </c>
      <c r="Q322" s="16">
        <v>10349800</v>
      </c>
      <c r="R322" s="16">
        <v>940400</v>
      </c>
      <c r="S322" s="16">
        <v>856100</v>
      </c>
      <c r="T322" s="16">
        <v>577400</v>
      </c>
      <c r="U322" s="16">
        <v>1318600</v>
      </c>
      <c r="V322" s="16">
        <v>545000</v>
      </c>
      <c r="W322" s="16">
        <v>204100</v>
      </c>
      <c r="X322" s="16">
        <v>766300</v>
      </c>
      <c r="Y322" s="16">
        <v>1695500</v>
      </c>
      <c r="Z322" s="16">
        <v>1667600</v>
      </c>
      <c r="AA322" s="16">
        <v>1348400</v>
      </c>
      <c r="AB322" s="16">
        <v>430400</v>
      </c>
      <c r="AC322" s="16">
        <v>1851300</v>
      </c>
      <c r="AD322" s="16">
        <v>146781000</v>
      </c>
      <c r="AE322" s="16">
        <v>125470000</v>
      </c>
      <c r="AF322" s="16">
        <v>7943000</v>
      </c>
      <c r="AG322" s="16">
        <v>12514000</v>
      </c>
      <c r="AH322" s="16">
        <v>5834700</v>
      </c>
      <c r="AI322" s="16">
        <v>15753600</v>
      </c>
      <c r="AJ322" s="16">
        <v>5693300</v>
      </c>
      <c r="AK322" s="16">
        <v>2829000</v>
      </c>
      <c r="AL322" s="16">
        <v>8537000</v>
      </c>
      <c r="AM322" s="16">
        <v>20800000</v>
      </c>
      <c r="AN322" s="16">
        <v>22940000</v>
      </c>
      <c r="AO322" s="16">
        <v>16808000</v>
      </c>
      <c r="AP322" s="16">
        <v>5817000</v>
      </c>
      <c r="AQ322" s="16">
        <v>21311000</v>
      </c>
    </row>
    <row r="323" spans="1:43" s="18" customFormat="1" ht="13.5" x14ac:dyDescent="0.25">
      <c r="A323" s="15" t="s">
        <v>293</v>
      </c>
      <c r="B323" s="16">
        <v>1039900</v>
      </c>
      <c r="C323" s="16">
        <v>861600</v>
      </c>
      <c r="D323" s="16">
        <v>63000</v>
      </c>
      <c r="E323" s="16">
        <v>57900</v>
      </c>
      <c r="F323" s="16">
        <v>42300</v>
      </c>
      <c r="G323" s="16">
        <v>104900</v>
      </c>
      <c r="H323" s="16">
        <v>20800</v>
      </c>
      <c r="I323" s="16">
        <v>31100</v>
      </c>
      <c r="J323" s="16">
        <v>60800</v>
      </c>
      <c r="K323" s="16">
        <v>188100</v>
      </c>
      <c r="L323" s="16">
        <v>120900</v>
      </c>
      <c r="M323" s="16">
        <v>126700</v>
      </c>
      <c r="N323" s="16">
        <v>45100</v>
      </c>
      <c r="O323" s="16">
        <v>178300</v>
      </c>
      <c r="P323" s="16">
        <v>12228700</v>
      </c>
      <c r="Q323" s="16">
        <v>10312200</v>
      </c>
      <c r="R323" s="16">
        <v>940900</v>
      </c>
      <c r="S323" s="16">
        <v>854700</v>
      </c>
      <c r="T323" s="16">
        <v>576400</v>
      </c>
      <c r="U323" s="16">
        <v>1301800</v>
      </c>
      <c r="V323" s="16">
        <v>547100</v>
      </c>
      <c r="W323" s="16">
        <v>201800</v>
      </c>
      <c r="X323" s="16">
        <v>767600</v>
      </c>
      <c r="Y323" s="16">
        <v>1704000</v>
      </c>
      <c r="Z323" s="16">
        <v>1669600</v>
      </c>
      <c r="AA323" s="16">
        <v>1321800</v>
      </c>
      <c r="AB323" s="16">
        <v>426500</v>
      </c>
      <c r="AC323" s="16">
        <v>1916500</v>
      </c>
      <c r="AD323" s="16">
        <v>147169000</v>
      </c>
      <c r="AE323" s="16">
        <v>124851000</v>
      </c>
      <c r="AF323" s="16">
        <v>7894000</v>
      </c>
      <c r="AG323" s="16">
        <v>12471000</v>
      </c>
      <c r="AH323" s="16">
        <v>5816900</v>
      </c>
      <c r="AI323" s="16">
        <v>15621700</v>
      </c>
      <c r="AJ323" s="16">
        <v>5792000</v>
      </c>
      <c r="AK323" s="16">
        <v>2808000</v>
      </c>
      <c r="AL323" s="16">
        <v>8485000</v>
      </c>
      <c r="AM323" s="16">
        <v>20746000</v>
      </c>
      <c r="AN323" s="16">
        <v>23225000</v>
      </c>
      <c r="AO323" s="16">
        <v>16226000</v>
      </c>
      <c r="AP323" s="16">
        <v>5765000</v>
      </c>
      <c r="AQ323" s="16">
        <v>22318000</v>
      </c>
    </row>
    <row r="324" spans="1:43" s="18" customFormat="1" ht="13.5" x14ac:dyDescent="0.25">
      <c r="A324" s="15" t="s">
        <v>294</v>
      </c>
      <c r="B324" s="16">
        <v>1051700</v>
      </c>
      <c r="C324" s="16">
        <v>868900</v>
      </c>
      <c r="D324" s="16">
        <v>63300</v>
      </c>
      <c r="E324" s="16">
        <v>58200</v>
      </c>
      <c r="F324" s="16">
        <v>42000</v>
      </c>
      <c r="G324" s="16">
        <v>106600</v>
      </c>
      <c r="H324" s="16">
        <v>21200</v>
      </c>
      <c r="I324" s="16">
        <v>32300</v>
      </c>
      <c r="J324" s="16">
        <v>61200</v>
      </c>
      <c r="K324" s="16">
        <v>189400</v>
      </c>
      <c r="L324" s="16">
        <v>122400</v>
      </c>
      <c r="M324" s="16">
        <v>127100</v>
      </c>
      <c r="N324" s="16">
        <v>45200</v>
      </c>
      <c r="O324" s="16">
        <v>182800</v>
      </c>
      <c r="P324" s="16">
        <v>12339100</v>
      </c>
      <c r="Q324" s="16">
        <v>10376100</v>
      </c>
      <c r="R324" s="16">
        <v>951200</v>
      </c>
      <c r="S324" s="16">
        <v>856100</v>
      </c>
      <c r="T324" s="16">
        <v>577200</v>
      </c>
      <c r="U324" s="16">
        <v>1322300</v>
      </c>
      <c r="V324" s="16">
        <v>552000</v>
      </c>
      <c r="W324" s="16">
        <v>203400</v>
      </c>
      <c r="X324" s="16">
        <v>771500</v>
      </c>
      <c r="Y324" s="16">
        <v>1719100</v>
      </c>
      <c r="Z324" s="16">
        <v>1676500</v>
      </c>
      <c r="AA324" s="16">
        <v>1318200</v>
      </c>
      <c r="AB324" s="16">
        <v>428600</v>
      </c>
      <c r="AC324" s="16">
        <v>1963000</v>
      </c>
      <c r="AD324" s="16">
        <v>148182000</v>
      </c>
      <c r="AE324" s="16">
        <v>125443000</v>
      </c>
      <c r="AF324" s="16">
        <v>7904000</v>
      </c>
      <c r="AG324" s="16">
        <v>12466000</v>
      </c>
      <c r="AH324" s="16">
        <v>5827800</v>
      </c>
      <c r="AI324" s="16">
        <v>15762600</v>
      </c>
      <c r="AJ324" s="16">
        <v>5833600</v>
      </c>
      <c r="AK324" s="16">
        <v>2819000</v>
      </c>
      <c r="AL324" s="16">
        <v>8493000</v>
      </c>
      <c r="AM324" s="16">
        <v>20925000</v>
      </c>
      <c r="AN324" s="16">
        <v>23518000</v>
      </c>
      <c r="AO324" s="16">
        <v>16098000</v>
      </c>
      <c r="AP324" s="16">
        <v>5796000</v>
      </c>
      <c r="AQ324" s="16">
        <v>22739000</v>
      </c>
    </row>
    <row r="325" spans="1:43" s="18" customFormat="1" ht="13.5" x14ac:dyDescent="0.25">
      <c r="A325" s="15" t="s">
        <v>295</v>
      </c>
      <c r="B325" s="16">
        <v>1056800</v>
      </c>
      <c r="C325" s="16">
        <v>874000</v>
      </c>
      <c r="D325" s="16">
        <v>63300</v>
      </c>
      <c r="E325" s="16">
        <v>58600</v>
      </c>
      <c r="F325" s="16">
        <v>42000</v>
      </c>
      <c r="G325" s="16">
        <v>109700</v>
      </c>
      <c r="H325" s="16">
        <v>22000</v>
      </c>
      <c r="I325" s="16">
        <v>32300</v>
      </c>
      <c r="J325" s="16">
        <v>61100</v>
      </c>
      <c r="K325" s="16">
        <v>189600</v>
      </c>
      <c r="L325" s="16">
        <v>122700</v>
      </c>
      <c r="M325" s="16">
        <v>127200</v>
      </c>
      <c r="N325" s="16">
        <v>45500</v>
      </c>
      <c r="O325" s="16">
        <v>182800</v>
      </c>
      <c r="P325" s="16">
        <v>12425200</v>
      </c>
      <c r="Q325" s="16">
        <v>10448600</v>
      </c>
      <c r="R325" s="16">
        <v>953500</v>
      </c>
      <c r="S325" s="16">
        <v>859700</v>
      </c>
      <c r="T325" s="16">
        <v>578600</v>
      </c>
      <c r="U325" s="16">
        <v>1366000</v>
      </c>
      <c r="V325" s="16">
        <v>565400</v>
      </c>
      <c r="W325" s="16">
        <v>204700</v>
      </c>
      <c r="X325" s="16">
        <v>770700</v>
      </c>
      <c r="Y325" s="16">
        <v>1724500</v>
      </c>
      <c r="Z325" s="16">
        <v>1680700</v>
      </c>
      <c r="AA325" s="16">
        <v>1315400</v>
      </c>
      <c r="AB325" s="16">
        <v>429400</v>
      </c>
      <c r="AC325" s="16">
        <v>1976600</v>
      </c>
      <c r="AD325" s="16">
        <v>148758000</v>
      </c>
      <c r="AE325" s="16">
        <v>125886000</v>
      </c>
      <c r="AF325" s="16">
        <v>7845000</v>
      </c>
      <c r="AG325" s="16">
        <v>12476000</v>
      </c>
      <c r="AH325" s="16">
        <v>5833100</v>
      </c>
      <c r="AI325" s="16">
        <v>16229100</v>
      </c>
      <c r="AJ325" s="16">
        <v>5922400</v>
      </c>
      <c r="AK325" s="16">
        <v>2839000</v>
      </c>
      <c r="AL325" s="16">
        <v>8491000</v>
      </c>
      <c r="AM325" s="16">
        <v>20968000</v>
      </c>
      <c r="AN325" s="16">
        <v>23612000</v>
      </c>
      <c r="AO325" s="16">
        <v>15875000</v>
      </c>
      <c r="AP325" s="16">
        <v>5795000</v>
      </c>
      <c r="AQ325" s="16">
        <v>22872000</v>
      </c>
    </row>
    <row r="326" spans="1:43" s="18" customFormat="1" ht="13.5" x14ac:dyDescent="0.25">
      <c r="A326" s="15" t="s">
        <v>296</v>
      </c>
      <c r="B326" s="16">
        <v>1058100</v>
      </c>
      <c r="C326" s="16">
        <v>875700</v>
      </c>
      <c r="D326" s="16">
        <v>63300</v>
      </c>
      <c r="E326" s="16">
        <v>58800</v>
      </c>
      <c r="F326" s="16">
        <v>42000</v>
      </c>
      <c r="G326" s="16">
        <v>111000</v>
      </c>
      <c r="H326" s="16">
        <v>22800</v>
      </c>
      <c r="I326" s="16">
        <v>32700</v>
      </c>
      <c r="J326" s="16">
        <v>61800</v>
      </c>
      <c r="K326" s="16">
        <v>189000</v>
      </c>
      <c r="L326" s="16">
        <v>122300</v>
      </c>
      <c r="M326" s="16">
        <v>126900</v>
      </c>
      <c r="N326" s="16">
        <v>45100</v>
      </c>
      <c r="O326" s="16">
        <v>182400</v>
      </c>
      <c r="P326" s="16">
        <v>12439300</v>
      </c>
      <c r="Q326" s="16">
        <v>10464300</v>
      </c>
      <c r="R326" s="16">
        <v>953200</v>
      </c>
      <c r="S326" s="16">
        <v>864600</v>
      </c>
      <c r="T326" s="16">
        <v>581100</v>
      </c>
      <c r="U326" s="16">
        <v>1371700</v>
      </c>
      <c r="V326" s="16">
        <v>572700</v>
      </c>
      <c r="W326" s="16">
        <v>206100</v>
      </c>
      <c r="X326" s="16">
        <v>773200</v>
      </c>
      <c r="Y326" s="16">
        <v>1714500</v>
      </c>
      <c r="Z326" s="16">
        <v>1684200</v>
      </c>
      <c r="AA326" s="16">
        <v>1316600</v>
      </c>
      <c r="AB326" s="16">
        <v>426400</v>
      </c>
      <c r="AC326" s="16">
        <v>1975000</v>
      </c>
      <c r="AD326" s="16">
        <v>148509000</v>
      </c>
      <c r="AE326" s="16">
        <v>125768000</v>
      </c>
      <c r="AF326" s="16">
        <v>7698000</v>
      </c>
      <c r="AG326" s="16">
        <v>12515000</v>
      </c>
      <c r="AH326" s="16">
        <v>5837700</v>
      </c>
      <c r="AI326" s="16">
        <v>16248100</v>
      </c>
      <c r="AJ326" s="16">
        <v>6059400</v>
      </c>
      <c r="AK326" s="16">
        <v>2829000</v>
      </c>
      <c r="AL326" s="16">
        <v>8508000</v>
      </c>
      <c r="AM326" s="16">
        <v>20869000</v>
      </c>
      <c r="AN326" s="16">
        <v>23561000</v>
      </c>
      <c r="AO326" s="16">
        <v>15859000</v>
      </c>
      <c r="AP326" s="16">
        <v>5784000</v>
      </c>
      <c r="AQ326" s="16">
        <v>22741000</v>
      </c>
    </row>
    <row r="327" spans="1:43" s="18" customFormat="1" ht="13.5" x14ac:dyDescent="0.25">
      <c r="A327" s="15" t="s">
        <v>297</v>
      </c>
      <c r="B327" s="16">
        <v>1046400</v>
      </c>
      <c r="C327" s="16">
        <v>864000</v>
      </c>
      <c r="D327" s="16">
        <v>62400</v>
      </c>
      <c r="E327" s="16">
        <v>58900</v>
      </c>
      <c r="F327" s="16">
        <v>41700</v>
      </c>
      <c r="G327" s="16">
        <v>106900</v>
      </c>
      <c r="H327" s="16">
        <v>21700</v>
      </c>
      <c r="I327" s="16">
        <v>33000</v>
      </c>
      <c r="J327" s="16">
        <v>61200</v>
      </c>
      <c r="K327" s="16">
        <v>187800</v>
      </c>
      <c r="L327" s="16">
        <v>122100</v>
      </c>
      <c r="M327" s="16">
        <v>124100</v>
      </c>
      <c r="N327" s="16">
        <v>44200</v>
      </c>
      <c r="O327" s="16">
        <v>182400</v>
      </c>
      <c r="P327" s="16">
        <v>12225500</v>
      </c>
      <c r="Q327" s="16">
        <v>10286800</v>
      </c>
      <c r="R327" s="16">
        <v>940200</v>
      </c>
      <c r="S327" s="16">
        <v>857400</v>
      </c>
      <c r="T327" s="16">
        <v>577600</v>
      </c>
      <c r="U327" s="16">
        <v>1322300</v>
      </c>
      <c r="V327" s="16">
        <v>551100</v>
      </c>
      <c r="W327" s="16">
        <v>203500</v>
      </c>
      <c r="X327" s="16">
        <v>765100</v>
      </c>
      <c r="Y327" s="16">
        <v>1693100</v>
      </c>
      <c r="Z327" s="16">
        <v>1665400</v>
      </c>
      <c r="AA327" s="16">
        <v>1292500</v>
      </c>
      <c r="AB327" s="16">
        <v>418600</v>
      </c>
      <c r="AC327" s="16">
        <v>1938700</v>
      </c>
      <c r="AD327" s="16">
        <v>145413000</v>
      </c>
      <c r="AE327" s="16">
        <v>123188000</v>
      </c>
      <c r="AF327" s="16">
        <v>7416000</v>
      </c>
      <c r="AG327" s="16">
        <v>12435000</v>
      </c>
      <c r="AH327" s="16">
        <v>5778600</v>
      </c>
      <c r="AI327" s="16">
        <v>15660600</v>
      </c>
      <c r="AJ327" s="16">
        <v>5825400</v>
      </c>
      <c r="AK327" s="16">
        <v>2772000</v>
      </c>
      <c r="AL327" s="16">
        <v>8448000</v>
      </c>
      <c r="AM327" s="16">
        <v>20419000</v>
      </c>
      <c r="AN327" s="16">
        <v>23262000</v>
      </c>
      <c r="AO327" s="16">
        <v>15437000</v>
      </c>
      <c r="AP327" s="16">
        <v>5734000</v>
      </c>
      <c r="AQ327" s="16">
        <v>22225000</v>
      </c>
    </row>
    <row r="328" spans="1:43" s="18" customFormat="1" ht="13.5" x14ac:dyDescent="0.25">
      <c r="A328" s="15" t="s">
        <v>298</v>
      </c>
      <c r="B328" s="16">
        <v>1057800</v>
      </c>
      <c r="C328" s="16">
        <v>873600</v>
      </c>
      <c r="D328" s="16">
        <v>63100</v>
      </c>
      <c r="E328" s="16">
        <v>59500</v>
      </c>
      <c r="F328" s="16">
        <v>42000</v>
      </c>
      <c r="G328" s="16">
        <v>106400</v>
      </c>
      <c r="H328" s="16">
        <v>21600</v>
      </c>
      <c r="I328" s="16">
        <v>32800</v>
      </c>
      <c r="J328" s="16">
        <v>61700</v>
      </c>
      <c r="K328" s="16">
        <v>190900</v>
      </c>
      <c r="L328" s="16">
        <v>124400</v>
      </c>
      <c r="M328" s="16">
        <v>126500</v>
      </c>
      <c r="N328" s="16">
        <v>44700</v>
      </c>
      <c r="O328" s="16">
        <v>184200</v>
      </c>
      <c r="P328" s="16">
        <v>12346300</v>
      </c>
      <c r="Q328" s="16">
        <v>10371500</v>
      </c>
      <c r="R328" s="16">
        <v>959100</v>
      </c>
      <c r="S328" s="16">
        <v>864300</v>
      </c>
      <c r="T328" s="16">
        <v>581200</v>
      </c>
      <c r="U328" s="16">
        <v>1308500</v>
      </c>
      <c r="V328" s="16">
        <v>550400</v>
      </c>
      <c r="W328" s="16">
        <v>204000</v>
      </c>
      <c r="X328" s="16">
        <v>769000</v>
      </c>
      <c r="Y328" s="16">
        <v>1714900</v>
      </c>
      <c r="Z328" s="16">
        <v>1682500</v>
      </c>
      <c r="AA328" s="16">
        <v>1314700</v>
      </c>
      <c r="AB328" s="16">
        <v>422900</v>
      </c>
      <c r="AC328" s="16">
        <v>1974800</v>
      </c>
      <c r="AD328" s="16">
        <v>146648000</v>
      </c>
      <c r="AE328" s="16">
        <v>123951000</v>
      </c>
      <c r="AF328" s="16">
        <v>7535000</v>
      </c>
      <c r="AG328" s="16">
        <v>12487000</v>
      </c>
      <c r="AH328" s="16">
        <v>5791300</v>
      </c>
      <c r="AI328" s="16">
        <v>15518700</v>
      </c>
      <c r="AJ328" s="16">
        <v>5813500</v>
      </c>
      <c r="AK328" s="16">
        <v>2807000</v>
      </c>
      <c r="AL328" s="16">
        <v>8476000</v>
      </c>
      <c r="AM328" s="16">
        <v>20553000</v>
      </c>
      <c r="AN328" s="16">
        <v>23620000</v>
      </c>
      <c r="AO328" s="16">
        <v>15588000</v>
      </c>
      <c r="AP328" s="16">
        <v>5761000</v>
      </c>
      <c r="AQ328" s="16">
        <v>22697000</v>
      </c>
    </row>
    <row r="329" spans="1:43" s="18" customFormat="1" ht="13.5" x14ac:dyDescent="0.25">
      <c r="A329" s="15" t="s">
        <v>299</v>
      </c>
      <c r="B329" s="16">
        <v>1063600</v>
      </c>
      <c r="C329" s="16">
        <v>878200</v>
      </c>
      <c r="D329" s="16">
        <v>63500</v>
      </c>
      <c r="E329" s="16">
        <v>59700</v>
      </c>
      <c r="F329" s="16">
        <v>42100</v>
      </c>
      <c r="G329" s="16">
        <v>106200</v>
      </c>
      <c r="H329" s="16">
        <v>21700</v>
      </c>
      <c r="I329" s="16">
        <v>33100</v>
      </c>
      <c r="J329" s="16">
        <v>61900</v>
      </c>
      <c r="K329" s="16">
        <v>191500</v>
      </c>
      <c r="L329" s="16">
        <v>123700</v>
      </c>
      <c r="M329" s="16">
        <v>129500</v>
      </c>
      <c r="N329" s="16">
        <v>45300</v>
      </c>
      <c r="O329" s="16">
        <v>185400</v>
      </c>
      <c r="P329" s="16">
        <v>12404600</v>
      </c>
      <c r="Q329" s="16">
        <v>10419500</v>
      </c>
      <c r="R329" s="16">
        <v>968200</v>
      </c>
      <c r="S329" s="16">
        <v>866400</v>
      </c>
      <c r="T329" s="16">
        <v>583200</v>
      </c>
      <c r="U329" s="16">
        <v>1306100</v>
      </c>
      <c r="V329" s="16">
        <v>551000</v>
      </c>
      <c r="W329" s="16">
        <v>203800</v>
      </c>
      <c r="X329" s="16">
        <v>769600</v>
      </c>
      <c r="Y329" s="16">
        <v>1720300</v>
      </c>
      <c r="Z329" s="16">
        <v>1684200</v>
      </c>
      <c r="AA329" s="16">
        <v>1340200</v>
      </c>
      <c r="AB329" s="16">
        <v>426500</v>
      </c>
      <c r="AC329" s="16">
        <v>1985100</v>
      </c>
      <c r="AD329" s="16">
        <v>147353000</v>
      </c>
      <c r="AE329" s="16">
        <v>124586000</v>
      </c>
      <c r="AF329" s="16">
        <v>7637000</v>
      </c>
      <c r="AG329" s="16">
        <v>12524000</v>
      </c>
      <c r="AH329" s="16">
        <v>5812300</v>
      </c>
      <c r="AI329" s="16">
        <v>15553200</v>
      </c>
      <c r="AJ329" s="16">
        <v>5843900</v>
      </c>
      <c r="AK329" s="16">
        <v>2814000</v>
      </c>
      <c r="AL329" s="16">
        <v>8491000</v>
      </c>
      <c r="AM329" s="16">
        <v>20658000</v>
      </c>
      <c r="AN329" s="16">
        <v>23657000</v>
      </c>
      <c r="AO329" s="16">
        <v>15818000</v>
      </c>
      <c r="AP329" s="16">
        <v>5778000</v>
      </c>
      <c r="AQ329" s="16">
        <v>22767000</v>
      </c>
    </row>
    <row r="330" spans="1:43" s="18" customFormat="1" ht="13.5" x14ac:dyDescent="0.25">
      <c r="A330" s="15" t="s">
        <v>300</v>
      </c>
      <c r="B330" s="16">
        <v>1069200</v>
      </c>
      <c r="C330" s="16">
        <v>884300</v>
      </c>
      <c r="D330" s="16">
        <v>64000</v>
      </c>
      <c r="E330" s="16">
        <v>59900</v>
      </c>
      <c r="F330" s="16">
        <v>42400</v>
      </c>
      <c r="G330" s="16">
        <v>106500</v>
      </c>
      <c r="H330" s="16">
        <v>21500</v>
      </c>
      <c r="I330" s="16">
        <v>33600</v>
      </c>
      <c r="J330" s="16">
        <v>62000</v>
      </c>
      <c r="K330" s="16">
        <v>193100</v>
      </c>
      <c r="L330" s="16">
        <v>125200</v>
      </c>
      <c r="M330" s="16">
        <v>130500</v>
      </c>
      <c r="N330" s="16">
        <v>45600</v>
      </c>
      <c r="O330" s="16">
        <v>184900</v>
      </c>
      <c r="P330" s="16">
        <v>12440500</v>
      </c>
      <c r="Q330" s="16">
        <v>10467200</v>
      </c>
      <c r="R330" s="16">
        <v>974000</v>
      </c>
      <c r="S330" s="16">
        <v>868400</v>
      </c>
      <c r="T330" s="16">
        <v>586000</v>
      </c>
      <c r="U330" s="16">
        <v>1309100</v>
      </c>
      <c r="V330" s="16">
        <v>551900</v>
      </c>
      <c r="W330" s="16">
        <v>204800</v>
      </c>
      <c r="X330" s="16">
        <v>769700</v>
      </c>
      <c r="Y330" s="16">
        <v>1726100</v>
      </c>
      <c r="Z330" s="16">
        <v>1689500</v>
      </c>
      <c r="AA330" s="16">
        <v>1355000</v>
      </c>
      <c r="AB330" s="16">
        <v>432700</v>
      </c>
      <c r="AC330" s="16">
        <v>1973300</v>
      </c>
      <c r="AD330" s="16">
        <v>148329000</v>
      </c>
      <c r="AE330" s="16">
        <v>125525000</v>
      </c>
      <c r="AF330" s="16">
        <v>7841000</v>
      </c>
      <c r="AG330" s="16">
        <v>12545000</v>
      </c>
      <c r="AH330" s="16">
        <v>5801800</v>
      </c>
      <c r="AI330" s="16">
        <v>15611400</v>
      </c>
      <c r="AJ330" s="16">
        <v>5857400</v>
      </c>
      <c r="AK330" s="16">
        <v>2826000</v>
      </c>
      <c r="AL330" s="16">
        <v>8502000</v>
      </c>
      <c r="AM330" s="16">
        <v>20907000</v>
      </c>
      <c r="AN330" s="16">
        <v>23698000</v>
      </c>
      <c r="AO330" s="16">
        <v>16118000</v>
      </c>
      <c r="AP330" s="16">
        <v>5817000</v>
      </c>
      <c r="AQ330" s="16">
        <v>22804000</v>
      </c>
    </row>
    <row r="331" spans="1:43" s="18" customFormat="1" ht="13.5" x14ac:dyDescent="0.25">
      <c r="A331" s="15" t="s">
        <v>301</v>
      </c>
      <c r="B331" s="16">
        <v>1076300</v>
      </c>
      <c r="C331" s="16">
        <v>890200</v>
      </c>
      <c r="D331" s="16">
        <v>64300</v>
      </c>
      <c r="E331" s="16">
        <v>60300</v>
      </c>
      <c r="F331" s="16">
        <v>42500</v>
      </c>
      <c r="G331" s="16">
        <v>106900</v>
      </c>
      <c r="H331" s="16">
        <v>21700</v>
      </c>
      <c r="I331" s="16">
        <v>34300</v>
      </c>
      <c r="J331" s="16">
        <v>62500</v>
      </c>
      <c r="K331" s="16">
        <v>194300</v>
      </c>
      <c r="L331" s="16">
        <v>124800</v>
      </c>
      <c r="M331" s="16">
        <v>132300</v>
      </c>
      <c r="N331" s="16">
        <v>46300</v>
      </c>
      <c r="O331" s="16">
        <v>186100</v>
      </c>
      <c r="P331" s="16">
        <v>12512200</v>
      </c>
      <c r="Q331" s="16">
        <v>10528800</v>
      </c>
      <c r="R331" s="16">
        <v>982700</v>
      </c>
      <c r="S331" s="16">
        <v>872400</v>
      </c>
      <c r="T331" s="16">
        <v>588200</v>
      </c>
      <c r="U331" s="16">
        <v>1314500</v>
      </c>
      <c r="V331" s="16">
        <v>555100</v>
      </c>
      <c r="W331" s="16">
        <v>206400</v>
      </c>
      <c r="X331" s="16">
        <v>773000</v>
      </c>
      <c r="Y331" s="16">
        <v>1730400</v>
      </c>
      <c r="Z331" s="16">
        <v>1694600</v>
      </c>
      <c r="AA331" s="16">
        <v>1373400</v>
      </c>
      <c r="AB331" s="16">
        <v>438100</v>
      </c>
      <c r="AC331" s="16">
        <v>1983400</v>
      </c>
      <c r="AD331" s="16">
        <v>149264000</v>
      </c>
      <c r="AE331" s="16">
        <v>126511000</v>
      </c>
      <c r="AF331" s="16">
        <v>8058000</v>
      </c>
      <c r="AG331" s="16">
        <v>12601000</v>
      </c>
      <c r="AH331" s="16">
        <v>5822500</v>
      </c>
      <c r="AI331" s="16">
        <v>15714600</v>
      </c>
      <c r="AJ331" s="16">
        <v>5910500</v>
      </c>
      <c r="AK331" s="16">
        <v>2832000</v>
      </c>
      <c r="AL331" s="16">
        <v>8552000</v>
      </c>
      <c r="AM331" s="16">
        <v>21007000</v>
      </c>
      <c r="AN331" s="16">
        <v>23630000</v>
      </c>
      <c r="AO331" s="16">
        <v>16524000</v>
      </c>
      <c r="AP331" s="16">
        <v>5859000</v>
      </c>
      <c r="AQ331" s="16">
        <v>22753000</v>
      </c>
    </row>
    <row r="332" spans="1:43" s="18" customFormat="1" ht="13.5" x14ac:dyDescent="0.25">
      <c r="A332" s="15" t="s">
        <v>302</v>
      </c>
      <c r="B332" s="16">
        <v>1084200</v>
      </c>
      <c r="C332" s="16">
        <v>898300</v>
      </c>
      <c r="D332" s="16">
        <v>65100</v>
      </c>
      <c r="E332" s="16">
        <v>61200</v>
      </c>
      <c r="F332" s="16">
        <v>43200</v>
      </c>
      <c r="G332" s="16">
        <v>107000</v>
      </c>
      <c r="H332" s="16">
        <v>21800</v>
      </c>
      <c r="I332" s="16">
        <v>34600</v>
      </c>
      <c r="J332" s="16">
        <v>63200</v>
      </c>
      <c r="K332" s="16">
        <v>196800</v>
      </c>
      <c r="L332" s="16">
        <v>123800</v>
      </c>
      <c r="M332" s="16">
        <v>134100</v>
      </c>
      <c r="N332" s="16">
        <v>47500</v>
      </c>
      <c r="O332" s="16">
        <v>185900</v>
      </c>
      <c r="P332" s="16">
        <v>12566000</v>
      </c>
      <c r="Q332" s="16">
        <v>10611800</v>
      </c>
      <c r="R332" s="16">
        <v>994000</v>
      </c>
      <c r="S332" s="16">
        <v>881800</v>
      </c>
      <c r="T332" s="16">
        <v>593100</v>
      </c>
      <c r="U332" s="16">
        <v>1314900</v>
      </c>
      <c r="V332" s="16">
        <v>557800</v>
      </c>
      <c r="W332" s="16">
        <v>208100</v>
      </c>
      <c r="X332" s="16">
        <v>780500</v>
      </c>
      <c r="Y332" s="16">
        <v>1747500</v>
      </c>
      <c r="Z332" s="16">
        <v>1692000</v>
      </c>
      <c r="AA332" s="16">
        <v>1393400</v>
      </c>
      <c r="AB332" s="16">
        <v>448700</v>
      </c>
      <c r="AC332" s="16">
        <v>1954200</v>
      </c>
      <c r="AD332" s="16">
        <v>149930000</v>
      </c>
      <c r="AE332" s="16">
        <v>127565000</v>
      </c>
      <c r="AF332" s="16">
        <v>8233000</v>
      </c>
      <c r="AG332" s="16">
        <v>12739000</v>
      </c>
      <c r="AH332" s="16">
        <v>5858600</v>
      </c>
      <c r="AI332" s="16">
        <v>15749900</v>
      </c>
      <c r="AJ332" s="16">
        <v>5949300</v>
      </c>
      <c r="AK332" s="16">
        <v>2855000</v>
      </c>
      <c r="AL332" s="16">
        <v>8646000</v>
      </c>
      <c r="AM332" s="16">
        <v>21186000</v>
      </c>
      <c r="AN332" s="16">
        <v>23416000</v>
      </c>
      <c r="AO332" s="16">
        <v>17009000</v>
      </c>
      <c r="AP332" s="16">
        <v>5923000</v>
      </c>
      <c r="AQ332" s="16">
        <v>22365000</v>
      </c>
    </row>
    <row r="333" spans="1:43" s="18" customFormat="1" ht="13.5" x14ac:dyDescent="0.25">
      <c r="A333" s="15" t="s">
        <v>303</v>
      </c>
      <c r="B333" s="16">
        <v>1075100</v>
      </c>
      <c r="C333" s="16">
        <v>899600</v>
      </c>
      <c r="D333" s="16">
        <v>65300</v>
      </c>
      <c r="E333" s="16">
        <v>61700</v>
      </c>
      <c r="F333" s="16">
        <v>43600</v>
      </c>
      <c r="G333" s="16">
        <v>107300</v>
      </c>
      <c r="H333" s="16">
        <v>21600</v>
      </c>
      <c r="I333" s="16">
        <v>35100</v>
      </c>
      <c r="J333" s="16">
        <v>63800</v>
      </c>
      <c r="K333" s="16">
        <v>197200</v>
      </c>
      <c r="L333" s="16">
        <v>124500</v>
      </c>
      <c r="M333" s="16">
        <v>132200</v>
      </c>
      <c r="N333" s="16">
        <v>47300</v>
      </c>
      <c r="O333" s="16">
        <v>175500</v>
      </c>
      <c r="P333" s="16">
        <v>12491000</v>
      </c>
      <c r="Q333" s="16">
        <v>10609700</v>
      </c>
      <c r="R333" s="16">
        <v>993700</v>
      </c>
      <c r="S333" s="16">
        <v>884900</v>
      </c>
      <c r="T333" s="16">
        <v>593500</v>
      </c>
      <c r="U333" s="16">
        <v>1316400</v>
      </c>
      <c r="V333" s="16">
        <v>557500</v>
      </c>
      <c r="W333" s="16">
        <v>207600</v>
      </c>
      <c r="X333" s="16">
        <v>782700</v>
      </c>
      <c r="Y333" s="16">
        <v>1755700</v>
      </c>
      <c r="Z333" s="16">
        <v>1688600</v>
      </c>
      <c r="AA333" s="16">
        <v>1386400</v>
      </c>
      <c r="AB333" s="16">
        <v>442700</v>
      </c>
      <c r="AC333" s="16">
        <v>1881300</v>
      </c>
      <c r="AD333" s="16">
        <v>148767000</v>
      </c>
      <c r="AE333" s="16">
        <v>127589000</v>
      </c>
      <c r="AF333" s="16">
        <v>8294000</v>
      </c>
      <c r="AG333" s="16">
        <v>12746000</v>
      </c>
      <c r="AH333" s="16">
        <v>5866800</v>
      </c>
      <c r="AI333" s="16">
        <v>15745800</v>
      </c>
      <c r="AJ333" s="16">
        <v>5909100</v>
      </c>
      <c r="AK333" s="16">
        <v>2861000</v>
      </c>
      <c r="AL333" s="16">
        <v>8676000</v>
      </c>
      <c r="AM333" s="16">
        <v>21179000</v>
      </c>
      <c r="AN333" s="16">
        <v>23302000</v>
      </c>
      <c r="AO333" s="16">
        <v>17107000</v>
      </c>
      <c r="AP333" s="16">
        <v>5902000</v>
      </c>
      <c r="AQ333" s="16">
        <v>21178000</v>
      </c>
    </row>
    <row r="334" spans="1:43" s="18" customFormat="1" ht="13.5" x14ac:dyDescent="0.25">
      <c r="A334" s="15" t="s">
        <v>304</v>
      </c>
      <c r="B334" s="16">
        <v>1078200</v>
      </c>
      <c r="C334" s="16">
        <v>904000</v>
      </c>
      <c r="D334" s="16">
        <v>65800</v>
      </c>
      <c r="E334" s="16">
        <v>61800</v>
      </c>
      <c r="F334" s="16">
        <v>43700</v>
      </c>
      <c r="G334" s="16">
        <v>107600</v>
      </c>
      <c r="H334" s="16">
        <v>21900</v>
      </c>
      <c r="I334" s="16">
        <v>35200</v>
      </c>
      <c r="J334" s="16">
        <v>64200</v>
      </c>
      <c r="K334" s="16">
        <v>198600</v>
      </c>
      <c r="L334" s="16">
        <v>126300</v>
      </c>
      <c r="M334" s="16">
        <v>131800</v>
      </c>
      <c r="N334" s="16">
        <v>47100</v>
      </c>
      <c r="O334" s="16">
        <v>174200</v>
      </c>
      <c r="P334" s="16">
        <v>12541300</v>
      </c>
      <c r="Q334" s="16">
        <v>10666200</v>
      </c>
      <c r="R334" s="16">
        <v>1001600</v>
      </c>
      <c r="S334" s="16">
        <v>887200</v>
      </c>
      <c r="T334" s="16">
        <v>595300</v>
      </c>
      <c r="U334" s="16">
        <v>1322300</v>
      </c>
      <c r="V334" s="16">
        <v>561500</v>
      </c>
      <c r="W334" s="16">
        <v>206000</v>
      </c>
      <c r="X334" s="16">
        <v>785600</v>
      </c>
      <c r="Y334" s="16">
        <v>1770100</v>
      </c>
      <c r="Z334" s="16">
        <v>1706300</v>
      </c>
      <c r="AA334" s="16">
        <v>1388700</v>
      </c>
      <c r="AB334" s="16">
        <v>441600</v>
      </c>
      <c r="AC334" s="16">
        <v>1875100</v>
      </c>
      <c r="AD334" s="16">
        <v>149236000</v>
      </c>
      <c r="AE334" s="16">
        <v>127725000</v>
      </c>
      <c r="AF334" s="16">
        <v>8337000</v>
      </c>
      <c r="AG334" s="16">
        <v>12766000</v>
      </c>
      <c r="AH334" s="16">
        <v>5877800</v>
      </c>
      <c r="AI334" s="16">
        <v>15713500</v>
      </c>
      <c r="AJ334" s="16">
        <v>5946100</v>
      </c>
      <c r="AK334" s="16">
        <v>2866000</v>
      </c>
      <c r="AL334" s="16">
        <v>8674000</v>
      </c>
      <c r="AM334" s="16">
        <v>21243000</v>
      </c>
      <c r="AN334" s="16">
        <v>23405000</v>
      </c>
      <c r="AO334" s="16">
        <v>17025000</v>
      </c>
      <c r="AP334" s="16">
        <v>5872000</v>
      </c>
      <c r="AQ334" s="16">
        <v>21511000</v>
      </c>
    </row>
    <row r="335" spans="1:43" s="18" customFormat="1" ht="13.5" x14ac:dyDescent="0.25">
      <c r="A335" s="15" t="s">
        <v>305</v>
      </c>
      <c r="B335" s="16">
        <v>1082600</v>
      </c>
      <c r="C335" s="16">
        <v>900200</v>
      </c>
      <c r="D335" s="16">
        <v>65200</v>
      </c>
      <c r="E335" s="16">
        <v>61300</v>
      </c>
      <c r="F335" s="16">
        <v>43700</v>
      </c>
      <c r="G335" s="16">
        <v>107400</v>
      </c>
      <c r="H335" s="16">
        <v>22000</v>
      </c>
      <c r="I335" s="16">
        <v>35600</v>
      </c>
      <c r="J335" s="16">
        <v>63600</v>
      </c>
      <c r="K335" s="16">
        <v>198800</v>
      </c>
      <c r="L335" s="16">
        <v>125600</v>
      </c>
      <c r="M335" s="16">
        <v>130500</v>
      </c>
      <c r="N335" s="16">
        <v>46500</v>
      </c>
      <c r="O335" s="16">
        <v>182400</v>
      </c>
      <c r="P335" s="16">
        <v>12556000</v>
      </c>
      <c r="Q335" s="16">
        <v>10618000</v>
      </c>
      <c r="R335" s="16">
        <v>998900</v>
      </c>
      <c r="S335" s="16">
        <v>887000</v>
      </c>
      <c r="T335" s="16">
        <v>594800</v>
      </c>
      <c r="U335" s="16">
        <v>1313900</v>
      </c>
      <c r="V335" s="16">
        <v>564500</v>
      </c>
      <c r="W335" s="16">
        <v>204700</v>
      </c>
      <c r="X335" s="16">
        <v>783300</v>
      </c>
      <c r="Y335" s="16">
        <v>1760900</v>
      </c>
      <c r="Z335" s="16">
        <v>1709400</v>
      </c>
      <c r="AA335" s="16">
        <v>1363000</v>
      </c>
      <c r="AB335" s="16">
        <v>437600</v>
      </c>
      <c r="AC335" s="16">
        <v>1938000</v>
      </c>
      <c r="AD335" s="16">
        <v>149547000</v>
      </c>
      <c r="AE335" s="16">
        <v>127077000</v>
      </c>
      <c r="AF335" s="16">
        <v>8281000</v>
      </c>
      <c r="AG335" s="16">
        <v>12738000</v>
      </c>
      <c r="AH335" s="16">
        <v>5853300</v>
      </c>
      <c r="AI335" s="16">
        <v>15546300</v>
      </c>
      <c r="AJ335" s="16">
        <v>6045500</v>
      </c>
      <c r="AK335" s="16">
        <v>2833000</v>
      </c>
      <c r="AL335" s="16">
        <v>8634000</v>
      </c>
      <c r="AM335" s="16">
        <v>21209000</v>
      </c>
      <c r="AN335" s="16">
        <v>23650000</v>
      </c>
      <c r="AO335" s="16">
        <v>16462000</v>
      </c>
      <c r="AP335" s="16">
        <v>5825000</v>
      </c>
      <c r="AQ335" s="16">
        <v>22470000</v>
      </c>
    </row>
    <row r="336" spans="1:43" s="18" customFormat="1" ht="13.5" x14ac:dyDescent="0.25">
      <c r="A336" s="15" t="s">
        <v>306</v>
      </c>
      <c r="B336" s="16">
        <v>1096100</v>
      </c>
      <c r="C336" s="16">
        <v>910800</v>
      </c>
      <c r="D336" s="16">
        <v>65300</v>
      </c>
      <c r="E336" s="16">
        <v>61500</v>
      </c>
      <c r="F336" s="16">
        <v>43500</v>
      </c>
      <c r="G336" s="16">
        <v>108200</v>
      </c>
      <c r="H336" s="16">
        <v>22600</v>
      </c>
      <c r="I336" s="16">
        <v>35900</v>
      </c>
      <c r="J336" s="16">
        <v>64100</v>
      </c>
      <c r="K336" s="16">
        <v>202700</v>
      </c>
      <c r="L336" s="16">
        <v>127700</v>
      </c>
      <c r="M336" s="16">
        <v>132100</v>
      </c>
      <c r="N336" s="16">
        <v>47200</v>
      </c>
      <c r="O336" s="16">
        <v>185300</v>
      </c>
      <c r="P336" s="16">
        <v>12664100</v>
      </c>
      <c r="Q336" s="16">
        <v>10691100</v>
      </c>
      <c r="R336" s="16">
        <v>1007600</v>
      </c>
      <c r="S336" s="16">
        <v>890500</v>
      </c>
      <c r="T336" s="16">
        <v>596800</v>
      </c>
      <c r="U336" s="16">
        <v>1320200</v>
      </c>
      <c r="V336" s="16">
        <v>570900</v>
      </c>
      <c r="W336" s="16">
        <v>205400</v>
      </c>
      <c r="X336" s="16">
        <v>788100</v>
      </c>
      <c r="Y336" s="16">
        <v>1784900</v>
      </c>
      <c r="Z336" s="16">
        <v>1720400</v>
      </c>
      <c r="AA336" s="16">
        <v>1362400</v>
      </c>
      <c r="AB336" s="16">
        <v>443900</v>
      </c>
      <c r="AC336" s="16">
        <v>1973000</v>
      </c>
      <c r="AD336" s="16">
        <v>150555000</v>
      </c>
      <c r="AE336" s="16">
        <v>127693000</v>
      </c>
      <c r="AF336" s="16">
        <v>8308000</v>
      </c>
      <c r="AG336" s="16">
        <v>12735000</v>
      </c>
      <c r="AH336" s="16">
        <v>5864200</v>
      </c>
      <c r="AI336" s="16">
        <v>15650100</v>
      </c>
      <c r="AJ336" s="16">
        <v>6106300</v>
      </c>
      <c r="AK336" s="16">
        <v>2860000</v>
      </c>
      <c r="AL336" s="16">
        <v>8659000</v>
      </c>
      <c r="AM336" s="16">
        <v>21399000</v>
      </c>
      <c r="AN336" s="16">
        <v>23963000</v>
      </c>
      <c r="AO336" s="16">
        <v>16303000</v>
      </c>
      <c r="AP336" s="16">
        <v>5845000</v>
      </c>
      <c r="AQ336" s="16">
        <v>22862000</v>
      </c>
    </row>
    <row r="337" spans="1:43" s="18" customFormat="1" ht="13.5" x14ac:dyDescent="0.25">
      <c r="A337" s="15" t="s">
        <v>307</v>
      </c>
      <c r="B337" s="16">
        <v>1103000</v>
      </c>
      <c r="C337" s="16">
        <v>918100</v>
      </c>
      <c r="D337" s="16">
        <v>65300</v>
      </c>
      <c r="E337" s="16">
        <v>61600</v>
      </c>
      <c r="F337" s="16">
        <v>43700</v>
      </c>
      <c r="G337" s="16">
        <v>112100</v>
      </c>
      <c r="H337" s="16">
        <v>23300</v>
      </c>
      <c r="I337" s="16">
        <v>36800</v>
      </c>
      <c r="J337" s="16">
        <v>64000</v>
      </c>
      <c r="K337" s="16">
        <v>204100</v>
      </c>
      <c r="L337" s="16">
        <v>128100</v>
      </c>
      <c r="M337" s="16">
        <v>131900</v>
      </c>
      <c r="N337" s="16">
        <v>47200</v>
      </c>
      <c r="O337" s="16">
        <v>184900</v>
      </c>
      <c r="P337" s="16">
        <v>12754300</v>
      </c>
      <c r="Q337" s="16">
        <v>10763800</v>
      </c>
      <c r="R337" s="16">
        <v>1007800</v>
      </c>
      <c r="S337" s="16">
        <v>895400</v>
      </c>
      <c r="T337" s="16">
        <v>597700</v>
      </c>
      <c r="U337" s="16">
        <v>1365100</v>
      </c>
      <c r="V337" s="16">
        <v>586500</v>
      </c>
      <c r="W337" s="16">
        <v>207000</v>
      </c>
      <c r="X337" s="16">
        <v>789400</v>
      </c>
      <c r="Y337" s="16">
        <v>1791900</v>
      </c>
      <c r="Z337" s="16">
        <v>1726100</v>
      </c>
      <c r="AA337" s="16">
        <v>1354600</v>
      </c>
      <c r="AB337" s="16">
        <v>442300</v>
      </c>
      <c r="AC337" s="16">
        <v>1990500</v>
      </c>
      <c r="AD337" s="16">
        <v>151032000</v>
      </c>
      <c r="AE337" s="16">
        <v>128061000</v>
      </c>
      <c r="AF337" s="16">
        <v>8195000</v>
      </c>
      <c r="AG337" s="16">
        <v>12744000</v>
      </c>
      <c r="AH337" s="16">
        <v>5876900</v>
      </c>
      <c r="AI337" s="16">
        <v>16131900</v>
      </c>
      <c r="AJ337" s="16">
        <v>6223800</v>
      </c>
      <c r="AK337" s="16">
        <v>2877000</v>
      </c>
      <c r="AL337" s="16">
        <v>8655000</v>
      </c>
      <c r="AM337" s="16">
        <v>21433000</v>
      </c>
      <c r="AN337" s="16">
        <v>24026000</v>
      </c>
      <c r="AO337" s="16">
        <v>16068000</v>
      </c>
      <c r="AP337" s="16">
        <v>5830000</v>
      </c>
      <c r="AQ337" s="16">
        <v>22971000</v>
      </c>
    </row>
    <row r="338" spans="1:43" s="18" customFormat="1" ht="13.5" x14ac:dyDescent="0.25">
      <c r="A338" s="15" t="s">
        <v>308</v>
      </c>
      <c r="B338" s="16">
        <v>1103000</v>
      </c>
      <c r="C338" s="16">
        <v>917900</v>
      </c>
      <c r="D338" s="16">
        <v>65200</v>
      </c>
      <c r="E338" s="16">
        <v>61900</v>
      </c>
      <c r="F338" s="16">
        <v>43900</v>
      </c>
      <c r="G338" s="16">
        <v>112600</v>
      </c>
      <c r="H338" s="16">
        <v>24000</v>
      </c>
      <c r="I338" s="16">
        <v>36600</v>
      </c>
      <c r="J338" s="16">
        <v>64000</v>
      </c>
      <c r="K338" s="16">
        <v>203400</v>
      </c>
      <c r="L338" s="16">
        <v>127500</v>
      </c>
      <c r="M338" s="16">
        <v>132300</v>
      </c>
      <c r="N338" s="16">
        <v>46500</v>
      </c>
      <c r="O338" s="16">
        <v>185100</v>
      </c>
      <c r="P338" s="16">
        <v>12761300</v>
      </c>
      <c r="Q338" s="16">
        <v>10773500</v>
      </c>
      <c r="R338" s="16">
        <v>1008700</v>
      </c>
      <c r="S338" s="16">
        <v>898100</v>
      </c>
      <c r="T338" s="16">
        <v>599600</v>
      </c>
      <c r="U338" s="16">
        <v>1367600</v>
      </c>
      <c r="V338" s="16">
        <v>591600</v>
      </c>
      <c r="W338" s="16">
        <v>207800</v>
      </c>
      <c r="X338" s="16">
        <v>791000</v>
      </c>
      <c r="Y338" s="16">
        <v>1785100</v>
      </c>
      <c r="Z338" s="16">
        <v>1727700</v>
      </c>
      <c r="AA338" s="16">
        <v>1359100</v>
      </c>
      <c r="AB338" s="16">
        <v>437200</v>
      </c>
      <c r="AC338" s="16">
        <v>1987800</v>
      </c>
      <c r="AD338" s="16">
        <v>150831000</v>
      </c>
      <c r="AE338" s="16">
        <v>127977000</v>
      </c>
      <c r="AF338" s="16">
        <v>8053000</v>
      </c>
      <c r="AG338" s="16">
        <v>12778000</v>
      </c>
      <c r="AH338" s="16">
        <v>5885600</v>
      </c>
      <c r="AI338" s="16">
        <v>16136800</v>
      </c>
      <c r="AJ338" s="16">
        <v>6326600</v>
      </c>
      <c r="AK338" s="16">
        <v>2866000</v>
      </c>
      <c r="AL338" s="16">
        <v>8674000</v>
      </c>
      <c r="AM338" s="16">
        <v>21322000</v>
      </c>
      <c r="AN338" s="16">
        <v>24022000</v>
      </c>
      <c r="AO338" s="16">
        <v>16086000</v>
      </c>
      <c r="AP338" s="16">
        <v>5827000</v>
      </c>
      <c r="AQ338" s="16">
        <v>22854000</v>
      </c>
    </row>
    <row r="339" spans="1:43" s="18" customFormat="1" ht="13.5" x14ac:dyDescent="0.25">
      <c r="A339" s="15" t="s">
        <v>309</v>
      </c>
      <c r="B339" s="16">
        <v>1089600</v>
      </c>
      <c r="C339" s="16">
        <v>905100</v>
      </c>
      <c r="D339" s="16">
        <v>65200</v>
      </c>
      <c r="E339" s="16">
        <v>61800</v>
      </c>
      <c r="F339" s="16">
        <v>43600</v>
      </c>
      <c r="G339" s="16">
        <v>108800</v>
      </c>
      <c r="H339" s="16">
        <v>23100</v>
      </c>
      <c r="I339" s="16">
        <v>36500</v>
      </c>
      <c r="J339" s="16">
        <v>63800</v>
      </c>
      <c r="K339" s="16">
        <v>201400</v>
      </c>
      <c r="L339" s="16">
        <v>125800</v>
      </c>
      <c r="M339" s="16">
        <v>129300</v>
      </c>
      <c r="N339" s="16">
        <v>45800</v>
      </c>
      <c r="O339" s="16">
        <v>184500</v>
      </c>
      <c r="P339" s="16">
        <v>12551600</v>
      </c>
      <c r="Q339" s="16">
        <v>10599100</v>
      </c>
      <c r="R339" s="16">
        <v>998700</v>
      </c>
      <c r="S339" s="16">
        <v>893000</v>
      </c>
      <c r="T339" s="16">
        <v>596400</v>
      </c>
      <c r="U339" s="16">
        <v>1317000</v>
      </c>
      <c r="V339" s="16">
        <v>576000</v>
      </c>
      <c r="W339" s="16">
        <v>205900</v>
      </c>
      <c r="X339" s="16">
        <v>784500</v>
      </c>
      <c r="Y339" s="16">
        <v>1757400</v>
      </c>
      <c r="Z339" s="16">
        <v>1706400</v>
      </c>
      <c r="AA339" s="16">
        <v>1332900</v>
      </c>
      <c r="AB339" s="16">
        <v>430900</v>
      </c>
      <c r="AC339" s="16">
        <v>1952500</v>
      </c>
      <c r="AD339" s="16">
        <v>147879000</v>
      </c>
      <c r="AE339" s="16">
        <v>125501000</v>
      </c>
      <c r="AF339" s="16">
        <v>7802000</v>
      </c>
      <c r="AG339" s="16">
        <v>12701000</v>
      </c>
      <c r="AH339" s="16">
        <v>5837200</v>
      </c>
      <c r="AI339" s="16">
        <v>15568400</v>
      </c>
      <c r="AJ339" s="16">
        <v>6132300</v>
      </c>
      <c r="AK339" s="16">
        <v>2799000</v>
      </c>
      <c r="AL339" s="16">
        <v>8618000</v>
      </c>
      <c r="AM339" s="16">
        <v>20805000</v>
      </c>
      <c r="AN339" s="16">
        <v>23724000</v>
      </c>
      <c r="AO339" s="16">
        <v>15739000</v>
      </c>
      <c r="AP339" s="16">
        <v>5775000</v>
      </c>
      <c r="AQ339" s="16">
        <v>22378000</v>
      </c>
    </row>
    <row r="340" spans="1:43" s="18" customFormat="1" ht="13.5" x14ac:dyDescent="0.25">
      <c r="A340" s="15" t="s">
        <v>310</v>
      </c>
      <c r="B340" s="16">
        <v>1102100</v>
      </c>
      <c r="C340" s="16">
        <v>915200</v>
      </c>
      <c r="D340" s="16">
        <v>66300</v>
      </c>
      <c r="E340" s="16">
        <v>62200</v>
      </c>
      <c r="F340" s="16">
        <v>43800</v>
      </c>
      <c r="G340" s="16">
        <v>108100</v>
      </c>
      <c r="H340" s="16">
        <v>22900</v>
      </c>
      <c r="I340" s="16">
        <v>37000</v>
      </c>
      <c r="J340" s="16">
        <v>64200</v>
      </c>
      <c r="K340" s="16">
        <v>204500</v>
      </c>
      <c r="L340" s="16">
        <v>128200</v>
      </c>
      <c r="M340" s="16">
        <v>131700</v>
      </c>
      <c r="N340" s="16">
        <v>46300</v>
      </c>
      <c r="O340" s="16">
        <v>186900</v>
      </c>
      <c r="P340" s="16">
        <v>12666200</v>
      </c>
      <c r="Q340" s="16">
        <v>10678200</v>
      </c>
      <c r="R340" s="16">
        <v>1014500</v>
      </c>
      <c r="S340" s="16">
        <v>898900</v>
      </c>
      <c r="T340" s="16">
        <v>599900</v>
      </c>
      <c r="U340" s="16">
        <v>1302300</v>
      </c>
      <c r="V340" s="16">
        <v>570600</v>
      </c>
      <c r="W340" s="16">
        <v>207200</v>
      </c>
      <c r="X340" s="16">
        <v>789000</v>
      </c>
      <c r="Y340" s="16">
        <v>1777300</v>
      </c>
      <c r="Z340" s="16">
        <v>1724200</v>
      </c>
      <c r="AA340" s="16">
        <v>1357700</v>
      </c>
      <c r="AB340" s="16">
        <v>436600</v>
      </c>
      <c r="AC340" s="16">
        <v>1988000</v>
      </c>
      <c r="AD340" s="16">
        <v>148684000</v>
      </c>
      <c r="AE340" s="16">
        <v>125891000</v>
      </c>
      <c r="AF340" s="16">
        <v>7792000</v>
      </c>
      <c r="AG340" s="16">
        <v>12726000</v>
      </c>
      <c r="AH340" s="16">
        <v>5853600</v>
      </c>
      <c r="AI340" s="16">
        <v>15368900</v>
      </c>
      <c r="AJ340" s="16">
        <v>6068100</v>
      </c>
      <c r="AK340" s="16">
        <v>2830000</v>
      </c>
      <c r="AL340" s="16">
        <v>8633000</v>
      </c>
      <c r="AM340" s="16">
        <v>20937000</v>
      </c>
      <c r="AN340" s="16">
        <v>24044000</v>
      </c>
      <c r="AO340" s="16">
        <v>15841000</v>
      </c>
      <c r="AP340" s="16">
        <v>5797000</v>
      </c>
      <c r="AQ340" s="16">
        <v>22793000</v>
      </c>
    </row>
    <row r="341" spans="1:43" s="18" customFormat="1" ht="13.5" x14ac:dyDescent="0.25">
      <c r="A341" s="15" t="s">
        <v>311</v>
      </c>
      <c r="B341" s="16">
        <v>1105900</v>
      </c>
      <c r="C341" s="16">
        <v>918300</v>
      </c>
      <c r="D341" s="16">
        <v>66900</v>
      </c>
      <c r="E341" s="16">
        <v>62300</v>
      </c>
      <c r="F341" s="16">
        <v>43900</v>
      </c>
      <c r="G341" s="16">
        <v>107400</v>
      </c>
      <c r="H341" s="16">
        <v>22900</v>
      </c>
      <c r="I341" s="16">
        <v>37800</v>
      </c>
      <c r="J341" s="16">
        <v>64300</v>
      </c>
      <c r="K341" s="16">
        <v>204600</v>
      </c>
      <c r="L341" s="16">
        <v>127700</v>
      </c>
      <c r="M341" s="16">
        <v>134000</v>
      </c>
      <c r="N341" s="16">
        <v>46500</v>
      </c>
      <c r="O341" s="16">
        <v>187600</v>
      </c>
      <c r="P341" s="16">
        <v>12691600</v>
      </c>
      <c r="Q341" s="16">
        <v>10695600</v>
      </c>
      <c r="R341" s="16">
        <v>1016700</v>
      </c>
      <c r="S341" s="16">
        <v>899400</v>
      </c>
      <c r="T341" s="16">
        <v>599600</v>
      </c>
      <c r="U341" s="16">
        <v>1297900</v>
      </c>
      <c r="V341" s="16">
        <v>569400</v>
      </c>
      <c r="W341" s="16">
        <v>208200</v>
      </c>
      <c r="X341" s="16">
        <v>790100</v>
      </c>
      <c r="Y341" s="16">
        <v>1773000</v>
      </c>
      <c r="Z341" s="16">
        <v>1724500</v>
      </c>
      <c r="AA341" s="16">
        <v>1378400</v>
      </c>
      <c r="AB341" s="16">
        <v>438400</v>
      </c>
      <c r="AC341" s="16">
        <v>1996000</v>
      </c>
      <c r="AD341" s="16">
        <v>149360000</v>
      </c>
      <c r="AE341" s="16">
        <v>126474000</v>
      </c>
      <c r="AF341" s="16">
        <v>7901000</v>
      </c>
      <c r="AG341" s="16">
        <v>12737000</v>
      </c>
      <c r="AH341" s="16">
        <v>5856900</v>
      </c>
      <c r="AI341" s="16">
        <v>15365900</v>
      </c>
      <c r="AJ341" s="16">
        <v>6074700</v>
      </c>
      <c r="AK341" s="16">
        <v>2838000</v>
      </c>
      <c r="AL341" s="16">
        <v>8658000</v>
      </c>
      <c r="AM341" s="16">
        <v>21005000</v>
      </c>
      <c r="AN341" s="16">
        <v>24113000</v>
      </c>
      <c r="AO341" s="16">
        <v>16090000</v>
      </c>
      <c r="AP341" s="16">
        <v>5834000</v>
      </c>
      <c r="AQ341" s="16">
        <v>22886000</v>
      </c>
    </row>
    <row r="342" spans="1:43" s="18" customFormat="1" ht="13.5" x14ac:dyDescent="0.25">
      <c r="A342" s="15" t="s">
        <v>312</v>
      </c>
      <c r="B342" s="16">
        <v>1113200</v>
      </c>
      <c r="C342" s="16">
        <v>924100</v>
      </c>
      <c r="D342" s="16">
        <v>67400</v>
      </c>
      <c r="E342" s="16">
        <v>62300</v>
      </c>
      <c r="F342" s="16">
        <v>44100</v>
      </c>
      <c r="G342" s="16">
        <v>107500</v>
      </c>
      <c r="H342" s="16">
        <v>22100</v>
      </c>
      <c r="I342" s="16">
        <v>38600</v>
      </c>
      <c r="J342" s="16">
        <v>64900</v>
      </c>
      <c r="K342" s="16">
        <v>205900</v>
      </c>
      <c r="L342" s="16">
        <v>128900</v>
      </c>
      <c r="M342" s="16">
        <v>135500</v>
      </c>
      <c r="N342" s="16">
        <v>46900</v>
      </c>
      <c r="O342" s="16">
        <v>189100</v>
      </c>
      <c r="P342" s="16">
        <v>12741200</v>
      </c>
      <c r="Q342" s="16">
        <v>10754500</v>
      </c>
      <c r="R342" s="16">
        <v>1023400</v>
      </c>
      <c r="S342" s="16">
        <v>900400</v>
      </c>
      <c r="T342" s="16">
        <v>600600</v>
      </c>
      <c r="U342" s="16">
        <v>1298300</v>
      </c>
      <c r="V342" s="16">
        <v>570500</v>
      </c>
      <c r="W342" s="16">
        <v>210100</v>
      </c>
      <c r="X342" s="16">
        <v>793600</v>
      </c>
      <c r="Y342" s="16">
        <v>1788800</v>
      </c>
      <c r="Z342" s="16">
        <v>1732400</v>
      </c>
      <c r="AA342" s="16">
        <v>1393400</v>
      </c>
      <c r="AB342" s="16">
        <v>443000</v>
      </c>
      <c r="AC342" s="16">
        <v>1986700</v>
      </c>
      <c r="AD342" s="16">
        <v>150422000</v>
      </c>
      <c r="AE342" s="16">
        <v>127470000</v>
      </c>
      <c r="AF342" s="16">
        <v>8108000</v>
      </c>
      <c r="AG342" s="16">
        <v>12732000</v>
      </c>
      <c r="AH342" s="16">
        <v>5874600</v>
      </c>
      <c r="AI342" s="16">
        <v>15408500</v>
      </c>
      <c r="AJ342" s="16">
        <v>6084800</v>
      </c>
      <c r="AK342" s="16">
        <v>2833000</v>
      </c>
      <c r="AL342" s="16">
        <v>8680000</v>
      </c>
      <c r="AM342" s="16">
        <v>21256000</v>
      </c>
      <c r="AN342" s="16">
        <v>24202000</v>
      </c>
      <c r="AO342" s="16">
        <v>16409000</v>
      </c>
      <c r="AP342" s="16">
        <v>5882000</v>
      </c>
      <c r="AQ342" s="16">
        <v>22952000</v>
      </c>
    </row>
    <row r="343" spans="1:43" s="18" customFormat="1" ht="13.5" x14ac:dyDescent="0.25">
      <c r="A343" s="15" t="s">
        <v>313</v>
      </c>
      <c r="B343" s="16">
        <v>1117600</v>
      </c>
      <c r="C343" s="16">
        <v>927500</v>
      </c>
      <c r="D343" s="16">
        <v>68000</v>
      </c>
      <c r="E343" s="16">
        <v>62500</v>
      </c>
      <c r="F343" s="16">
        <v>44500</v>
      </c>
      <c r="G343" s="16">
        <v>107800</v>
      </c>
      <c r="H343" s="16">
        <v>22300</v>
      </c>
      <c r="I343" s="16">
        <v>38800</v>
      </c>
      <c r="J343" s="16">
        <v>65300</v>
      </c>
      <c r="K343" s="16">
        <v>205300</v>
      </c>
      <c r="L343" s="16">
        <v>128900</v>
      </c>
      <c r="M343" s="16">
        <v>136900</v>
      </c>
      <c r="N343" s="16">
        <v>47200</v>
      </c>
      <c r="O343" s="16">
        <v>190100</v>
      </c>
      <c r="P343" s="16">
        <v>12803400</v>
      </c>
      <c r="Q343" s="16">
        <v>10806100</v>
      </c>
      <c r="R343" s="16">
        <v>1027500</v>
      </c>
      <c r="S343" s="16">
        <v>902200</v>
      </c>
      <c r="T343" s="16">
        <v>602600</v>
      </c>
      <c r="U343" s="16">
        <v>1299700</v>
      </c>
      <c r="V343" s="16">
        <v>573200</v>
      </c>
      <c r="W343" s="16">
        <v>211100</v>
      </c>
      <c r="X343" s="16">
        <v>797100</v>
      </c>
      <c r="Y343" s="16">
        <v>1791100</v>
      </c>
      <c r="Z343" s="16">
        <v>1739700</v>
      </c>
      <c r="AA343" s="16">
        <v>1411800</v>
      </c>
      <c r="AB343" s="16">
        <v>450100</v>
      </c>
      <c r="AC343" s="16">
        <v>1997300</v>
      </c>
      <c r="AD343" s="16">
        <v>151096000</v>
      </c>
      <c r="AE343" s="16">
        <v>128229000</v>
      </c>
      <c r="AF343" s="16">
        <v>8276000</v>
      </c>
      <c r="AG343" s="16">
        <v>12762000</v>
      </c>
      <c r="AH343" s="16">
        <v>5893100</v>
      </c>
      <c r="AI343" s="16">
        <v>15468100</v>
      </c>
      <c r="AJ343" s="16">
        <v>6138300</v>
      </c>
      <c r="AK343" s="16">
        <v>2845000</v>
      </c>
      <c r="AL343" s="16">
        <v>8712000</v>
      </c>
      <c r="AM343" s="16">
        <v>21316000</v>
      </c>
      <c r="AN343" s="16">
        <v>24113000</v>
      </c>
      <c r="AO343" s="16">
        <v>16793000</v>
      </c>
      <c r="AP343" s="16">
        <v>5912000</v>
      </c>
      <c r="AQ343" s="16">
        <v>22867000</v>
      </c>
    </row>
    <row r="344" spans="1:43" s="18" customFormat="1" ht="13.5" x14ac:dyDescent="0.25">
      <c r="A344" s="15" t="s">
        <v>314</v>
      </c>
      <c r="B344" s="16">
        <v>1123300</v>
      </c>
      <c r="C344" s="16">
        <v>934200</v>
      </c>
      <c r="D344" s="16">
        <v>69300</v>
      </c>
      <c r="E344" s="16">
        <v>63100</v>
      </c>
      <c r="F344" s="16">
        <v>45100</v>
      </c>
      <c r="G344" s="16">
        <v>108200</v>
      </c>
      <c r="H344" s="16">
        <v>22700</v>
      </c>
      <c r="I344" s="16">
        <v>39200</v>
      </c>
      <c r="J344" s="16">
        <v>65800</v>
      </c>
      <c r="K344" s="16">
        <v>206200</v>
      </c>
      <c r="L344" s="16">
        <v>128300</v>
      </c>
      <c r="M344" s="16">
        <v>138100</v>
      </c>
      <c r="N344" s="16">
        <v>48200</v>
      </c>
      <c r="O344" s="16">
        <v>189100</v>
      </c>
      <c r="P344" s="16">
        <v>12836300</v>
      </c>
      <c r="Q344" s="16">
        <v>10865700</v>
      </c>
      <c r="R344" s="16">
        <v>1031000</v>
      </c>
      <c r="S344" s="16">
        <v>909600</v>
      </c>
      <c r="T344" s="16">
        <v>605700</v>
      </c>
      <c r="U344" s="16">
        <v>1302500</v>
      </c>
      <c r="V344" s="16">
        <v>578600</v>
      </c>
      <c r="W344" s="16">
        <v>213100</v>
      </c>
      <c r="X344" s="16">
        <v>803900</v>
      </c>
      <c r="Y344" s="16">
        <v>1801900</v>
      </c>
      <c r="Z344" s="16">
        <v>1730900</v>
      </c>
      <c r="AA344" s="16">
        <v>1430700</v>
      </c>
      <c r="AB344" s="16">
        <v>457800</v>
      </c>
      <c r="AC344" s="16">
        <v>1970600</v>
      </c>
      <c r="AD344" s="16">
        <v>151713000</v>
      </c>
      <c r="AE344" s="16">
        <v>129237000</v>
      </c>
      <c r="AF344" s="16">
        <v>8440000</v>
      </c>
      <c r="AG344" s="16">
        <v>12867000</v>
      </c>
      <c r="AH344" s="16">
        <v>5914600</v>
      </c>
      <c r="AI344" s="16">
        <v>15543500</v>
      </c>
      <c r="AJ344" s="16">
        <v>6187200</v>
      </c>
      <c r="AK344" s="16">
        <v>2877000</v>
      </c>
      <c r="AL344" s="16">
        <v>8790000</v>
      </c>
      <c r="AM344" s="16">
        <v>21495000</v>
      </c>
      <c r="AN344" s="16">
        <v>23928000</v>
      </c>
      <c r="AO344" s="16">
        <v>17227000</v>
      </c>
      <c r="AP344" s="16">
        <v>5968000</v>
      </c>
      <c r="AQ344" s="16">
        <v>22476000</v>
      </c>
    </row>
    <row r="345" spans="1:43" s="18" customFormat="1" ht="13.5" x14ac:dyDescent="0.25">
      <c r="A345" s="15" t="s">
        <v>315</v>
      </c>
      <c r="B345" s="16">
        <v>1118100</v>
      </c>
      <c r="C345" s="16">
        <v>938900</v>
      </c>
      <c r="D345" s="16">
        <v>69600</v>
      </c>
      <c r="E345" s="16">
        <v>63400</v>
      </c>
      <c r="F345" s="16">
        <v>45200</v>
      </c>
      <c r="G345" s="16">
        <v>108600</v>
      </c>
      <c r="H345" s="16">
        <v>23100</v>
      </c>
      <c r="I345" s="16">
        <v>39200</v>
      </c>
      <c r="J345" s="16">
        <v>66500</v>
      </c>
      <c r="K345" s="16">
        <v>208700</v>
      </c>
      <c r="L345" s="16">
        <v>129000</v>
      </c>
      <c r="M345" s="16">
        <v>137300</v>
      </c>
      <c r="N345" s="16">
        <v>48300</v>
      </c>
      <c r="O345" s="16">
        <v>179200</v>
      </c>
      <c r="P345" s="16">
        <v>12780700</v>
      </c>
      <c r="Q345" s="16">
        <v>10881300</v>
      </c>
      <c r="R345" s="16">
        <v>1031800</v>
      </c>
      <c r="S345" s="16">
        <v>910600</v>
      </c>
      <c r="T345" s="16">
        <v>606900</v>
      </c>
      <c r="U345" s="16">
        <v>1305400</v>
      </c>
      <c r="V345" s="16">
        <v>582100</v>
      </c>
      <c r="W345" s="16">
        <v>210600</v>
      </c>
      <c r="X345" s="16">
        <v>807700</v>
      </c>
      <c r="Y345" s="16">
        <v>1814500</v>
      </c>
      <c r="Z345" s="16">
        <v>1730100</v>
      </c>
      <c r="AA345" s="16">
        <v>1427500</v>
      </c>
      <c r="AB345" s="16">
        <v>454100</v>
      </c>
      <c r="AC345" s="16">
        <v>1899400</v>
      </c>
      <c r="AD345" s="16">
        <v>150658000</v>
      </c>
      <c r="AE345" s="16">
        <v>129333000</v>
      </c>
      <c r="AF345" s="16">
        <v>8491000</v>
      </c>
      <c r="AG345" s="16">
        <v>12856000</v>
      </c>
      <c r="AH345" s="16">
        <v>5918000</v>
      </c>
      <c r="AI345" s="16">
        <v>15548500</v>
      </c>
      <c r="AJ345" s="16">
        <v>6152900</v>
      </c>
      <c r="AK345" s="16">
        <v>2888000</v>
      </c>
      <c r="AL345" s="16">
        <v>8844000</v>
      </c>
      <c r="AM345" s="16">
        <v>21512000</v>
      </c>
      <c r="AN345" s="16">
        <v>23848000</v>
      </c>
      <c r="AO345" s="16">
        <v>17299000</v>
      </c>
      <c r="AP345" s="16">
        <v>5976000</v>
      </c>
      <c r="AQ345" s="16">
        <v>21325000</v>
      </c>
    </row>
    <row r="346" spans="1:43" s="18" customFormat="1" ht="13.5" x14ac:dyDescent="0.25">
      <c r="A346" s="15" t="s">
        <v>316</v>
      </c>
      <c r="B346" s="16">
        <v>1121000</v>
      </c>
      <c r="C346" s="16">
        <v>943000</v>
      </c>
      <c r="D346" s="16">
        <v>69700</v>
      </c>
      <c r="E346" s="16">
        <v>63600</v>
      </c>
      <c r="F346" s="16">
        <v>45300</v>
      </c>
      <c r="G346" s="16">
        <v>109100</v>
      </c>
      <c r="H346" s="16">
        <v>23700</v>
      </c>
      <c r="I346" s="16">
        <v>39500</v>
      </c>
      <c r="J346" s="16">
        <v>67000</v>
      </c>
      <c r="K346" s="16">
        <v>210300</v>
      </c>
      <c r="L346" s="16">
        <v>130800</v>
      </c>
      <c r="M346" s="16">
        <v>136000</v>
      </c>
      <c r="N346" s="16">
        <v>48000</v>
      </c>
      <c r="O346" s="16">
        <v>178000</v>
      </c>
      <c r="P346" s="16">
        <v>12824400</v>
      </c>
      <c r="Q346" s="16">
        <v>10924500</v>
      </c>
      <c r="R346" s="16">
        <v>1035100</v>
      </c>
      <c r="S346" s="16">
        <v>910600</v>
      </c>
      <c r="T346" s="16">
        <v>607100</v>
      </c>
      <c r="U346" s="16">
        <v>1309500</v>
      </c>
      <c r="V346" s="16">
        <v>586000</v>
      </c>
      <c r="W346" s="16">
        <v>211900</v>
      </c>
      <c r="X346" s="16">
        <v>810700</v>
      </c>
      <c r="Y346" s="16">
        <v>1826900</v>
      </c>
      <c r="Z346" s="16">
        <v>1751800</v>
      </c>
      <c r="AA346" s="16">
        <v>1423500</v>
      </c>
      <c r="AB346" s="16">
        <v>451400</v>
      </c>
      <c r="AC346" s="16">
        <v>1899900</v>
      </c>
      <c r="AD346" s="16">
        <v>151094000</v>
      </c>
      <c r="AE346" s="16">
        <v>129397000</v>
      </c>
      <c r="AF346" s="16">
        <v>8494000</v>
      </c>
      <c r="AG346" s="16">
        <v>12861000</v>
      </c>
      <c r="AH346" s="16">
        <v>5907300</v>
      </c>
      <c r="AI346" s="16">
        <v>15504300</v>
      </c>
      <c r="AJ346" s="16">
        <v>6158300</v>
      </c>
      <c r="AK346" s="16">
        <v>2893000</v>
      </c>
      <c r="AL346" s="16">
        <v>8846000</v>
      </c>
      <c r="AM346" s="16">
        <v>21568000</v>
      </c>
      <c r="AN346" s="16">
        <v>23960000</v>
      </c>
      <c r="AO346" s="16">
        <v>17257000</v>
      </c>
      <c r="AP346" s="16">
        <v>5948000</v>
      </c>
      <c r="AQ346" s="16">
        <v>21697000</v>
      </c>
    </row>
    <row r="347" spans="1:43" s="18" customFormat="1" ht="13.5" x14ac:dyDescent="0.25">
      <c r="A347" s="15" t="s">
        <v>317</v>
      </c>
      <c r="B347" s="16">
        <v>1123700</v>
      </c>
      <c r="C347" s="16">
        <v>938500</v>
      </c>
      <c r="D347" s="16">
        <v>69600</v>
      </c>
      <c r="E347" s="16">
        <v>62900</v>
      </c>
      <c r="F347" s="16">
        <v>45000</v>
      </c>
      <c r="G347" s="16">
        <v>108700</v>
      </c>
      <c r="H347" s="16">
        <v>24400</v>
      </c>
      <c r="I347" s="16">
        <v>39700</v>
      </c>
      <c r="J347" s="16">
        <v>66800</v>
      </c>
      <c r="K347" s="16">
        <v>208600</v>
      </c>
      <c r="L347" s="16">
        <v>130400</v>
      </c>
      <c r="M347" s="16">
        <v>135100</v>
      </c>
      <c r="N347" s="16">
        <v>47300</v>
      </c>
      <c r="O347" s="16">
        <v>185200</v>
      </c>
      <c r="P347" s="16">
        <v>12839400</v>
      </c>
      <c r="Q347" s="16">
        <v>10873800</v>
      </c>
      <c r="R347" s="16">
        <v>1030800</v>
      </c>
      <c r="S347" s="16">
        <v>908200</v>
      </c>
      <c r="T347" s="16">
        <v>604500</v>
      </c>
      <c r="U347" s="16">
        <v>1301800</v>
      </c>
      <c r="V347" s="16">
        <v>588800</v>
      </c>
      <c r="W347" s="16">
        <v>210000</v>
      </c>
      <c r="X347" s="16">
        <v>808700</v>
      </c>
      <c r="Y347" s="16">
        <v>1815900</v>
      </c>
      <c r="Z347" s="16">
        <v>1754600</v>
      </c>
      <c r="AA347" s="16">
        <v>1404400</v>
      </c>
      <c r="AB347" s="16">
        <v>446100</v>
      </c>
      <c r="AC347" s="16">
        <v>1965600</v>
      </c>
      <c r="AD347" s="16">
        <v>151509000</v>
      </c>
      <c r="AE347" s="16">
        <v>128837000</v>
      </c>
      <c r="AF347" s="16">
        <v>8428000</v>
      </c>
      <c r="AG347" s="16">
        <v>12808000</v>
      </c>
      <c r="AH347" s="16">
        <v>5888000</v>
      </c>
      <c r="AI347" s="16">
        <v>15388200</v>
      </c>
      <c r="AJ347" s="16">
        <v>6252700</v>
      </c>
      <c r="AK347" s="16">
        <v>2867000</v>
      </c>
      <c r="AL347" s="16">
        <v>8788000</v>
      </c>
      <c r="AM347" s="16">
        <v>21517000</v>
      </c>
      <c r="AN347" s="16">
        <v>24234000</v>
      </c>
      <c r="AO347" s="16">
        <v>16775000</v>
      </c>
      <c r="AP347" s="16">
        <v>5891000</v>
      </c>
      <c r="AQ347" s="16">
        <v>22672000</v>
      </c>
    </row>
    <row r="348" spans="1:43" s="18" customFormat="1" ht="13.5" x14ac:dyDescent="0.25">
      <c r="A348" s="15" t="s">
        <v>318</v>
      </c>
      <c r="B348" s="16">
        <v>1136700</v>
      </c>
      <c r="C348" s="16">
        <v>946900</v>
      </c>
      <c r="D348" s="16">
        <v>70000</v>
      </c>
      <c r="E348" s="16">
        <v>62900</v>
      </c>
      <c r="F348" s="16">
        <v>45200</v>
      </c>
      <c r="G348" s="16">
        <v>110200</v>
      </c>
      <c r="H348" s="16">
        <v>24900</v>
      </c>
      <c r="I348" s="16">
        <v>39900</v>
      </c>
      <c r="J348" s="16">
        <v>67500</v>
      </c>
      <c r="K348" s="16">
        <v>211200</v>
      </c>
      <c r="L348" s="16">
        <v>132700</v>
      </c>
      <c r="M348" s="16">
        <v>135000</v>
      </c>
      <c r="N348" s="16">
        <v>47400</v>
      </c>
      <c r="O348" s="16">
        <v>189800</v>
      </c>
      <c r="P348" s="16">
        <v>12940500</v>
      </c>
      <c r="Q348" s="16">
        <v>10932100</v>
      </c>
      <c r="R348" s="16">
        <v>1032000</v>
      </c>
      <c r="S348" s="16">
        <v>903600</v>
      </c>
      <c r="T348" s="16">
        <v>606100</v>
      </c>
      <c r="U348" s="16">
        <v>1317600</v>
      </c>
      <c r="V348" s="16">
        <v>597500</v>
      </c>
      <c r="W348" s="16">
        <v>211100</v>
      </c>
      <c r="X348" s="16">
        <v>812000</v>
      </c>
      <c r="Y348" s="16">
        <v>1837400</v>
      </c>
      <c r="Z348" s="16">
        <v>1766000</v>
      </c>
      <c r="AA348" s="16">
        <v>1400700</v>
      </c>
      <c r="AB348" s="16">
        <v>448100</v>
      </c>
      <c r="AC348" s="16">
        <v>2008400</v>
      </c>
      <c r="AD348" s="16">
        <v>152501000</v>
      </c>
      <c r="AE348" s="16">
        <v>129441000</v>
      </c>
      <c r="AF348" s="16">
        <v>8448000</v>
      </c>
      <c r="AG348" s="16">
        <v>12738000</v>
      </c>
      <c r="AH348" s="16">
        <v>5902900</v>
      </c>
      <c r="AI348" s="16">
        <v>15542800</v>
      </c>
      <c r="AJ348" s="16">
        <v>6300900</v>
      </c>
      <c r="AK348" s="16">
        <v>2883000</v>
      </c>
      <c r="AL348" s="16">
        <v>8819000</v>
      </c>
      <c r="AM348" s="16">
        <v>21703000</v>
      </c>
      <c r="AN348" s="16">
        <v>24534000</v>
      </c>
      <c r="AO348" s="16">
        <v>16666000</v>
      </c>
      <c r="AP348" s="16">
        <v>5903000</v>
      </c>
      <c r="AQ348" s="16">
        <v>23060000</v>
      </c>
    </row>
    <row r="349" spans="1:43" s="18" customFormat="1" ht="13.5" x14ac:dyDescent="0.25">
      <c r="A349" s="15" t="s">
        <v>319</v>
      </c>
      <c r="B349" s="16">
        <v>1146500</v>
      </c>
      <c r="C349" s="16">
        <v>956000</v>
      </c>
      <c r="D349" s="16">
        <v>70200</v>
      </c>
      <c r="E349" s="16">
        <v>63300</v>
      </c>
      <c r="F349" s="16">
        <v>45600</v>
      </c>
      <c r="G349" s="16">
        <v>113700</v>
      </c>
      <c r="H349" s="16">
        <v>26300</v>
      </c>
      <c r="I349" s="16">
        <v>41000</v>
      </c>
      <c r="J349" s="16">
        <v>67700</v>
      </c>
      <c r="K349" s="16">
        <v>212600</v>
      </c>
      <c r="L349" s="16">
        <v>133200</v>
      </c>
      <c r="M349" s="16">
        <v>134800</v>
      </c>
      <c r="N349" s="16">
        <v>47600</v>
      </c>
      <c r="O349" s="16">
        <v>190500</v>
      </c>
      <c r="P349" s="16">
        <v>13043900</v>
      </c>
      <c r="Q349" s="16">
        <v>11020100</v>
      </c>
      <c r="R349" s="16">
        <v>1026200</v>
      </c>
      <c r="S349" s="16">
        <v>910000</v>
      </c>
      <c r="T349" s="16">
        <v>607600</v>
      </c>
      <c r="U349" s="16">
        <v>1361100</v>
      </c>
      <c r="V349" s="16">
        <v>620300</v>
      </c>
      <c r="W349" s="16">
        <v>213000</v>
      </c>
      <c r="X349" s="16">
        <v>814500</v>
      </c>
      <c r="Y349" s="16">
        <v>1847500</v>
      </c>
      <c r="Z349" s="16">
        <v>1773300</v>
      </c>
      <c r="AA349" s="16">
        <v>1397300</v>
      </c>
      <c r="AB349" s="16">
        <v>449300</v>
      </c>
      <c r="AC349" s="16">
        <v>2023800</v>
      </c>
      <c r="AD349" s="16">
        <v>153094000</v>
      </c>
      <c r="AE349" s="16">
        <v>129899000</v>
      </c>
      <c r="AF349" s="16">
        <v>8321000</v>
      </c>
      <c r="AG349" s="16">
        <v>12783000</v>
      </c>
      <c r="AH349" s="16">
        <v>5904700</v>
      </c>
      <c r="AI349" s="16">
        <v>15967000</v>
      </c>
      <c r="AJ349" s="16">
        <v>6432700</v>
      </c>
      <c r="AK349" s="16">
        <v>2909000</v>
      </c>
      <c r="AL349" s="16">
        <v>8822000</v>
      </c>
      <c r="AM349" s="16">
        <v>21744000</v>
      </c>
      <c r="AN349" s="16">
        <v>24651000</v>
      </c>
      <c r="AO349" s="16">
        <v>16459000</v>
      </c>
      <c r="AP349" s="16">
        <v>5906000</v>
      </c>
      <c r="AQ349" s="16">
        <v>23195000</v>
      </c>
    </row>
    <row r="350" spans="1:43" s="18" customFormat="1" ht="13.5" x14ac:dyDescent="0.25">
      <c r="A350" s="15" t="s">
        <v>320</v>
      </c>
      <c r="B350" s="16">
        <v>1147100</v>
      </c>
      <c r="C350" s="16">
        <v>956700</v>
      </c>
      <c r="D350" s="16">
        <v>70100</v>
      </c>
      <c r="E350" s="16">
        <v>63500</v>
      </c>
      <c r="F350" s="16">
        <v>45800</v>
      </c>
      <c r="G350" s="16">
        <v>114300</v>
      </c>
      <c r="H350" s="16">
        <v>26800</v>
      </c>
      <c r="I350" s="16">
        <v>40900</v>
      </c>
      <c r="J350" s="16">
        <v>68100</v>
      </c>
      <c r="K350" s="16">
        <v>211900</v>
      </c>
      <c r="L350" s="16">
        <v>133100</v>
      </c>
      <c r="M350" s="16">
        <v>134800</v>
      </c>
      <c r="N350" s="16">
        <v>47400</v>
      </c>
      <c r="O350" s="16">
        <v>190400</v>
      </c>
      <c r="P350" s="16">
        <v>13027900</v>
      </c>
      <c r="Q350" s="16">
        <v>11008700</v>
      </c>
      <c r="R350" s="16">
        <v>1015100</v>
      </c>
      <c r="S350" s="16">
        <v>911200</v>
      </c>
      <c r="T350" s="16">
        <v>608100</v>
      </c>
      <c r="U350" s="16">
        <v>1366200</v>
      </c>
      <c r="V350" s="16">
        <v>626600</v>
      </c>
      <c r="W350" s="16">
        <v>214100</v>
      </c>
      <c r="X350" s="16">
        <v>816500</v>
      </c>
      <c r="Y350" s="16">
        <v>1834800</v>
      </c>
      <c r="Z350" s="16">
        <v>1770700</v>
      </c>
      <c r="AA350" s="16">
        <v>1397800</v>
      </c>
      <c r="AB350" s="16">
        <v>447600</v>
      </c>
      <c r="AC350" s="16">
        <v>2019200</v>
      </c>
      <c r="AD350" s="16">
        <v>152846000</v>
      </c>
      <c r="AE350" s="16">
        <v>129789000</v>
      </c>
      <c r="AF350" s="16">
        <v>8143000</v>
      </c>
      <c r="AG350" s="16">
        <v>12784000</v>
      </c>
      <c r="AH350" s="16">
        <v>5912400</v>
      </c>
      <c r="AI350" s="16">
        <v>16040100</v>
      </c>
      <c r="AJ350" s="16">
        <v>6587500</v>
      </c>
      <c r="AK350" s="16">
        <v>2906000</v>
      </c>
      <c r="AL350" s="16">
        <v>8839000</v>
      </c>
      <c r="AM350" s="16">
        <v>21608000</v>
      </c>
      <c r="AN350" s="16">
        <v>24599000</v>
      </c>
      <c r="AO350" s="16">
        <v>16474000</v>
      </c>
      <c r="AP350" s="16">
        <v>5896000</v>
      </c>
      <c r="AQ350" s="16">
        <v>23057000</v>
      </c>
    </row>
    <row r="351" spans="1:43" s="18" customFormat="1" ht="13.5" x14ac:dyDescent="0.25">
      <c r="A351" s="15" t="s">
        <v>321</v>
      </c>
      <c r="B351" s="16">
        <v>1136400</v>
      </c>
      <c r="C351" s="16">
        <v>945600</v>
      </c>
      <c r="D351" s="16">
        <v>69500</v>
      </c>
      <c r="E351" s="16">
        <v>63500</v>
      </c>
      <c r="F351" s="16">
        <v>46000</v>
      </c>
      <c r="G351" s="16">
        <v>110200</v>
      </c>
      <c r="H351" s="16">
        <v>25700</v>
      </c>
      <c r="I351" s="16">
        <v>40200</v>
      </c>
      <c r="J351" s="16">
        <v>68000</v>
      </c>
      <c r="K351" s="16">
        <v>210900</v>
      </c>
      <c r="L351" s="16">
        <v>132100</v>
      </c>
      <c r="M351" s="16">
        <v>132500</v>
      </c>
      <c r="N351" s="16">
        <v>47000</v>
      </c>
      <c r="O351" s="16">
        <v>190800</v>
      </c>
      <c r="P351" s="16">
        <v>12832800</v>
      </c>
      <c r="Q351" s="16">
        <v>10837500</v>
      </c>
      <c r="R351" s="16">
        <v>1000000</v>
      </c>
      <c r="S351" s="16">
        <v>904600</v>
      </c>
      <c r="T351" s="16">
        <v>604900</v>
      </c>
      <c r="U351" s="16">
        <v>1311800</v>
      </c>
      <c r="V351" s="16">
        <v>606000</v>
      </c>
      <c r="W351" s="16">
        <v>211900</v>
      </c>
      <c r="X351" s="16">
        <v>811600</v>
      </c>
      <c r="Y351" s="16">
        <v>1814700</v>
      </c>
      <c r="Z351" s="16">
        <v>1760900</v>
      </c>
      <c r="AA351" s="16">
        <v>1370100</v>
      </c>
      <c r="AB351" s="16">
        <v>441000</v>
      </c>
      <c r="AC351" s="16">
        <v>1995300</v>
      </c>
      <c r="AD351" s="16">
        <v>150057000</v>
      </c>
      <c r="AE351" s="16">
        <v>127407000</v>
      </c>
      <c r="AF351" s="16">
        <v>7921000</v>
      </c>
      <c r="AG351" s="16">
        <v>12666000</v>
      </c>
      <c r="AH351" s="16">
        <v>5865400</v>
      </c>
      <c r="AI351" s="16">
        <v>15446900</v>
      </c>
      <c r="AJ351" s="16">
        <v>6381500</v>
      </c>
      <c r="AK351" s="16">
        <v>2869000</v>
      </c>
      <c r="AL351" s="16">
        <v>8783000</v>
      </c>
      <c r="AM351" s="16">
        <v>21136000</v>
      </c>
      <c r="AN351" s="16">
        <v>24365000</v>
      </c>
      <c r="AO351" s="16">
        <v>16117000</v>
      </c>
      <c r="AP351" s="16">
        <v>5856000</v>
      </c>
      <c r="AQ351" s="16">
        <v>22650000</v>
      </c>
    </row>
    <row r="352" spans="1:43" s="18" customFormat="1" ht="13.5" x14ac:dyDescent="0.25">
      <c r="A352" s="15" t="s">
        <v>322</v>
      </c>
      <c r="B352" s="16">
        <v>1144800</v>
      </c>
      <c r="C352" s="16">
        <v>952200</v>
      </c>
      <c r="D352" s="16">
        <v>70300</v>
      </c>
      <c r="E352" s="16">
        <v>64000</v>
      </c>
      <c r="F352" s="16">
        <v>46200</v>
      </c>
      <c r="G352" s="16">
        <v>109700</v>
      </c>
      <c r="H352" s="16">
        <v>24500</v>
      </c>
      <c r="I352" s="16">
        <v>40300</v>
      </c>
      <c r="J352" s="16">
        <v>68500</v>
      </c>
      <c r="K352" s="16">
        <v>212400</v>
      </c>
      <c r="L352" s="16">
        <v>134500</v>
      </c>
      <c r="M352" s="16">
        <v>134300</v>
      </c>
      <c r="N352" s="16">
        <v>47500</v>
      </c>
      <c r="O352" s="16">
        <v>192600</v>
      </c>
      <c r="P352" s="16">
        <v>12924100</v>
      </c>
      <c r="Q352" s="16">
        <v>10899100</v>
      </c>
      <c r="R352" s="16">
        <v>1011600</v>
      </c>
      <c r="S352" s="16">
        <v>906800</v>
      </c>
      <c r="T352" s="16">
        <v>606600</v>
      </c>
      <c r="U352" s="16">
        <v>1303500</v>
      </c>
      <c r="V352" s="16">
        <v>594100</v>
      </c>
      <c r="W352" s="16">
        <v>211800</v>
      </c>
      <c r="X352" s="16">
        <v>815600</v>
      </c>
      <c r="Y352" s="16">
        <v>1836300</v>
      </c>
      <c r="Z352" s="16">
        <v>1776300</v>
      </c>
      <c r="AA352" s="16">
        <v>1388800</v>
      </c>
      <c r="AB352" s="16">
        <v>447700</v>
      </c>
      <c r="AC352" s="16">
        <v>2025000</v>
      </c>
      <c r="AD352" s="16">
        <v>150966000</v>
      </c>
      <c r="AE352" s="16">
        <v>127872000</v>
      </c>
      <c r="AF352" s="16">
        <v>7953000</v>
      </c>
      <c r="AG352" s="16">
        <v>12687000</v>
      </c>
      <c r="AH352" s="16">
        <v>5858700</v>
      </c>
      <c r="AI352" s="16">
        <v>15292300</v>
      </c>
      <c r="AJ352" s="16">
        <v>6291000</v>
      </c>
      <c r="AK352" s="16">
        <v>2894000</v>
      </c>
      <c r="AL352" s="16">
        <v>8820000</v>
      </c>
      <c r="AM352" s="16">
        <v>21234000</v>
      </c>
      <c r="AN352" s="16">
        <v>24668000</v>
      </c>
      <c r="AO352" s="16">
        <v>16292000</v>
      </c>
      <c r="AP352" s="16">
        <v>5882000</v>
      </c>
      <c r="AQ352" s="16">
        <v>23094000</v>
      </c>
    </row>
    <row r="353" spans="1:68" s="18" customFormat="1" ht="13.5" x14ac:dyDescent="0.25">
      <c r="A353" s="15" t="s">
        <v>323</v>
      </c>
      <c r="B353" s="16">
        <v>1140100</v>
      </c>
      <c r="C353" s="16">
        <v>947200</v>
      </c>
      <c r="D353" s="16">
        <v>70500</v>
      </c>
      <c r="E353" s="16">
        <v>63900</v>
      </c>
      <c r="F353" s="16">
        <v>46300</v>
      </c>
      <c r="G353" s="16">
        <v>109300</v>
      </c>
      <c r="H353" s="16">
        <v>24500</v>
      </c>
      <c r="I353" s="16">
        <v>40700</v>
      </c>
      <c r="J353" s="16">
        <v>68200</v>
      </c>
      <c r="K353" s="16">
        <v>210500</v>
      </c>
      <c r="L353" s="16">
        <v>133700</v>
      </c>
      <c r="M353" s="16">
        <v>132600</v>
      </c>
      <c r="N353" s="16">
        <v>47000</v>
      </c>
      <c r="O353" s="16">
        <v>192900</v>
      </c>
      <c r="P353" s="16">
        <v>12868000</v>
      </c>
      <c r="Q353" s="16">
        <v>10837800</v>
      </c>
      <c r="R353" s="16">
        <v>1009700</v>
      </c>
      <c r="S353" s="16">
        <v>904300</v>
      </c>
      <c r="T353" s="16">
        <v>605000</v>
      </c>
      <c r="U353" s="16">
        <v>1298600</v>
      </c>
      <c r="V353" s="16">
        <v>592800</v>
      </c>
      <c r="W353" s="16">
        <v>210200</v>
      </c>
      <c r="X353" s="16">
        <v>814100</v>
      </c>
      <c r="Y353" s="16">
        <v>1821000</v>
      </c>
      <c r="Z353" s="16">
        <v>1768600</v>
      </c>
      <c r="AA353" s="16">
        <v>1372000</v>
      </c>
      <c r="AB353" s="16">
        <v>441500</v>
      </c>
      <c r="AC353" s="16">
        <v>2030200</v>
      </c>
      <c r="AD353" s="16">
        <v>149952000</v>
      </c>
      <c r="AE353" s="16">
        <v>126825000</v>
      </c>
      <c r="AF353" s="16">
        <v>7966000</v>
      </c>
      <c r="AG353" s="16">
        <v>12633000</v>
      </c>
      <c r="AH353" s="16">
        <v>5847800</v>
      </c>
      <c r="AI353" s="16">
        <v>15225700</v>
      </c>
      <c r="AJ353" s="16">
        <v>6288200</v>
      </c>
      <c r="AK353" s="16">
        <v>2888000</v>
      </c>
      <c r="AL353" s="16">
        <v>8805000</v>
      </c>
      <c r="AM353" s="16">
        <v>21150000</v>
      </c>
      <c r="AN353" s="16">
        <v>24471000</v>
      </c>
      <c r="AO353" s="16">
        <v>15745000</v>
      </c>
      <c r="AP353" s="16">
        <v>5805000</v>
      </c>
      <c r="AQ353" s="16">
        <v>23127000</v>
      </c>
    </row>
    <row r="354" spans="1:68" s="18" customFormat="1" ht="13.5" x14ac:dyDescent="0.25">
      <c r="A354" s="15" t="s">
        <v>324</v>
      </c>
      <c r="B354" s="16">
        <v>1007600</v>
      </c>
      <c r="C354" s="16">
        <v>819000</v>
      </c>
      <c r="D354" s="16">
        <v>67700</v>
      </c>
      <c r="E354" s="16">
        <v>61000</v>
      </c>
      <c r="F354" s="16">
        <v>44200</v>
      </c>
      <c r="G354" s="16">
        <v>94100</v>
      </c>
      <c r="H354" s="16">
        <v>24800</v>
      </c>
      <c r="I354" s="16">
        <v>38500</v>
      </c>
      <c r="J354" s="16">
        <v>66000</v>
      </c>
      <c r="K354" s="16">
        <v>200000</v>
      </c>
      <c r="L354" s="16">
        <v>117300</v>
      </c>
      <c r="M354" s="16">
        <v>72200</v>
      </c>
      <c r="N354" s="16">
        <v>33200</v>
      </c>
      <c r="O354" s="16">
        <v>188600</v>
      </c>
      <c r="P354" s="16">
        <v>11514100</v>
      </c>
      <c r="Q354" s="16">
        <v>9544200</v>
      </c>
      <c r="R354" s="16">
        <v>931800</v>
      </c>
      <c r="S354" s="16">
        <v>849800</v>
      </c>
      <c r="T354" s="16">
        <v>578700</v>
      </c>
      <c r="U354" s="16">
        <v>1138900</v>
      </c>
      <c r="V354" s="16">
        <v>579700</v>
      </c>
      <c r="W354" s="16">
        <v>194100</v>
      </c>
      <c r="X354" s="16">
        <v>790500</v>
      </c>
      <c r="Y354" s="16">
        <v>1685900</v>
      </c>
      <c r="Z354" s="16">
        <v>1598800</v>
      </c>
      <c r="AA354" s="16">
        <v>858600</v>
      </c>
      <c r="AB354" s="16">
        <v>337400</v>
      </c>
      <c r="AC354" s="16">
        <v>1969900</v>
      </c>
      <c r="AD354" s="16">
        <v>130252000</v>
      </c>
      <c r="AE354" s="16">
        <v>108012000</v>
      </c>
      <c r="AF354" s="16">
        <v>7058000</v>
      </c>
      <c r="AG354" s="16">
        <v>11326000</v>
      </c>
      <c r="AH354" s="16">
        <v>5468100</v>
      </c>
      <c r="AI354" s="16">
        <v>13074700</v>
      </c>
      <c r="AJ354" s="16">
        <v>5732000</v>
      </c>
      <c r="AK354" s="16">
        <v>2637000</v>
      </c>
      <c r="AL354" s="16">
        <v>8550000</v>
      </c>
      <c r="AM354" s="16">
        <v>19172000</v>
      </c>
      <c r="AN354" s="16">
        <v>21891000</v>
      </c>
      <c r="AO354" s="16">
        <v>8601000</v>
      </c>
      <c r="AP354" s="16">
        <v>4502000</v>
      </c>
      <c r="AQ354" s="16">
        <v>22240000</v>
      </c>
    </row>
    <row r="355" spans="1:68" s="18" customFormat="1" ht="13.5" x14ac:dyDescent="0.25">
      <c r="A355" s="15" t="s">
        <v>325</v>
      </c>
      <c r="B355" s="16">
        <v>1032700</v>
      </c>
      <c r="C355" s="16">
        <v>846900</v>
      </c>
      <c r="D355" s="16">
        <v>69300</v>
      </c>
      <c r="E355" s="16">
        <v>61400</v>
      </c>
      <c r="F355" s="16">
        <v>43700</v>
      </c>
      <c r="G355" s="16">
        <v>96400</v>
      </c>
      <c r="H355" s="16">
        <v>25500</v>
      </c>
      <c r="I355" s="16">
        <v>38400</v>
      </c>
      <c r="J355" s="16">
        <v>66200</v>
      </c>
      <c r="K355" s="16">
        <v>202500</v>
      </c>
      <c r="L355" s="16">
        <v>120000</v>
      </c>
      <c r="M355" s="16">
        <v>86800</v>
      </c>
      <c r="N355" s="16">
        <v>36700</v>
      </c>
      <c r="O355" s="16">
        <v>185800</v>
      </c>
      <c r="P355" s="16">
        <v>11773200</v>
      </c>
      <c r="Q355" s="16">
        <v>9831500</v>
      </c>
      <c r="R355" s="16">
        <v>919900</v>
      </c>
      <c r="S355" s="16">
        <v>851500</v>
      </c>
      <c r="T355" s="16">
        <v>576700</v>
      </c>
      <c r="U355" s="16">
        <v>1186800</v>
      </c>
      <c r="V355" s="16">
        <v>587200</v>
      </c>
      <c r="W355" s="16">
        <v>193800</v>
      </c>
      <c r="X355" s="16">
        <v>792200</v>
      </c>
      <c r="Y355" s="16">
        <v>1695700</v>
      </c>
      <c r="Z355" s="16">
        <v>1648600</v>
      </c>
      <c r="AA355" s="16">
        <v>1020800</v>
      </c>
      <c r="AB355" s="16">
        <v>358300</v>
      </c>
      <c r="AC355" s="16">
        <v>1941700</v>
      </c>
      <c r="AD355" s="16">
        <v>133421000</v>
      </c>
      <c r="AE355" s="16">
        <v>111761000</v>
      </c>
      <c r="AF355" s="16">
        <v>7654000</v>
      </c>
      <c r="AG355" s="16">
        <v>11584000</v>
      </c>
      <c r="AH355" s="16">
        <v>5503700</v>
      </c>
      <c r="AI355" s="16">
        <v>13547800</v>
      </c>
      <c r="AJ355" s="16">
        <v>5768500</v>
      </c>
      <c r="AK355" s="16">
        <v>2599000</v>
      </c>
      <c r="AL355" s="16">
        <v>8583000</v>
      </c>
      <c r="AM355" s="16">
        <v>19376000</v>
      </c>
      <c r="AN355" s="16">
        <v>22175000</v>
      </c>
      <c r="AO355" s="16">
        <v>10208000</v>
      </c>
      <c r="AP355" s="16">
        <v>4762000</v>
      </c>
      <c r="AQ355" s="16">
        <v>21660000</v>
      </c>
    </row>
    <row r="356" spans="1:68" s="18" customFormat="1" ht="13.5" x14ac:dyDescent="0.25">
      <c r="A356" s="15" t="s">
        <v>326</v>
      </c>
      <c r="B356" s="16">
        <v>1062600</v>
      </c>
      <c r="C356" s="16">
        <v>877900</v>
      </c>
      <c r="D356" s="16">
        <v>69800</v>
      </c>
      <c r="E356" s="16">
        <v>62400</v>
      </c>
      <c r="F356" s="16">
        <v>44400</v>
      </c>
      <c r="G356" s="16">
        <v>102700</v>
      </c>
      <c r="H356" s="16">
        <v>25300</v>
      </c>
      <c r="I356" s="16">
        <v>38900</v>
      </c>
      <c r="J356" s="16">
        <v>67000</v>
      </c>
      <c r="K356" s="16">
        <v>204900</v>
      </c>
      <c r="L356" s="16">
        <v>122400</v>
      </c>
      <c r="M356" s="16">
        <v>99000</v>
      </c>
      <c r="N356" s="16">
        <v>41100</v>
      </c>
      <c r="O356" s="16">
        <v>184700</v>
      </c>
      <c r="P356" s="16">
        <v>12010500</v>
      </c>
      <c r="Q356" s="16">
        <v>10093200</v>
      </c>
      <c r="R356" s="16">
        <v>911900</v>
      </c>
      <c r="S356" s="16">
        <v>858700</v>
      </c>
      <c r="T356" s="16">
        <v>577200</v>
      </c>
      <c r="U356" s="16">
        <v>1244000</v>
      </c>
      <c r="V356" s="16">
        <v>592100</v>
      </c>
      <c r="W356" s="16">
        <v>195200</v>
      </c>
      <c r="X356" s="16">
        <v>797600</v>
      </c>
      <c r="Y356" s="16">
        <v>1711800</v>
      </c>
      <c r="Z356" s="16">
        <v>1670900</v>
      </c>
      <c r="AA356" s="16">
        <v>1144200</v>
      </c>
      <c r="AB356" s="16">
        <v>389600</v>
      </c>
      <c r="AC356" s="16">
        <v>1917300</v>
      </c>
      <c r="AD356" s="16">
        <v>138507000</v>
      </c>
      <c r="AE356" s="16">
        <v>117211000</v>
      </c>
      <c r="AF356" s="16">
        <v>7935000</v>
      </c>
      <c r="AG356" s="16">
        <v>12021000</v>
      </c>
      <c r="AH356" s="16">
        <v>5575400</v>
      </c>
      <c r="AI356" s="16">
        <v>14456200</v>
      </c>
      <c r="AJ356" s="16">
        <v>5914200</v>
      </c>
      <c r="AK356" s="16">
        <v>2627000</v>
      </c>
      <c r="AL356" s="16">
        <v>8660000</v>
      </c>
      <c r="AM356" s="16">
        <v>19840000</v>
      </c>
      <c r="AN356" s="16">
        <v>22523000</v>
      </c>
      <c r="AO356" s="16">
        <v>12494000</v>
      </c>
      <c r="AP356" s="16">
        <v>5165000</v>
      </c>
      <c r="AQ356" s="16">
        <v>21296000</v>
      </c>
    </row>
    <row r="357" spans="1:68" s="18" customFormat="1" ht="13.5" x14ac:dyDescent="0.25">
      <c r="A357" s="15" t="s">
        <v>327</v>
      </c>
      <c r="B357" s="16">
        <v>1064800</v>
      </c>
      <c r="C357" s="16">
        <v>883100</v>
      </c>
      <c r="D357" s="16">
        <v>69500</v>
      </c>
      <c r="E357" s="16">
        <v>62500</v>
      </c>
      <c r="F357" s="16">
        <v>44900</v>
      </c>
      <c r="G357" s="16">
        <v>104200</v>
      </c>
      <c r="H357" s="16">
        <v>25600</v>
      </c>
      <c r="I357" s="16">
        <v>39400</v>
      </c>
      <c r="J357" s="16">
        <v>67100</v>
      </c>
      <c r="K357" s="16">
        <v>208100</v>
      </c>
      <c r="L357" s="16">
        <v>123500</v>
      </c>
      <c r="M357" s="16">
        <v>97000</v>
      </c>
      <c r="N357" s="16">
        <v>41300</v>
      </c>
      <c r="O357" s="16">
        <v>181700</v>
      </c>
      <c r="P357" s="16">
        <v>11959400</v>
      </c>
      <c r="Q357" s="16">
        <v>10077700</v>
      </c>
      <c r="R357" s="16">
        <v>896000</v>
      </c>
      <c r="S357" s="16">
        <v>852200</v>
      </c>
      <c r="T357" s="16">
        <v>574800</v>
      </c>
      <c r="U357" s="16">
        <v>1254100</v>
      </c>
      <c r="V357" s="16">
        <v>594100</v>
      </c>
      <c r="W357" s="16">
        <v>194700</v>
      </c>
      <c r="X357" s="16">
        <v>798800</v>
      </c>
      <c r="Y357" s="16">
        <v>1737000</v>
      </c>
      <c r="Z357" s="16">
        <v>1664300</v>
      </c>
      <c r="AA357" s="16">
        <v>1124100</v>
      </c>
      <c r="AB357" s="16">
        <v>387600</v>
      </c>
      <c r="AC357" s="16">
        <v>1881700</v>
      </c>
      <c r="AD357" s="16">
        <v>139105000</v>
      </c>
      <c r="AE357" s="16">
        <v>118713000</v>
      </c>
      <c r="AF357" s="16">
        <v>7988000</v>
      </c>
      <c r="AG357" s="16">
        <v>12054000</v>
      </c>
      <c r="AH357" s="16">
        <v>5555300</v>
      </c>
      <c r="AI357" s="16">
        <v>14705900</v>
      </c>
      <c r="AJ357" s="16">
        <v>5934200</v>
      </c>
      <c r="AK357" s="16">
        <v>2634000</v>
      </c>
      <c r="AL357" s="16">
        <v>8687000</v>
      </c>
      <c r="AM357" s="16">
        <v>20031000</v>
      </c>
      <c r="AN357" s="16">
        <v>22632000</v>
      </c>
      <c r="AO357" s="16">
        <v>13173000</v>
      </c>
      <c r="AP357" s="16">
        <v>5319000</v>
      </c>
      <c r="AQ357" s="16">
        <v>20392000</v>
      </c>
    </row>
    <row r="358" spans="1:68" s="18" customFormat="1" ht="13.5" x14ac:dyDescent="0.25">
      <c r="A358" s="15" t="s">
        <v>328</v>
      </c>
      <c r="B358" s="16">
        <v>1074800</v>
      </c>
      <c r="C358" s="16">
        <v>892000</v>
      </c>
      <c r="D358" s="16">
        <v>69700</v>
      </c>
      <c r="E358" s="16">
        <v>62400</v>
      </c>
      <c r="F358" s="16">
        <v>45000</v>
      </c>
      <c r="G358" s="16">
        <v>106000</v>
      </c>
      <c r="H358" s="16">
        <v>25900</v>
      </c>
      <c r="I358" s="16">
        <v>39500</v>
      </c>
      <c r="J358" s="16">
        <v>67400</v>
      </c>
      <c r="K358" s="16">
        <v>211400</v>
      </c>
      <c r="L358" s="16">
        <v>124900</v>
      </c>
      <c r="M358" s="16">
        <v>98100</v>
      </c>
      <c r="N358" s="16">
        <v>41700</v>
      </c>
      <c r="O358" s="16">
        <v>182800</v>
      </c>
      <c r="P358" s="16">
        <v>12056600</v>
      </c>
      <c r="Q358" s="16">
        <v>10144100</v>
      </c>
      <c r="R358" s="16">
        <v>893400</v>
      </c>
      <c r="S358" s="16">
        <v>851900</v>
      </c>
      <c r="T358" s="16">
        <v>575200</v>
      </c>
      <c r="U358" s="16">
        <v>1271500</v>
      </c>
      <c r="V358" s="16">
        <v>595600</v>
      </c>
      <c r="W358" s="16">
        <v>194500</v>
      </c>
      <c r="X358" s="16">
        <v>801200</v>
      </c>
      <c r="Y358" s="16">
        <v>1757000</v>
      </c>
      <c r="Z358" s="16">
        <v>1677700</v>
      </c>
      <c r="AA358" s="16">
        <v>1137100</v>
      </c>
      <c r="AB358" s="16">
        <v>389000</v>
      </c>
      <c r="AC358" s="16">
        <v>1912500</v>
      </c>
      <c r="AD358" s="16">
        <v>140728000</v>
      </c>
      <c r="AE358" s="16">
        <v>119601000</v>
      </c>
      <c r="AF358" s="16">
        <v>8012000</v>
      </c>
      <c r="AG358" s="16">
        <v>12076000</v>
      </c>
      <c r="AH358" s="16">
        <v>5555400</v>
      </c>
      <c r="AI358" s="16">
        <v>14927100</v>
      </c>
      <c r="AJ358" s="16">
        <v>6035400</v>
      </c>
      <c r="AK358" s="16">
        <v>2657000</v>
      </c>
      <c r="AL358" s="16">
        <v>8704000</v>
      </c>
      <c r="AM358" s="16">
        <v>20253000</v>
      </c>
      <c r="AN358" s="16">
        <v>22835000</v>
      </c>
      <c r="AO358" s="16">
        <v>13207000</v>
      </c>
      <c r="AP358" s="16">
        <v>5339000</v>
      </c>
      <c r="AQ358" s="16">
        <v>21127000</v>
      </c>
    </row>
    <row r="359" spans="1:68" s="18" customFormat="1" ht="13.5" x14ac:dyDescent="0.25">
      <c r="A359" s="15" t="s">
        <v>329</v>
      </c>
      <c r="B359" s="16">
        <v>1084600</v>
      </c>
      <c r="C359" s="16">
        <v>898300</v>
      </c>
      <c r="D359" s="16">
        <v>69300</v>
      </c>
      <c r="E359" s="16">
        <v>62500</v>
      </c>
      <c r="F359" s="16">
        <v>44800</v>
      </c>
      <c r="G359" s="16">
        <v>106600</v>
      </c>
      <c r="H359" s="16">
        <v>26400</v>
      </c>
      <c r="I359" s="16">
        <v>40200</v>
      </c>
      <c r="J359" s="16">
        <v>67400</v>
      </c>
      <c r="K359" s="16">
        <v>211800</v>
      </c>
      <c r="L359" s="16">
        <v>125400</v>
      </c>
      <c r="M359" s="16">
        <v>101800</v>
      </c>
      <c r="N359" s="16">
        <v>42100</v>
      </c>
      <c r="O359" s="16">
        <v>186300</v>
      </c>
      <c r="P359" s="16">
        <v>12138000</v>
      </c>
      <c r="Q359" s="16">
        <v>10169600</v>
      </c>
      <c r="R359" s="16">
        <v>889400</v>
      </c>
      <c r="S359" s="16">
        <v>851200</v>
      </c>
      <c r="T359" s="16">
        <v>572600</v>
      </c>
      <c r="U359" s="16">
        <v>1275300</v>
      </c>
      <c r="V359" s="16">
        <v>604200</v>
      </c>
      <c r="W359" s="16">
        <v>197500</v>
      </c>
      <c r="X359" s="16">
        <v>800500</v>
      </c>
      <c r="Y359" s="16">
        <v>1750400</v>
      </c>
      <c r="Z359" s="16">
        <v>1683500</v>
      </c>
      <c r="AA359" s="16">
        <v>1154200</v>
      </c>
      <c r="AB359" s="16">
        <v>390800</v>
      </c>
      <c r="AC359" s="16">
        <v>1968400</v>
      </c>
      <c r="AD359" s="16">
        <v>141957000</v>
      </c>
      <c r="AE359" s="16">
        <v>119987000</v>
      </c>
      <c r="AF359" s="16">
        <v>7966000</v>
      </c>
      <c r="AG359" s="16">
        <v>12080000</v>
      </c>
      <c r="AH359" s="16">
        <v>5564900</v>
      </c>
      <c r="AI359" s="16">
        <v>14858900</v>
      </c>
      <c r="AJ359" s="16">
        <v>6181400</v>
      </c>
      <c r="AK359" s="16">
        <v>2694000</v>
      </c>
      <c r="AL359" s="16">
        <v>8679000</v>
      </c>
      <c r="AM359" s="16">
        <v>20329000</v>
      </c>
      <c r="AN359" s="16">
        <v>23150000</v>
      </c>
      <c r="AO359" s="16">
        <v>13161000</v>
      </c>
      <c r="AP359" s="16">
        <v>5323000</v>
      </c>
      <c r="AQ359" s="16">
        <v>21970000</v>
      </c>
    </row>
    <row r="360" spans="1:68" s="18" customFormat="1" ht="13.5" x14ac:dyDescent="0.25">
      <c r="A360" s="15" t="s">
        <v>330</v>
      </c>
      <c r="B360" s="16">
        <v>1107300</v>
      </c>
      <c r="C360" s="16">
        <v>919100</v>
      </c>
      <c r="D360" s="16">
        <v>69900</v>
      </c>
      <c r="E360" s="16">
        <v>62700</v>
      </c>
      <c r="F360" s="16">
        <v>44900</v>
      </c>
      <c r="G360" s="16">
        <v>109600</v>
      </c>
      <c r="H360" s="16">
        <v>28400</v>
      </c>
      <c r="I360" s="16">
        <v>40900</v>
      </c>
      <c r="J360" s="16">
        <v>68700</v>
      </c>
      <c r="K360" s="16">
        <v>216400</v>
      </c>
      <c r="L360" s="16">
        <v>128500</v>
      </c>
      <c r="M360" s="16">
        <v>106100</v>
      </c>
      <c r="N360" s="16">
        <v>43000</v>
      </c>
      <c r="O360" s="16">
        <v>188200</v>
      </c>
      <c r="P360" s="16">
        <v>12327800</v>
      </c>
      <c r="Q360" s="16">
        <v>10356600</v>
      </c>
      <c r="R360" s="16">
        <v>896900</v>
      </c>
      <c r="S360" s="16">
        <v>853700</v>
      </c>
      <c r="T360" s="16">
        <v>575600</v>
      </c>
      <c r="U360" s="16">
        <v>1305800</v>
      </c>
      <c r="V360" s="16">
        <v>625700</v>
      </c>
      <c r="W360" s="16">
        <v>197500</v>
      </c>
      <c r="X360" s="16">
        <v>809100</v>
      </c>
      <c r="Y360" s="16">
        <v>1793500</v>
      </c>
      <c r="Z360" s="16">
        <v>1710400</v>
      </c>
      <c r="AA360" s="16">
        <v>1189000</v>
      </c>
      <c r="AB360" s="16">
        <v>399400</v>
      </c>
      <c r="AC360" s="16">
        <v>1971200</v>
      </c>
      <c r="AD360" s="16">
        <v>143565000</v>
      </c>
      <c r="AE360" s="16">
        <v>121433000</v>
      </c>
      <c r="AF360" s="16">
        <v>8043000</v>
      </c>
      <c r="AG360" s="16">
        <v>12094000</v>
      </c>
      <c r="AH360" s="16">
        <v>5582800</v>
      </c>
      <c r="AI360" s="16">
        <v>15102500</v>
      </c>
      <c r="AJ360" s="16">
        <v>6320800</v>
      </c>
      <c r="AK360" s="16">
        <v>2702000</v>
      </c>
      <c r="AL360" s="16">
        <v>8713000</v>
      </c>
      <c r="AM360" s="16">
        <v>20736000</v>
      </c>
      <c r="AN360" s="16">
        <v>23500000</v>
      </c>
      <c r="AO360" s="16">
        <v>13273000</v>
      </c>
      <c r="AP360" s="16">
        <v>5366000</v>
      </c>
      <c r="AQ360" s="16">
        <v>22132000</v>
      </c>
    </row>
    <row r="361" spans="1:68" s="18" customFormat="1" ht="13.5" x14ac:dyDescent="0.25">
      <c r="A361" s="15" t="s">
        <v>331</v>
      </c>
      <c r="B361" s="16">
        <v>1117500</v>
      </c>
      <c r="C361" s="16">
        <v>929300</v>
      </c>
      <c r="D361" s="16">
        <v>70100</v>
      </c>
      <c r="E361" s="16">
        <v>62800</v>
      </c>
      <c r="F361" s="16">
        <v>44900</v>
      </c>
      <c r="G361" s="16">
        <v>113100</v>
      </c>
      <c r="H361" s="16">
        <v>30500</v>
      </c>
      <c r="I361" s="16">
        <v>41300</v>
      </c>
      <c r="J361" s="16">
        <v>68900</v>
      </c>
      <c r="K361" s="16">
        <v>217800</v>
      </c>
      <c r="L361" s="16">
        <v>129400</v>
      </c>
      <c r="M361" s="16">
        <v>107500</v>
      </c>
      <c r="N361" s="16">
        <v>43000</v>
      </c>
      <c r="O361" s="16">
        <v>188200</v>
      </c>
      <c r="P361" s="16">
        <v>12432000</v>
      </c>
      <c r="Q361" s="16">
        <v>10453100</v>
      </c>
      <c r="R361" s="16">
        <v>895400</v>
      </c>
      <c r="S361" s="16">
        <v>856900</v>
      </c>
      <c r="T361" s="16">
        <v>577200</v>
      </c>
      <c r="U361" s="16">
        <v>1342000</v>
      </c>
      <c r="V361" s="16">
        <v>646000</v>
      </c>
      <c r="W361" s="16">
        <v>198300</v>
      </c>
      <c r="X361" s="16">
        <v>812400</v>
      </c>
      <c r="Y361" s="16">
        <v>1813000</v>
      </c>
      <c r="Z361" s="16">
        <v>1717700</v>
      </c>
      <c r="AA361" s="16">
        <v>1195200</v>
      </c>
      <c r="AB361" s="16">
        <v>399000</v>
      </c>
      <c r="AC361" s="16">
        <v>1978900</v>
      </c>
      <c r="AD361" s="16">
        <v>144117000</v>
      </c>
      <c r="AE361" s="16">
        <v>121959000</v>
      </c>
      <c r="AF361" s="16">
        <v>7942000</v>
      </c>
      <c r="AG361" s="16">
        <v>12122000</v>
      </c>
      <c r="AH361" s="16">
        <v>5599600</v>
      </c>
      <c r="AI361" s="16">
        <v>15464300</v>
      </c>
      <c r="AJ361" s="16">
        <v>6598600</v>
      </c>
      <c r="AK361" s="16">
        <v>2715000</v>
      </c>
      <c r="AL361" s="16">
        <v>8721000</v>
      </c>
      <c r="AM361" s="16">
        <v>20830000</v>
      </c>
      <c r="AN361" s="16">
        <v>23593000</v>
      </c>
      <c r="AO361" s="16">
        <v>13037000</v>
      </c>
      <c r="AP361" s="16">
        <v>5336000</v>
      </c>
      <c r="AQ361" s="16">
        <v>22158000</v>
      </c>
    </row>
    <row r="362" spans="1:68" s="18" customFormat="1" ht="13.5" x14ac:dyDescent="0.25">
      <c r="A362" s="15" t="s">
        <v>332</v>
      </c>
      <c r="B362" s="16">
        <v>1123700</v>
      </c>
      <c r="C362" s="16">
        <v>935700</v>
      </c>
      <c r="D362" s="16">
        <v>70200</v>
      </c>
      <c r="E362" s="16">
        <v>63000</v>
      </c>
      <c r="F362" s="16">
        <v>45600</v>
      </c>
      <c r="G362" s="16">
        <v>113900</v>
      </c>
      <c r="H362" s="16">
        <v>31000</v>
      </c>
      <c r="I362" s="16">
        <v>41700</v>
      </c>
      <c r="J362" s="16">
        <v>69500</v>
      </c>
      <c r="K362" s="16">
        <v>220100</v>
      </c>
      <c r="L362" s="16">
        <v>129600</v>
      </c>
      <c r="M362" s="16">
        <v>108500</v>
      </c>
      <c r="N362" s="16">
        <v>42600</v>
      </c>
      <c r="O362" s="16">
        <v>188000</v>
      </c>
      <c r="P362" s="16">
        <v>12465400</v>
      </c>
      <c r="Q362" s="16">
        <v>10486900</v>
      </c>
      <c r="R362" s="16">
        <v>892200</v>
      </c>
      <c r="S362" s="16">
        <v>862100</v>
      </c>
      <c r="T362" s="16">
        <v>580700</v>
      </c>
      <c r="U362" s="16">
        <v>1349600</v>
      </c>
      <c r="V362" s="16">
        <v>649400</v>
      </c>
      <c r="W362" s="16">
        <v>199400</v>
      </c>
      <c r="X362" s="16">
        <v>815600</v>
      </c>
      <c r="Y362" s="16">
        <v>1818700</v>
      </c>
      <c r="Z362" s="16">
        <v>1721100</v>
      </c>
      <c r="AA362" s="16">
        <v>1201000</v>
      </c>
      <c r="AB362" s="16">
        <v>397100</v>
      </c>
      <c r="AC362" s="16">
        <v>1978500</v>
      </c>
      <c r="AD362" s="16">
        <v>143604000</v>
      </c>
      <c r="AE362" s="16">
        <v>121618000</v>
      </c>
      <c r="AF362" s="16">
        <v>7837000</v>
      </c>
      <c r="AG362" s="16">
        <v>12182000</v>
      </c>
      <c r="AH362" s="16">
        <v>5614900</v>
      </c>
      <c r="AI362" s="16">
        <v>15608700</v>
      </c>
      <c r="AJ362" s="16">
        <v>6743800</v>
      </c>
      <c r="AK362" s="16">
        <v>2730000</v>
      </c>
      <c r="AL362" s="16">
        <v>8741000</v>
      </c>
      <c r="AM362" s="16">
        <v>20907000</v>
      </c>
      <c r="AN362" s="16">
        <v>23495000</v>
      </c>
      <c r="AO362" s="16">
        <v>12467000</v>
      </c>
      <c r="AP362" s="16">
        <v>5292000</v>
      </c>
      <c r="AQ362" s="16">
        <v>21986000</v>
      </c>
    </row>
    <row r="363" spans="1:68" s="18" customFormat="1" ht="13.5" x14ac:dyDescent="0.25">
      <c r="A363" s="15" t="s">
        <v>333</v>
      </c>
      <c r="B363" s="16">
        <v>1111100</v>
      </c>
      <c r="C363" s="16">
        <v>923100</v>
      </c>
      <c r="D363" s="16">
        <v>69800</v>
      </c>
      <c r="E363" s="16">
        <v>63000</v>
      </c>
      <c r="F363" s="16">
        <v>44900</v>
      </c>
      <c r="G363" s="16">
        <v>110300</v>
      </c>
      <c r="H363" s="16">
        <v>29200</v>
      </c>
      <c r="I363" s="16">
        <v>41900</v>
      </c>
      <c r="J363" s="16">
        <v>69100</v>
      </c>
      <c r="K363" s="16">
        <v>218000</v>
      </c>
      <c r="L363" s="16">
        <v>129300</v>
      </c>
      <c r="M363" s="16">
        <v>105500</v>
      </c>
      <c r="N363" s="16">
        <v>42100</v>
      </c>
      <c r="O363" s="16">
        <v>188000</v>
      </c>
      <c r="P363" s="16">
        <v>12283800</v>
      </c>
      <c r="Q363" s="16">
        <v>10332200</v>
      </c>
      <c r="R363" s="16">
        <v>879800</v>
      </c>
      <c r="S363" s="16">
        <v>856100</v>
      </c>
      <c r="T363" s="16">
        <v>576900</v>
      </c>
      <c r="U363" s="16">
        <v>1305500</v>
      </c>
      <c r="V363" s="16">
        <v>623600</v>
      </c>
      <c r="W363" s="16">
        <v>199900</v>
      </c>
      <c r="X363" s="16">
        <v>812200</v>
      </c>
      <c r="Y363" s="16">
        <v>1803800</v>
      </c>
      <c r="Z363" s="16">
        <v>1702400</v>
      </c>
      <c r="AA363" s="16">
        <v>1177900</v>
      </c>
      <c r="AB363" s="16">
        <v>394100</v>
      </c>
      <c r="AC363" s="16">
        <v>1951600</v>
      </c>
      <c r="AD363" s="16">
        <v>140975000</v>
      </c>
      <c r="AE363" s="16">
        <v>119315000</v>
      </c>
      <c r="AF363" s="16">
        <v>7574000</v>
      </c>
      <c r="AG363" s="16">
        <v>12066000</v>
      </c>
      <c r="AH363" s="16">
        <v>5581900</v>
      </c>
      <c r="AI363" s="16">
        <v>15096300</v>
      </c>
      <c r="AJ363" s="16">
        <v>6473400</v>
      </c>
      <c r="AK363" s="16">
        <v>2717000</v>
      </c>
      <c r="AL363" s="16">
        <v>8679000</v>
      </c>
      <c r="AM363" s="16">
        <v>20578000</v>
      </c>
      <c r="AN363" s="16">
        <v>23209000</v>
      </c>
      <c r="AO363" s="16">
        <v>12099000</v>
      </c>
      <c r="AP363" s="16">
        <v>5241000</v>
      </c>
      <c r="AQ363" s="16">
        <v>21660000</v>
      </c>
      <c r="AR363" s="19"/>
      <c r="AS363" s="19"/>
      <c r="AT363" s="19"/>
      <c r="AU363" s="19"/>
      <c r="AV363" s="19"/>
      <c r="AW363" s="19"/>
      <c r="AX363" s="19"/>
      <c r="AY363" s="19"/>
      <c r="AZ363" s="19"/>
      <c r="BA363" s="19"/>
      <c r="BB363" s="19"/>
      <c r="BC363" s="19"/>
      <c r="BD363" s="19"/>
      <c r="BE363" s="22"/>
      <c r="BF363" s="19"/>
      <c r="BG363" s="19"/>
      <c r="BH363" s="19"/>
      <c r="BI363" s="22"/>
      <c r="BJ363" s="19"/>
      <c r="BK363" s="19"/>
      <c r="BL363" s="19"/>
      <c r="BM363" s="19"/>
      <c r="BN363" s="19"/>
      <c r="BO363" s="19"/>
      <c r="BP363" s="19"/>
    </row>
    <row r="364" spans="1:68" s="18" customFormat="1" ht="13.5" x14ac:dyDescent="0.25">
      <c r="A364" s="15" t="s">
        <v>334</v>
      </c>
      <c r="B364" s="16">
        <v>1115100</v>
      </c>
      <c r="C364" s="16">
        <v>926200</v>
      </c>
      <c r="D364" s="16">
        <v>70100</v>
      </c>
      <c r="E364" s="16">
        <v>63100</v>
      </c>
      <c r="F364" s="16">
        <v>45300</v>
      </c>
      <c r="G364" s="16">
        <v>109000</v>
      </c>
      <c r="H364" s="16">
        <v>28500</v>
      </c>
      <c r="I364" s="16">
        <v>42400</v>
      </c>
      <c r="J364" s="16">
        <v>69300</v>
      </c>
      <c r="K364" s="16">
        <v>220800</v>
      </c>
      <c r="L364" s="16">
        <v>130000</v>
      </c>
      <c r="M364" s="16">
        <v>105700</v>
      </c>
      <c r="N364" s="16">
        <v>42000</v>
      </c>
      <c r="O364" s="16">
        <v>188900</v>
      </c>
      <c r="P364" s="16">
        <v>12314400</v>
      </c>
      <c r="Q364" s="16">
        <v>10346300</v>
      </c>
      <c r="R364" s="16">
        <v>883500</v>
      </c>
      <c r="S364" s="16">
        <v>857800</v>
      </c>
      <c r="T364" s="16">
        <v>578700</v>
      </c>
      <c r="U364" s="16">
        <v>1295800</v>
      </c>
      <c r="V364" s="16">
        <v>618300</v>
      </c>
      <c r="W364" s="16">
        <v>200100</v>
      </c>
      <c r="X364" s="16">
        <v>815000</v>
      </c>
      <c r="Y364" s="16">
        <v>1813700</v>
      </c>
      <c r="Z364" s="16">
        <v>1706100</v>
      </c>
      <c r="AA364" s="16">
        <v>1182500</v>
      </c>
      <c r="AB364" s="16">
        <v>394800</v>
      </c>
      <c r="AC364" s="16">
        <v>1968100</v>
      </c>
      <c r="AD364" s="16">
        <v>142129000</v>
      </c>
      <c r="AE364" s="16">
        <v>120136000</v>
      </c>
      <c r="AF364" s="16">
        <v>7501000</v>
      </c>
      <c r="AG364" s="16">
        <v>12127000</v>
      </c>
      <c r="AH364" s="16">
        <v>5589600</v>
      </c>
      <c r="AI364" s="16">
        <v>14986000</v>
      </c>
      <c r="AJ364" s="16">
        <v>6446800</v>
      </c>
      <c r="AK364" s="16">
        <v>2749000</v>
      </c>
      <c r="AL364" s="16">
        <v>8674000</v>
      </c>
      <c r="AM364" s="16">
        <v>20754000</v>
      </c>
      <c r="AN364" s="16">
        <v>23503000</v>
      </c>
      <c r="AO364" s="16">
        <v>12540000</v>
      </c>
      <c r="AP364" s="16">
        <v>5266000</v>
      </c>
      <c r="AQ364" s="16">
        <v>21993000</v>
      </c>
      <c r="AR364" s="19"/>
      <c r="AS364" s="19"/>
      <c r="AT364" s="19"/>
      <c r="AU364" s="19"/>
      <c r="AV364" s="19"/>
      <c r="AW364" s="19"/>
      <c r="AX364" s="19"/>
      <c r="AY364" s="19"/>
      <c r="AZ364" s="19"/>
      <c r="BA364" s="19"/>
      <c r="BB364" s="19"/>
      <c r="BC364" s="19"/>
      <c r="BD364" s="19"/>
      <c r="BE364" s="22"/>
      <c r="BF364" s="19"/>
      <c r="BG364" s="19"/>
      <c r="BH364" s="19"/>
      <c r="BI364" s="22"/>
      <c r="BJ364" s="19"/>
      <c r="BK364" s="19"/>
      <c r="BL364" s="19"/>
      <c r="BM364" s="19"/>
      <c r="BN364" s="19"/>
      <c r="BO364" s="19"/>
      <c r="BP364" s="19"/>
    </row>
    <row r="365" spans="1:68" s="18" customFormat="1" ht="13.5" x14ac:dyDescent="0.25">
      <c r="A365" s="15" t="s">
        <v>335</v>
      </c>
      <c r="B365" s="16">
        <v>1130000</v>
      </c>
      <c r="C365" s="16">
        <v>942100</v>
      </c>
      <c r="D365" s="16">
        <v>71800</v>
      </c>
      <c r="E365" s="16">
        <v>63600</v>
      </c>
      <c r="F365" s="16">
        <v>45900</v>
      </c>
      <c r="G365" s="16">
        <v>109700</v>
      </c>
      <c r="H365" s="16">
        <v>28400</v>
      </c>
      <c r="I365" s="16">
        <v>42800</v>
      </c>
      <c r="J365" s="16">
        <v>70100</v>
      </c>
      <c r="K365" s="16">
        <v>225400</v>
      </c>
      <c r="L365" s="16">
        <v>130400</v>
      </c>
      <c r="M365" s="16">
        <v>111000</v>
      </c>
      <c r="N365" s="16">
        <v>43000</v>
      </c>
      <c r="O365" s="16">
        <v>187900</v>
      </c>
      <c r="P365" s="16">
        <v>12451500</v>
      </c>
      <c r="Q365" s="16">
        <v>10482000</v>
      </c>
      <c r="R365" s="16">
        <v>908200</v>
      </c>
      <c r="S365" s="16">
        <v>863300</v>
      </c>
      <c r="T365" s="16">
        <v>582700</v>
      </c>
      <c r="U365" s="16">
        <v>1304200</v>
      </c>
      <c r="V365" s="16">
        <v>619400</v>
      </c>
      <c r="W365" s="16">
        <v>201000</v>
      </c>
      <c r="X365" s="16">
        <v>822100</v>
      </c>
      <c r="Y365" s="16">
        <v>1835800</v>
      </c>
      <c r="Z365" s="16">
        <v>1712400</v>
      </c>
      <c r="AA365" s="16">
        <v>1228100</v>
      </c>
      <c r="AB365" s="16">
        <v>404800</v>
      </c>
      <c r="AC365" s="16">
        <v>1969500</v>
      </c>
      <c r="AD365" s="16">
        <v>143308000</v>
      </c>
      <c r="AE365" s="16">
        <v>121165000</v>
      </c>
      <c r="AF365" s="16">
        <v>7709000</v>
      </c>
      <c r="AG365" s="16">
        <v>12183000</v>
      </c>
      <c r="AH365" s="16">
        <v>5609300</v>
      </c>
      <c r="AI365" s="16">
        <v>15035000</v>
      </c>
      <c r="AJ365" s="16">
        <v>6495900</v>
      </c>
      <c r="AK365" s="16">
        <v>2759000</v>
      </c>
      <c r="AL365" s="16">
        <v>8686000</v>
      </c>
      <c r="AM365" s="16">
        <v>20873000</v>
      </c>
      <c r="AN365" s="16">
        <v>23643000</v>
      </c>
      <c r="AO365" s="16">
        <v>12876000</v>
      </c>
      <c r="AP365" s="16">
        <v>5296000</v>
      </c>
      <c r="AQ365" s="16">
        <v>22143000</v>
      </c>
      <c r="AR365" s="19"/>
      <c r="AS365" s="19"/>
      <c r="AT365" s="19"/>
      <c r="AU365" s="19"/>
      <c r="AV365" s="19"/>
      <c r="AW365" s="19"/>
      <c r="AX365" s="19"/>
      <c r="AY365" s="19"/>
      <c r="AZ365" s="19"/>
      <c r="BA365" s="19"/>
      <c r="BB365" s="19"/>
      <c r="BC365" s="19"/>
      <c r="BD365" s="19"/>
      <c r="BE365" s="22"/>
      <c r="BF365" s="19"/>
      <c r="BG365" s="19"/>
      <c r="BH365" s="19"/>
      <c r="BI365" s="22"/>
      <c r="BJ365" s="19"/>
      <c r="BK365" s="19"/>
      <c r="BL365" s="19"/>
      <c r="BM365" s="19"/>
      <c r="BN365" s="19"/>
      <c r="BO365" s="19"/>
      <c r="BP365" s="19"/>
    </row>
    <row r="366" spans="1:68" s="18" customFormat="1" ht="13.5" x14ac:dyDescent="0.25">
      <c r="A366" s="15" t="s">
        <v>336</v>
      </c>
      <c r="B366" s="16">
        <v>1146400</v>
      </c>
      <c r="C366" s="16">
        <v>958600</v>
      </c>
      <c r="D366" s="16">
        <v>72500</v>
      </c>
      <c r="E366" s="16">
        <v>64300</v>
      </c>
      <c r="F366" s="16">
        <v>46700</v>
      </c>
      <c r="G366" s="16">
        <v>109400</v>
      </c>
      <c r="H366" s="16">
        <v>27100</v>
      </c>
      <c r="I366" s="16">
        <v>44000</v>
      </c>
      <c r="J366" s="16">
        <v>71200</v>
      </c>
      <c r="K366" s="16">
        <v>231400</v>
      </c>
      <c r="L366" s="16">
        <v>132800</v>
      </c>
      <c r="M366" s="16">
        <v>115400</v>
      </c>
      <c r="N366" s="16">
        <v>43800</v>
      </c>
      <c r="O366" s="16">
        <v>187800</v>
      </c>
      <c r="P366" s="16">
        <v>12540500</v>
      </c>
      <c r="Q366" s="16">
        <v>10565900</v>
      </c>
      <c r="R366" s="16">
        <v>913000</v>
      </c>
      <c r="S366" s="16">
        <v>861300</v>
      </c>
      <c r="T366" s="16">
        <v>587800</v>
      </c>
      <c r="U366" s="16">
        <v>1302100</v>
      </c>
      <c r="V366" s="16">
        <v>610800</v>
      </c>
      <c r="W366" s="16">
        <v>202800</v>
      </c>
      <c r="X366" s="16">
        <v>826400</v>
      </c>
      <c r="Y366" s="16">
        <v>1857200</v>
      </c>
      <c r="Z366" s="16">
        <v>1727200</v>
      </c>
      <c r="AA366" s="16">
        <v>1267400</v>
      </c>
      <c r="AB366" s="16">
        <v>409900</v>
      </c>
      <c r="AC366" s="16">
        <v>1974600</v>
      </c>
      <c r="AD366" s="16">
        <v>144403000</v>
      </c>
      <c r="AE366" s="16">
        <v>122170000</v>
      </c>
      <c r="AF366" s="16">
        <v>7876000</v>
      </c>
      <c r="AG366" s="16">
        <v>12139000</v>
      </c>
      <c r="AH366" s="16">
        <v>5635100</v>
      </c>
      <c r="AI366" s="16">
        <v>15022300</v>
      </c>
      <c r="AJ366" s="16">
        <v>6433700</v>
      </c>
      <c r="AK366" s="16">
        <v>2789000</v>
      </c>
      <c r="AL366" s="16">
        <v>8713000</v>
      </c>
      <c r="AM366" s="16">
        <v>21055000</v>
      </c>
      <c r="AN366" s="16">
        <v>23715000</v>
      </c>
      <c r="AO366" s="16">
        <v>13435000</v>
      </c>
      <c r="AP366" s="16">
        <v>5357000</v>
      </c>
      <c r="AQ366" s="16">
        <v>22233000</v>
      </c>
      <c r="AR366" s="19"/>
      <c r="AS366" s="19"/>
      <c r="AT366" s="19"/>
      <c r="AU366" s="19"/>
      <c r="AV366" s="19"/>
      <c r="AW366" s="19"/>
      <c r="AX366" s="19"/>
      <c r="AY366" s="19"/>
      <c r="AZ366" s="19"/>
      <c r="BA366" s="19"/>
      <c r="BB366" s="19"/>
      <c r="BC366" s="19"/>
      <c r="BD366" s="19"/>
      <c r="BE366" s="22"/>
      <c r="BF366" s="19"/>
      <c r="BG366" s="19"/>
      <c r="BH366" s="19"/>
      <c r="BI366" s="22"/>
      <c r="BJ366" s="19"/>
      <c r="BK366" s="19"/>
      <c r="BL366" s="19"/>
      <c r="BM366" s="19"/>
      <c r="BN366" s="19"/>
      <c r="BO366" s="19"/>
      <c r="BP366" s="19"/>
    </row>
    <row r="367" spans="1:68" s="18" customFormat="1" ht="13.5" x14ac:dyDescent="0.25">
      <c r="A367" s="15" t="s">
        <v>337</v>
      </c>
      <c r="B367" s="16">
        <v>1157500</v>
      </c>
      <c r="C367" s="16">
        <v>969400</v>
      </c>
      <c r="D367" s="16">
        <v>73000</v>
      </c>
      <c r="E367" s="16">
        <v>64700</v>
      </c>
      <c r="F367" s="16">
        <v>47300</v>
      </c>
      <c r="G367" s="16">
        <v>110500</v>
      </c>
      <c r="H367" s="16">
        <v>27100</v>
      </c>
      <c r="I367" s="16">
        <v>44700</v>
      </c>
      <c r="J367" s="16">
        <v>71600</v>
      </c>
      <c r="K367" s="16">
        <v>234200</v>
      </c>
      <c r="L367" s="16">
        <v>132800</v>
      </c>
      <c r="M367" s="16">
        <v>119000</v>
      </c>
      <c r="N367" s="16">
        <v>44500</v>
      </c>
      <c r="O367" s="16">
        <v>188100</v>
      </c>
      <c r="P367" s="16">
        <v>12616800</v>
      </c>
      <c r="Q367" s="16">
        <v>10642500</v>
      </c>
      <c r="R367" s="16">
        <v>911000</v>
      </c>
      <c r="S367" s="16">
        <v>862800</v>
      </c>
      <c r="T367" s="16">
        <v>590400</v>
      </c>
      <c r="U367" s="16">
        <v>1316100</v>
      </c>
      <c r="V367" s="16">
        <v>612300</v>
      </c>
      <c r="W367" s="16">
        <v>204700</v>
      </c>
      <c r="X367" s="16">
        <v>828600</v>
      </c>
      <c r="Y367" s="16">
        <v>1872900</v>
      </c>
      <c r="Z367" s="16">
        <v>1727700</v>
      </c>
      <c r="AA367" s="16">
        <v>1299700</v>
      </c>
      <c r="AB367" s="16">
        <v>416300</v>
      </c>
      <c r="AC367" s="16">
        <v>1974300</v>
      </c>
      <c r="AD367" s="16">
        <v>145391000</v>
      </c>
      <c r="AE367" s="16">
        <v>123214000</v>
      </c>
      <c r="AF367" s="16">
        <v>7998000</v>
      </c>
      <c r="AG367" s="16">
        <v>12193000</v>
      </c>
      <c r="AH367" s="16">
        <v>5674200</v>
      </c>
      <c r="AI367" s="16">
        <v>15121600</v>
      </c>
      <c r="AJ367" s="16">
        <v>6481000</v>
      </c>
      <c r="AK367" s="16">
        <v>2809000</v>
      </c>
      <c r="AL367" s="16">
        <v>8736000</v>
      </c>
      <c r="AM367" s="16">
        <v>21138000</v>
      </c>
      <c r="AN367" s="16">
        <v>23633000</v>
      </c>
      <c r="AO367" s="16">
        <v>14033000</v>
      </c>
      <c r="AP367" s="16">
        <v>5397000</v>
      </c>
      <c r="AQ367" s="16">
        <v>22177000</v>
      </c>
      <c r="AR367" s="19"/>
      <c r="AS367" s="19"/>
      <c r="AT367" s="19"/>
      <c r="AU367" s="19"/>
      <c r="AV367" s="19"/>
      <c r="AW367" s="19"/>
      <c r="AX367" s="19"/>
      <c r="AY367" s="19"/>
      <c r="AZ367" s="19"/>
      <c r="BA367" s="19"/>
      <c r="BB367" s="19"/>
      <c r="BC367" s="19"/>
      <c r="BD367" s="19"/>
      <c r="BE367" s="22"/>
      <c r="BF367" s="19"/>
      <c r="BG367" s="19"/>
      <c r="BH367" s="19"/>
      <c r="BI367" s="22"/>
      <c r="BJ367" s="19"/>
      <c r="BK367" s="19"/>
      <c r="BL367" s="19"/>
      <c r="BM367" s="19"/>
      <c r="BN367" s="19"/>
      <c r="BO367" s="19"/>
      <c r="BP367" s="19"/>
    </row>
    <row r="368" spans="1:68" s="18" customFormat="1" ht="13.5" x14ac:dyDescent="0.25">
      <c r="A368" s="15" t="s">
        <v>338</v>
      </c>
      <c r="B368" s="16">
        <v>1170800</v>
      </c>
      <c r="C368" s="16">
        <v>983900</v>
      </c>
      <c r="D368" s="16">
        <v>73900</v>
      </c>
      <c r="E368" s="16">
        <v>65600</v>
      </c>
      <c r="F368" s="16">
        <v>48300</v>
      </c>
      <c r="G368" s="16">
        <v>111300</v>
      </c>
      <c r="H368" s="16">
        <v>27300</v>
      </c>
      <c r="I368" s="16">
        <v>45700</v>
      </c>
      <c r="J368" s="16">
        <v>72400</v>
      </c>
      <c r="K368" s="16">
        <v>237700</v>
      </c>
      <c r="L368" s="16">
        <v>133300</v>
      </c>
      <c r="M368" s="16">
        <v>122800</v>
      </c>
      <c r="N368" s="16">
        <v>45600</v>
      </c>
      <c r="O368" s="16">
        <v>186900</v>
      </c>
      <c r="P368" s="16">
        <v>12685000</v>
      </c>
      <c r="Q368" s="16">
        <v>10735500</v>
      </c>
      <c r="R368" s="16">
        <v>916300</v>
      </c>
      <c r="S368" s="16">
        <v>871400</v>
      </c>
      <c r="T368" s="16">
        <v>595500</v>
      </c>
      <c r="U368" s="16">
        <v>1322200</v>
      </c>
      <c r="V368" s="16">
        <v>619700</v>
      </c>
      <c r="W368" s="16">
        <v>207800</v>
      </c>
      <c r="X368" s="16">
        <v>835600</v>
      </c>
      <c r="Y368" s="16">
        <v>1881600</v>
      </c>
      <c r="Z368" s="16">
        <v>1726700</v>
      </c>
      <c r="AA368" s="16">
        <v>1334700</v>
      </c>
      <c r="AB368" s="16">
        <v>424000</v>
      </c>
      <c r="AC368" s="16">
        <v>1949500</v>
      </c>
      <c r="AD368" s="16">
        <v>146627000</v>
      </c>
      <c r="AE368" s="16">
        <v>124753000</v>
      </c>
      <c r="AF368" s="16">
        <v>8141000</v>
      </c>
      <c r="AG368" s="16">
        <v>12318000</v>
      </c>
      <c r="AH368" s="16">
        <v>5731500</v>
      </c>
      <c r="AI368" s="16">
        <v>15279800</v>
      </c>
      <c r="AJ368" s="16">
        <v>6557000</v>
      </c>
      <c r="AK368" s="16">
        <v>2843000</v>
      </c>
      <c r="AL368" s="16">
        <v>8804000</v>
      </c>
      <c r="AM368" s="16">
        <v>21321000</v>
      </c>
      <c r="AN368" s="16">
        <v>23442000</v>
      </c>
      <c r="AO368" s="16">
        <v>14800000</v>
      </c>
      <c r="AP368" s="16">
        <v>5516000</v>
      </c>
      <c r="AQ368" s="16">
        <v>21874000</v>
      </c>
      <c r="AR368" s="19"/>
      <c r="AS368" s="19"/>
      <c r="AT368" s="19"/>
      <c r="AU368" s="19"/>
      <c r="AV368" s="19"/>
      <c r="AW368" s="19"/>
      <c r="AX368" s="19"/>
      <c r="AY368" s="19"/>
      <c r="AZ368" s="19"/>
      <c r="BA368" s="19"/>
      <c r="BB368" s="19"/>
      <c r="BC368" s="19"/>
      <c r="BD368" s="19"/>
      <c r="BE368" s="22"/>
      <c r="BF368" s="19"/>
      <c r="BG368" s="19"/>
      <c r="BH368" s="19"/>
      <c r="BI368" s="22"/>
      <c r="BJ368" s="19"/>
      <c r="BK368" s="19"/>
      <c r="BL368" s="19"/>
      <c r="BM368" s="19"/>
      <c r="BN368" s="19"/>
      <c r="BO368" s="19"/>
      <c r="BP368" s="19"/>
    </row>
    <row r="369" spans="1:68" s="18" customFormat="1" ht="13.5" x14ac:dyDescent="0.25">
      <c r="A369" s="15" t="s">
        <v>339</v>
      </c>
      <c r="B369" s="16">
        <v>1179100</v>
      </c>
      <c r="C369" s="16">
        <v>1000900</v>
      </c>
      <c r="D369" s="16">
        <v>75100</v>
      </c>
      <c r="E369" s="16">
        <v>66500</v>
      </c>
      <c r="F369" s="16">
        <v>49200</v>
      </c>
      <c r="G369" s="16">
        <v>112200</v>
      </c>
      <c r="H369" s="16">
        <v>27600</v>
      </c>
      <c r="I369" s="16">
        <v>46700</v>
      </c>
      <c r="J369" s="16">
        <v>74100</v>
      </c>
      <c r="K369" s="16">
        <v>242100</v>
      </c>
      <c r="L369" s="16">
        <v>135000</v>
      </c>
      <c r="M369" s="16">
        <v>125900</v>
      </c>
      <c r="N369" s="16">
        <v>46500</v>
      </c>
      <c r="O369" s="16">
        <v>178200</v>
      </c>
      <c r="P369" s="16">
        <v>12733600</v>
      </c>
      <c r="Q369" s="16">
        <v>10837600</v>
      </c>
      <c r="R369" s="16">
        <v>923800</v>
      </c>
      <c r="S369" s="16">
        <v>876900</v>
      </c>
      <c r="T369" s="16">
        <v>601900</v>
      </c>
      <c r="U369" s="16">
        <v>1329100</v>
      </c>
      <c r="V369" s="16">
        <v>625100</v>
      </c>
      <c r="W369" s="16">
        <v>210600</v>
      </c>
      <c r="X369" s="16">
        <v>844800</v>
      </c>
      <c r="Y369" s="16">
        <v>1911700</v>
      </c>
      <c r="Z369" s="16">
        <v>1734700</v>
      </c>
      <c r="AA369" s="16">
        <v>1350100</v>
      </c>
      <c r="AB369" s="16">
        <v>428900</v>
      </c>
      <c r="AC369" s="16">
        <v>1896000</v>
      </c>
      <c r="AD369" s="16">
        <v>146619000</v>
      </c>
      <c r="AE369" s="16">
        <v>125671000</v>
      </c>
      <c r="AF369" s="16">
        <v>8199000</v>
      </c>
      <c r="AG369" s="16">
        <v>12382000</v>
      </c>
      <c r="AH369" s="16">
        <v>5755400</v>
      </c>
      <c r="AI369" s="16">
        <v>15266600</v>
      </c>
      <c r="AJ369" s="16">
        <v>6569900</v>
      </c>
      <c r="AK369" s="16">
        <v>2885000</v>
      </c>
      <c r="AL369" s="16">
        <v>8867000</v>
      </c>
      <c r="AM369" s="16">
        <v>21499000</v>
      </c>
      <c r="AN369" s="16">
        <v>23410000</v>
      </c>
      <c r="AO369" s="16">
        <v>15266000</v>
      </c>
      <c r="AP369" s="16">
        <v>5571000</v>
      </c>
      <c r="AQ369" s="16">
        <v>20948000</v>
      </c>
      <c r="AR369" s="19"/>
      <c r="AS369" s="19"/>
      <c r="AT369" s="19"/>
      <c r="AU369" s="19"/>
      <c r="AV369" s="19"/>
      <c r="AW369" s="19"/>
      <c r="AX369" s="19"/>
      <c r="AY369" s="19"/>
      <c r="AZ369" s="19"/>
      <c r="BA369" s="19"/>
      <c r="BB369" s="19"/>
      <c r="BC369" s="19"/>
      <c r="BD369" s="19"/>
      <c r="BE369" s="22"/>
      <c r="BF369" s="19"/>
      <c r="BG369" s="19"/>
      <c r="BH369" s="19"/>
      <c r="BI369" s="22"/>
      <c r="BJ369" s="19"/>
      <c r="BK369" s="19"/>
      <c r="BL369" s="19"/>
      <c r="BM369" s="19"/>
      <c r="BN369" s="19"/>
      <c r="BO369" s="19"/>
      <c r="BP369" s="19"/>
    </row>
    <row r="370" spans="1:68" s="18" customFormat="1" ht="13.5" x14ac:dyDescent="0.25">
      <c r="A370" s="15" t="s">
        <v>340</v>
      </c>
      <c r="B370" s="16">
        <v>1182300</v>
      </c>
      <c r="C370" s="16">
        <v>1004600</v>
      </c>
      <c r="D370" s="16">
        <v>75000</v>
      </c>
      <c r="E370" s="16">
        <v>66700</v>
      </c>
      <c r="F370" s="16">
        <v>49600</v>
      </c>
      <c r="G370" s="16">
        <v>111700</v>
      </c>
      <c r="H370" s="16">
        <v>28000</v>
      </c>
      <c r="I370" s="16">
        <v>46900</v>
      </c>
      <c r="J370" s="16">
        <v>74700</v>
      </c>
      <c r="K370" s="16">
        <v>244600</v>
      </c>
      <c r="L370" s="16">
        <v>135700</v>
      </c>
      <c r="M370" s="16">
        <v>125500</v>
      </c>
      <c r="N370" s="16">
        <v>46200</v>
      </c>
      <c r="O370" s="16">
        <v>177700</v>
      </c>
      <c r="P370" s="16">
        <v>12770200</v>
      </c>
      <c r="Q370" s="16">
        <v>10873000</v>
      </c>
      <c r="R370" s="16">
        <v>924000</v>
      </c>
      <c r="S370" s="16">
        <v>878500</v>
      </c>
      <c r="T370" s="16">
        <v>603800</v>
      </c>
      <c r="U370" s="16">
        <v>1330900</v>
      </c>
      <c r="V370" s="16">
        <v>629700</v>
      </c>
      <c r="W370" s="16">
        <v>211500</v>
      </c>
      <c r="X370" s="16">
        <v>848100</v>
      </c>
      <c r="Y370" s="16">
        <v>1926500</v>
      </c>
      <c r="Z370" s="16">
        <v>1746800</v>
      </c>
      <c r="AA370" s="16">
        <v>1345500</v>
      </c>
      <c r="AB370" s="16">
        <v>427700</v>
      </c>
      <c r="AC370" s="16">
        <v>1897200</v>
      </c>
      <c r="AD370" s="16">
        <v>147159000</v>
      </c>
      <c r="AE370" s="16">
        <v>125907000</v>
      </c>
      <c r="AF370" s="16">
        <v>8218000</v>
      </c>
      <c r="AG370" s="16">
        <v>12420000</v>
      </c>
      <c r="AH370" s="16">
        <v>5756600</v>
      </c>
      <c r="AI370" s="16">
        <v>15206300</v>
      </c>
      <c r="AJ370" s="16">
        <v>6628400</v>
      </c>
      <c r="AK370" s="16">
        <v>2917000</v>
      </c>
      <c r="AL370" s="16">
        <v>8878000</v>
      </c>
      <c r="AM370" s="16">
        <v>21633000</v>
      </c>
      <c r="AN370" s="16">
        <v>23439000</v>
      </c>
      <c r="AO370" s="16">
        <v>15239000</v>
      </c>
      <c r="AP370" s="16">
        <v>5572000</v>
      </c>
      <c r="AQ370" s="16">
        <v>21252000</v>
      </c>
      <c r="AR370" s="19"/>
      <c r="AS370" s="19"/>
      <c r="AT370" s="19"/>
      <c r="AU370" s="19"/>
      <c r="AV370" s="19"/>
      <c r="AW370" s="19"/>
      <c r="AX370" s="19"/>
      <c r="AY370" s="19"/>
      <c r="AZ370" s="19"/>
      <c r="BA370" s="19"/>
      <c r="BB370" s="19"/>
      <c r="BC370" s="19"/>
      <c r="BD370" s="19"/>
      <c r="BE370" s="22"/>
      <c r="BF370" s="19"/>
      <c r="BG370" s="19"/>
      <c r="BH370" s="19"/>
      <c r="BI370" s="22"/>
      <c r="BJ370" s="19"/>
      <c r="BK370" s="19"/>
      <c r="BL370" s="19"/>
      <c r="BM370" s="19"/>
      <c r="BN370" s="19"/>
      <c r="BO370" s="19"/>
      <c r="BP370" s="19"/>
    </row>
    <row r="371" spans="1:68" s="18" customFormat="1" ht="13.5" x14ac:dyDescent="0.25">
      <c r="A371" s="15" t="s">
        <v>341</v>
      </c>
      <c r="B371" s="16">
        <v>1189300</v>
      </c>
      <c r="C371" s="16">
        <v>1007300</v>
      </c>
      <c r="D371" s="16">
        <v>75400</v>
      </c>
      <c r="E371" s="16">
        <v>66800</v>
      </c>
      <c r="F371" s="16">
        <v>49500</v>
      </c>
      <c r="G371" s="16">
        <v>111000</v>
      </c>
      <c r="H371" s="16">
        <v>29900</v>
      </c>
      <c r="I371" s="16">
        <v>47200</v>
      </c>
      <c r="J371" s="16">
        <v>74500</v>
      </c>
      <c r="K371" s="16">
        <v>247600</v>
      </c>
      <c r="L371" s="16">
        <v>135400</v>
      </c>
      <c r="M371" s="16">
        <v>124400</v>
      </c>
      <c r="N371" s="16">
        <v>45600</v>
      </c>
      <c r="O371" s="16">
        <v>182000</v>
      </c>
      <c r="P371" s="16">
        <v>12838200</v>
      </c>
      <c r="Q371" s="16">
        <v>10875900</v>
      </c>
      <c r="R371" s="16">
        <v>925700</v>
      </c>
      <c r="S371" s="16">
        <v>877200</v>
      </c>
      <c r="T371" s="16">
        <v>601500</v>
      </c>
      <c r="U371" s="16">
        <v>1331800</v>
      </c>
      <c r="V371" s="16">
        <v>639800</v>
      </c>
      <c r="W371" s="16">
        <v>211300</v>
      </c>
      <c r="X371" s="16">
        <v>847800</v>
      </c>
      <c r="Y371" s="16">
        <v>1937900</v>
      </c>
      <c r="Z371" s="16">
        <v>1745100</v>
      </c>
      <c r="AA371" s="16">
        <v>1332400</v>
      </c>
      <c r="AB371" s="16">
        <v>425400</v>
      </c>
      <c r="AC371" s="16">
        <v>1962300</v>
      </c>
      <c r="AD371" s="16">
        <v>147918000</v>
      </c>
      <c r="AE371" s="16">
        <v>125761000</v>
      </c>
      <c r="AF371" s="16">
        <v>8202000</v>
      </c>
      <c r="AG371" s="16">
        <v>12399000</v>
      </c>
      <c r="AH371" s="16">
        <v>5753200</v>
      </c>
      <c r="AI371" s="16">
        <v>15163800</v>
      </c>
      <c r="AJ371" s="16">
        <v>6766800</v>
      </c>
      <c r="AK371" s="16">
        <v>2912000</v>
      </c>
      <c r="AL371" s="16">
        <v>8848000</v>
      </c>
      <c r="AM371" s="16">
        <v>21685000</v>
      </c>
      <c r="AN371" s="16">
        <v>23672000</v>
      </c>
      <c r="AO371" s="16">
        <v>14839000</v>
      </c>
      <c r="AP371" s="16">
        <v>5520000</v>
      </c>
      <c r="AQ371" s="16">
        <v>22157000</v>
      </c>
      <c r="AR371" s="19"/>
      <c r="AS371" s="19"/>
      <c r="AT371" s="19"/>
      <c r="AU371" s="19"/>
      <c r="AV371" s="19"/>
      <c r="AW371" s="19"/>
      <c r="AX371" s="19"/>
      <c r="AY371" s="19"/>
      <c r="AZ371" s="19"/>
      <c r="BA371" s="19"/>
      <c r="BB371" s="19"/>
      <c r="BC371" s="19"/>
      <c r="BD371" s="19"/>
      <c r="BE371" s="22"/>
      <c r="BF371" s="19"/>
      <c r="BG371" s="19"/>
      <c r="BH371" s="19"/>
      <c r="BI371" s="22"/>
      <c r="BJ371" s="19"/>
      <c r="BK371" s="19"/>
      <c r="BL371" s="19"/>
      <c r="BM371" s="19"/>
      <c r="BN371" s="19"/>
      <c r="BO371" s="19"/>
      <c r="BP371" s="19"/>
    </row>
    <row r="372" spans="1:68" s="18" customFormat="1" ht="13.5" x14ac:dyDescent="0.25">
      <c r="A372" s="15" t="s">
        <v>342</v>
      </c>
      <c r="B372" s="16">
        <v>1219600</v>
      </c>
      <c r="C372" s="16">
        <v>1031700</v>
      </c>
      <c r="D372" s="16">
        <v>76500</v>
      </c>
      <c r="E372" s="16">
        <v>67500</v>
      </c>
      <c r="F372" s="16">
        <v>50300</v>
      </c>
      <c r="G372" s="16">
        <v>113400</v>
      </c>
      <c r="H372" s="16">
        <v>32700</v>
      </c>
      <c r="I372" s="16">
        <v>48100</v>
      </c>
      <c r="J372" s="16">
        <v>75500</v>
      </c>
      <c r="K372" s="16">
        <v>255000</v>
      </c>
      <c r="L372" s="16">
        <v>139000</v>
      </c>
      <c r="M372" s="16">
        <v>127400</v>
      </c>
      <c r="N372" s="16">
        <v>46300</v>
      </c>
      <c r="O372" s="16">
        <v>187900</v>
      </c>
      <c r="P372" s="16">
        <v>13080400</v>
      </c>
      <c r="Q372" s="16">
        <v>11085600</v>
      </c>
      <c r="R372" s="16">
        <v>942300</v>
      </c>
      <c r="S372" s="16">
        <v>887000</v>
      </c>
      <c r="T372" s="16">
        <v>609900</v>
      </c>
      <c r="U372" s="16">
        <v>1359400</v>
      </c>
      <c r="V372" s="16">
        <v>659800</v>
      </c>
      <c r="W372" s="16">
        <v>215000</v>
      </c>
      <c r="X372" s="16">
        <v>862900</v>
      </c>
      <c r="Y372" s="16">
        <v>1999800</v>
      </c>
      <c r="Z372" s="16">
        <v>1772000</v>
      </c>
      <c r="AA372" s="16">
        <v>1345000</v>
      </c>
      <c r="AB372" s="16">
        <v>432500</v>
      </c>
      <c r="AC372" s="16">
        <v>1994800</v>
      </c>
      <c r="AD372" s="16">
        <v>149606000</v>
      </c>
      <c r="AE372" s="16">
        <v>127202000</v>
      </c>
      <c r="AF372" s="16">
        <v>8251000</v>
      </c>
      <c r="AG372" s="16">
        <v>12456000</v>
      </c>
      <c r="AH372" s="16">
        <v>5784100</v>
      </c>
      <c r="AI372" s="16">
        <v>15367100</v>
      </c>
      <c r="AJ372" s="16">
        <v>6903700</v>
      </c>
      <c r="AK372" s="16">
        <v>2943000</v>
      </c>
      <c r="AL372" s="16">
        <v>8901000</v>
      </c>
      <c r="AM372" s="16">
        <v>22118000</v>
      </c>
      <c r="AN372" s="16">
        <v>24007000</v>
      </c>
      <c r="AO372" s="16">
        <v>14898000</v>
      </c>
      <c r="AP372" s="16">
        <v>5573000</v>
      </c>
      <c r="AQ372" s="16">
        <v>22404000</v>
      </c>
      <c r="AR372" s="19"/>
      <c r="AS372" s="19"/>
      <c r="AT372" s="19"/>
      <c r="AU372" s="19"/>
      <c r="AV372" s="19"/>
      <c r="AW372" s="19"/>
      <c r="AX372" s="19"/>
      <c r="AY372" s="19"/>
      <c r="AZ372" s="19"/>
      <c r="BA372" s="19"/>
      <c r="BB372" s="19"/>
      <c r="BC372" s="19"/>
      <c r="BD372" s="19"/>
      <c r="BE372" s="22"/>
      <c r="BF372" s="19"/>
      <c r="BG372" s="19"/>
      <c r="BH372" s="19"/>
      <c r="BI372" s="22"/>
      <c r="BJ372" s="19"/>
      <c r="BK372" s="19"/>
      <c r="BL372" s="19"/>
      <c r="BM372" s="19"/>
      <c r="BN372" s="19"/>
      <c r="BO372" s="19"/>
      <c r="BP372" s="19"/>
    </row>
    <row r="373" spans="1:68" s="18" customFormat="1" ht="13.5" x14ac:dyDescent="0.25">
      <c r="A373" s="15" t="s">
        <v>343</v>
      </c>
      <c r="B373" s="16">
        <v>1231300</v>
      </c>
      <c r="C373" s="16">
        <v>1043000</v>
      </c>
      <c r="D373" s="16">
        <v>77100</v>
      </c>
      <c r="E373" s="16">
        <v>68000</v>
      </c>
      <c r="F373" s="16">
        <v>50900</v>
      </c>
      <c r="G373" s="16">
        <v>116600</v>
      </c>
      <c r="H373" s="16">
        <v>34200</v>
      </c>
      <c r="I373" s="16">
        <v>48200</v>
      </c>
      <c r="J373" s="16">
        <v>75800</v>
      </c>
      <c r="K373" s="16">
        <v>258300</v>
      </c>
      <c r="L373" s="16">
        <v>139500</v>
      </c>
      <c r="M373" s="16">
        <v>127900</v>
      </c>
      <c r="N373" s="16">
        <v>46500</v>
      </c>
      <c r="O373" s="16">
        <v>188300</v>
      </c>
      <c r="P373" s="16">
        <v>13192100</v>
      </c>
      <c r="Q373" s="16">
        <v>11187600</v>
      </c>
      <c r="R373" s="16">
        <v>944200</v>
      </c>
      <c r="S373" s="16">
        <v>893500</v>
      </c>
      <c r="T373" s="16">
        <v>614500</v>
      </c>
      <c r="U373" s="16">
        <v>1393500</v>
      </c>
      <c r="V373" s="16">
        <v>689600</v>
      </c>
      <c r="W373" s="16">
        <v>216400</v>
      </c>
      <c r="X373" s="16">
        <v>867100</v>
      </c>
      <c r="Y373" s="16">
        <v>2014900</v>
      </c>
      <c r="Z373" s="16">
        <v>1775200</v>
      </c>
      <c r="AA373" s="16">
        <v>1345900</v>
      </c>
      <c r="AB373" s="16">
        <v>432800</v>
      </c>
      <c r="AC373" s="16">
        <v>2004500</v>
      </c>
      <c r="AD373" s="16">
        <v>150543000</v>
      </c>
      <c r="AE373" s="16">
        <v>128059000</v>
      </c>
      <c r="AF373" s="16">
        <v>8203000</v>
      </c>
      <c r="AG373" s="16">
        <v>12501000</v>
      </c>
      <c r="AH373" s="16">
        <v>5808700</v>
      </c>
      <c r="AI373" s="16">
        <v>15693400</v>
      </c>
      <c r="AJ373" s="16">
        <v>7159100</v>
      </c>
      <c r="AK373" s="16">
        <v>2967000</v>
      </c>
      <c r="AL373" s="16">
        <v>8927000</v>
      </c>
      <c r="AM373" s="16">
        <v>22245000</v>
      </c>
      <c r="AN373" s="16">
        <v>24108000</v>
      </c>
      <c r="AO373" s="16">
        <v>14861000</v>
      </c>
      <c r="AP373" s="16">
        <v>5586000</v>
      </c>
      <c r="AQ373" s="16">
        <v>22484000</v>
      </c>
      <c r="AR373" s="19"/>
      <c r="AS373" s="19"/>
      <c r="AT373" s="19"/>
      <c r="AU373" s="19"/>
      <c r="AV373" s="19"/>
      <c r="AW373" s="19"/>
      <c r="AX373" s="19"/>
      <c r="AY373" s="19"/>
      <c r="AZ373" s="19"/>
      <c r="BA373" s="19"/>
      <c r="BB373" s="19"/>
      <c r="BC373" s="19"/>
      <c r="BD373" s="19"/>
      <c r="BE373" s="22"/>
      <c r="BF373" s="19"/>
      <c r="BG373" s="19"/>
      <c r="BH373" s="19"/>
      <c r="BI373" s="22"/>
      <c r="BJ373" s="19"/>
      <c r="BK373" s="19"/>
      <c r="BL373" s="19"/>
      <c r="BM373" s="19"/>
      <c r="BN373" s="19"/>
      <c r="BO373" s="19"/>
      <c r="BP373" s="19"/>
    </row>
    <row r="374" spans="1:68" s="18" customFormat="1" ht="13.5" x14ac:dyDescent="0.25">
      <c r="A374" s="15" t="s">
        <v>344</v>
      </c>
      <c r="B374" s="16">
        <v>1237400</v>
      </c>
      <c r="C374" s="16">
        <v>1049700</v>
      </c>
      <c r="D374" s="16">
        <v>77300</v>
      </c>
      <c r="E374" s="16">
        <v>69000</v>
      </c>
      <c r="F374" s="16">
        <v>51600</v>
      </c>
      <c r="G374" s="16">
        <v>117900</v>
      </c>
      <c r="H374" s="16">
        <v>35600</v>
      </c>
      <c r="I374" s="16">
        <v>48800</v>
      </c>
      <c r="J374" s="16">
        <v>76400</v>
      </c>
      <c r="K374" s="16">
        <v>258300</v>
      </c>
      <c r="L374" s="16">
        <v>139400</v>
      </c>
      <c r="M374" s="16">
        <v>128800</v>
      </c>
      <c r="N374" s="16">
        <v>46600</v>
      </c>
      <c r="O374" s="16">
        <v>187700</v>
      </c>
      <c r="P374" s="16">
        <v>13234900</v>
      </c>
      <c r="Q374" s="16">
        <v>11234300</v>
      </c>
      <c r="R374" s="16">
        <v>945600</v>
      </c>
      <c r="S374" s="16">
        <v>901400</v>
      </c>
      <c r="T374" s="16">
        <v>618500</v>
      </c>
      <c r="U374" s="16">
        <v>1404900</v>
      </c>
      <c r="V374" s="16">
        <v>707900</v>
      </c>
      <c r="W374" s="16">
        <v>219000</v>
      </c>
      <c r="X374" s="16">
        <v>870700</v>
      </c>
      <c r="Y374" s="16">
        <v>2006300</v>
      </c>
      <c r="Z374" s="16">
        <v>1773900</v>
      </c>
      <c r="AA374" s="16">
        <v>1354200</v>
      </c>
      <c r="AB374" s="16">
        <v>431900</v>
      </c>
      <c r="AC374" s="16">
        <v>2000600</v>
      </c>
      <c r="AD374" s="16">
        <v>150740000</v>
      </c>
      <c r="AE374" s="16">
        <v>128385000</v>
      </c>
      <c r="AF374" s="16">
        <v>8079000</v>
      </c>
      <c r="AG374" s="16">
        <v>12552000</v>
      </c>
      <c r="AH374" s="16">
        <v>5837300</v>
      </c>
      <c r="AI374" s="16">
        <v>15801500</v>
      </c>
      <c r="AJ374" s="16">
        <v>7364700</v>
      </c>
      <c r="AK374" s="16">
        <v>2986000</v>
      </c>
      <c r="AL374" s="16">
        <v>8964000</v>
      </c>
      <c r="AM374" s="16">
        <v>22246000</v>
      </c>
      <c r="AN374" s="16">
        <v>24039000</v>
      </c>
      <c r="AO374" s="16">
        <v>14925000</v>
      </c>
      <c r="AP374" s="16">
        <v>5590000</v>
      </c>
      <c r="AQ374" s="16">
        <v>22355000</v>
      </c>
      <c r="AR374" s="19"/>
      <c r="AS374" s="19"/>
      <c r="AT374" s="19"/>
      <c r="AU374" s="19"/>
      <c r="AV374" s="19"/>
      <c r="AW374" s="19"/>
      <c r="AX374" s="19"/>
      <c r="AY374" s="19"/>
      <c r="AZ374" s="19"/>
      <c r="BA374" s="19"/>
      <c r="BB374" s="19"/>
      <c r="BC374" s="19"/>
      <c r="BD374" s="19"/>
      <c r="BE374" s="22"/>
      <c r="BF374" s="19"/>
      <c r="BG374" s="19"/>
      <c r="BH374" s="19"/>
      <c r="BI374" s="22"/>
      <c r="BJ374" s="19"/>
      <c r="BK374" s="19"/>
      <c r="BL374" s="19"/>
      <c r="BM374" s="19"/>
      <c r="BN374" s="19"/>
      <c r="BO374" s="19"/>
      <c r="BP374" s="19"/>
    </row>
    <row r="375" spans="1:68" s="18" customFormat="1" ht="13.5" x14ac:dyDescent="0.25">
      <c r="A375" s="15" t="s">
        <v>345</v>
      </c>
      <c r="B375" s="16">
        <v>1220900</v>
      </c>
      <c r="C375" s="16">
        <v>1033700</v>
      </c>
      <c r="D375" s="16">
        <v>75600</v>
      </c>
      <c r="E375" s="16">
        <v>69200</v>
      </c>
      <c r="F375" s="16">
        <v>51300</v>
      </c>
      <c r="G375" s="16">
        <v>113600</v>
      </c>
      <c r="H375" s="16">
        <v>34100</v>
      </c>
      <c r="I375" s="16">
        <v>48800</v>
      </c>
      <c r="J375" s="16">
        <v>75700</v>
      </c>
      <c r="K375" s="16">
        <v>255500</v>
      </c>
      <c r="L375" s="16">
        <v>138000</v>
      </c>
      <c r="M375" s="16">
        <v>125900</v>
      </c>
      <c r="N375" s="16">
        <v>46000</v>
      </c>
      <c r="O375" s="16">
        <v>187200</v>
      </c>
      <c r="P375" s="16">
        <v>13013000</v>
      </c>
      <c r="Q375" s="16">
        <v>11038800</v>
      </c>
      <c r="R375" s="16">
        <v>931200</v>
      </c>
      <c r="S375" s="16">
        <v>893100</v>
      </c>
      <c r="T375" s="16">
        <v>616300</v>
      </c>
      <c r="U375" s="16">
        <v>1354200</v>
      </c>
      <c r="V375" s="16">
        <v>677400</v>
      </c>
      <c r="W375" s="16">
        <v>219500</v>
      </c>
      <c r="X375" s="16">
        <v>864200</v>
      </c>
      <c r="Y375" s="16">
        <v>1984900</v>
      </c>
      <c r="Z375" s="16">
        <v>1752100</v>
      </c>
      <c r="AA375" s="16">
        <v>1322100</v>
      </c>
      <c r="AB375" s="16">
        <v>423800</v>
      </c>
      <c r="AC375" s="16">
        <v>1974200</v>
      </c>
      <c r="AD375" s="16">
        <v>147932000</v>
      </c>
      <c r="AE375" s="16">
        <v>125993000</v>
      </c>
      <c r="AF375" s="16">
        <v>7817000</v>
      </c>
      <c r="AG375" s="16">
        <v>12469000</v>
      </c>
      <c r="AH375" s="16">
        <v>5809300</v>
      </c>
      <c r="AI375" s="16">
        <v>15361400</v>
      </c>
      <c r="AJ375" s="16">
        <v>7069900</v>
      </c>
      <c r="AK375" s="16">
        <v>2943000</v>
      </c>
      <c r="AL375" s="16">
        <v>8883000</v>
      </c>
      <c r="AM375" s="16">
        <v>21830000</v>
      </c>
      <c r="AN375" s="16">
        <v>23694000</v>
      </c>
      <c r="AO375" s="16">
        <v>14592000</v>
      </c>
      <c r="AP375" s="16">
        <v>5524000</v>
      </c>
      <c r="AQ375" s="16">
        <v>21939000</v>
      </c>
      <c r="AR375" s="19"/>
      <c r="AS375" s="19"/>
      <c r="AT375" s="19"/>
      <c r="AU375" s="19"/>
      <c r="AV375" s="19"/>
      <c r="AW375" s="19"/>
      <c r="AX375" s="19"/>
      <c r="AY375" s="19"/>
      <c r="AZ375" s="19"/>
      <c r="BA375" s="19"/>
      <c r="BB375" s="19"/>
      <c r="BC375" s="19"/>
      <c r="BD375" s="19"/>
      <c r="BE375" s="22"/>
      <c r="BF375" s="19"/>
      <c r="BG375" s="19"/>
      <c r="BH375" s="19"/>
      <c r="BI375" s="22"/>
      <c r="BJ375" s="19"/>
      <c r="BK375" s="19"/>
      <c r="BL375" s="19"/>
      <c r="BM375" s="19"/>
      <c r="BN375" s="19"/>
      <c r="BO375" s="19"/>
      <c r="BP375" s="19"/>
    </row>
    <row r="376" spans="1:68" s="18" customFormat="1" ht="13.5" x14ac:dyDescent="0.25">
      <c r="A376" s="15" t="s">
        <v>346</v>
      </c>
      <c r="B376" s="16">
        <v>1238900</v>
      </c>
      <c r="C376" s="16">
        <v>1050300</v>
      </c>
      <c r="D376" s="16">
        <v>76900</v>
      </c>
      <c r="E376" s="16">
        <v>70300</v>
      </c>
      <c r="F376" s="16">
        <v>52100</v>
      </c>
      <c r="G376" s="16">
        <v>114100</v>
      </c>
      <c r="H376" s="16">
        <v>34800</v>
      </c>
      <c r="I376" s="16">
        <v>49300</v>
      </c>
      <c r="J376" s="16">
        <v>76400</v>
      </c>
      <c r="K376" s="16">
        <v>260500</v>
      </c>
      <c r="L376" s="16">
        <v>140400</v>
      </c>
      <c r="M376" s="16">
        <v>128800</v>
      </c>
      <c r="N376" s="16">
        <v>46700</v>
      </c>
      <c r="O376" s="16">
        <v>188600</v>
      </c>
      <c r="P376" s="16">
        <v>13181400</v>
      </c>
      <c r="Q376" s="16">
        <v>11185000</v>
      </c>
      <c r="R376" s="16">
        <v>952600</v>
      </c>
      <c r="S376" s="16">
        <v>903700</v>
      </c>
      <c r="T376" s="16">
        <v>622500</v>
      </c>
      <c r="U376" s="16">
        <v>1360000</v>
      </c>
      <c r="V376" s="16">
        <v>686800</v>
      </c>
      <c r="W376" s="16">
        <v>221000</v>
      </c>
      <c r="X376" s="16">
        <v>870400</v>
      </c>
      <c r="Y376" s="16">
        <v>2020600</v>
      </c>
      <c r="Z376" s="16">
        <v>1767200</v>
      </c>
      <c r="AA376" s="16">
        <v>1347300</v>
      </c>
      <c r="AB376" s="16">
        <v>432900</v>
      </c>
      <c r="AC376" s="16">
        <v>1996400</v>
      </c>
      <c r="AD376" s="16">
        <v>149606000</v>
      </c>
      <c r="AE376" s="16">
        <v>127338000</v>
      </c>
      <c r="AF376" s="16">
        <v>7923000</v>
      </c>
      <c r="AG376" s="16">
        <v>12555000</v>
      </c>
      <c r="AH376" s="16">
        <v>5847000</v>
      </c>
      <c r="AI376" s="16">
        <v>15351800</v>
      </c>
      <c r="AJ376" s="16">
        <v>7095100</v>
      </c>
      <c r="AK376" s="16">
        <v>2974000</v>
      </c>
      <c r="AL376" s="16">
        <v>8931000</v>
      </c>
      <c r="AM376" s="16">
        <v>22131000</v>
      </c>
      <c r="AN376" s="16">
        <v>24078000</v>
      </c>
      <c r="AO376" s="16">
        <v>14864000</v>
      </c>
      <c r="AP376" s="16">
        <v>5588000</v>
      </c>
      <c r="AQ376" s="16">
        <v>22268000</v>
      </c>
      <c r="AR376" s="19"/>
      <c r="AS376" s="19"/>
      <c r="AT376" s="19"/>
      <c r="AU376" s="19"/>
      <c r="AV376" s="19"/>
      <c r="AW376" s="19"/>
      <c r="AX376" s="19"/>
      <c r="AY376" s="19"/>
      <c r="AZ376" s="19"/>
      <c r="BA376" s="19"/>
      <c r="BB376" s="19"/>
      <c r="BC376" s="19"/>
      <c r="BD376" s="19"/>
      <c r="BE376" s="22"/>
      <c r="BF376" s="19"/>
      <c r="BG376" s="19"/>
      <c r="BH376" s="19"/>
      <c r="BI376" s="22"/>
      <c r="BJ376" s="19"/>
      <c r="BK376" s="19"/>
      <c r="BL376" s="19"/>
      <c r="BM376" s="19"/>
      <c r="BN376" s="19"/>
      <c r="BO376" s="19"/>
      <c r="BP376" s="19"/>
    </row>
    <row r="377" spans="1:68" s="18" customFormat="1" ht="13.5" x14ac:dyDescent="0.25">
      <c r="A377" s="15" t="s">
        <v>347</v>
      </c>
      <c r="B377" s="16">
        <v>1245400</v>
      </c>
      <c r="C377" s="16">
        <v>1058200</v>
      </c>
      <c r="D377" s="16">
        <v>77700</v>
      </c>
      <c r="E377" s="16">
        <v>70900</v>
      </c>
      <c r="F377" s="16">
        <v>52800</v>
      </c>
      <c r="G377" s="16">
        <v>114000</v>
      </c>
      <c r="H377" s="16">
        <v>34300</v>
      </c>
      <c r="I377" s="16">
        <v>50000</v>
      </c>
      <c r="J377" s="16">
        <v>77000</v>
      </c>
      <c r="K377" s="16">
        <v>262000</v>
      </c>
      <c r="L377" s="16">
        <v>140400</v>
      </c>
      <c r="M377" s="16">
        <v>132100</v>
      </c>
      <c r="N377" s="16">
        <v>47000</v>
      </c>
      <c r="O377" s="16">
        <v>187200</v>
      </c>
      <c r="P377" s="16">
        <v>13229500</v>
      </c>
      <c r="Q377" s="16">
        <v>11229100</v>
      </c>
      <c r="R377" s="16">
        <v>959000</v>
      </c>
      <c r="S377" s="16">
        <v>909100</v>
      </c>
      <c r="T377" s="16">
        <v>624900</v>
      </c>
      <c r="U377" s="16">
        <v>1359700</v>
      </c>
      <c r="V377" s="16">
        <v>684300</v>
      </c>
      <c r="W377" s="16">
        <v>223300</v>
      </c>
      <c r="X377" s="16">
        <v>872800</v>
      </c>
      <c r="Y377" s="16">
        <v>2023000</v>
      </c>
      <c r="Z377" s="16">
        <v>1768200</v>
      </c>
      <c r="AA377" s="16">
        <v>1369800</v>
      </c>
      <c r="AB377" s="16">
        <v>435000</v>
      </c>
      <c r="AC377" s="16">
        <v>2000400</v>
      </c>
      <c r="AD377" s="16">
        <v>150413000</v>
      </c>
      <c r="AE377" s="16">
        <v>128087000</v>
      </c>
      <c r="AF377" s="16">
        <v>8046000</v>
      </c>
      <c r="AG377" s="16">
        <v>12629000</v>
      </c>
      <c r="AH377" s="16">
        <v>5890500</v>
      </c>
      <c r="AI377" s="16">
        <v>15352200</v>
      </c>
      <c r="AJ377" s="16">
        <v>7084800</v>
      </c>
      <c r="AK377" s="16">
        <v>3006000</v>
      </c>
      <c r="AL377" s="16">
        <v>8949000</v>
      </c>
      <c r="AM377" s="16">
        <v>22252000</v>
      </c>
      <c r="AN377" s="16">
        <v>24162000</v>
      </c>
      <c r="AO377" s="16">
        <v>15103000</v>
      </c>
      <c r="AP377" s="16">
        <v>5612000</v>
      </c>
      <c r="AQ377" s="16">
        <v>22326000</v>
      </c>
      <c r="AR377" s="19"/>
      <c r="AS377" s="19"/>
      <c r="AT377" s="19"/>
      <c r="AU377" s="19"/>
      <c r="AV377" s="19"/>
      <c r="AW377" s="19"/>
      <c r="AX377" s="19"/>
      <c r="AY377" s="19"/>
      <c r="AZ377" s="19"/>
      <c r="BA377" s="19"/>
      <c r="BB377" s="19"/>
      <c r="BC377" s="19"/>
      <c r="BD377" s="19"/>
      <c r="BE377" s="22"/>
      <c r="BF377" s="19"/>
      <c r="BG377" s="19"/>
      <c r="BH377" s="19"/>
      <c r="BI377" s="22"/>
      <c r="BJ377" s="19"/>
      <c r="BK377" s="19"/>
      <c r="BL377" s="19"/>
      <c r="BM377" s="19"/>
      <c r="BN377" s="19"/>
      <c r="BO377" s="19"/>
      <c r="BP377" s="19"/>
    </row>
    <row r="378" spans="1:68" s="18" customFormat="1" ht="13.5" x14ac:dyDescent="0.25">
      <c r="A378" s="15" t="s">
        <v>348</v>
      </c>
      <c r="B378" s="16">
        <v>1264000</v>
      </c>
      <c r="C378" s="16">
        <v>1076500</v>
      </c>
      <c r="D378" s="16">
        <v>79800</v>
      </c>
      <c r="E378" s="16">
        <v>71800</v>
      </c>
      <c r="F378" s="16">
        <v>53200</v>
      </c>
      <c r="G378" s="16">
        <v>114900</v>
      </c>
      <c r="H378" s="16">
        <v>33400</v>
      </c>
      <c r="I378" s="16">
        <v>50800</v>
      </c>
      <c r="J378" s="16">
        <v>78600</v>
      </c>
      <c r="K378" s="16">
        <v>268300</v>
      </c>
      <c r="L378" s="16">
        <v>142200</v>
      </c>
      <c r="M378" s="16">
        <v>136200</v>
      </c>
      <c r="N378" s="16">
        <v>47300</v>
      </c>
      <c r="O378" s="16">
        <v>187500</v>
      </c>
      <c r="P378" s="16">
        <v>13361100</v>
      </c>
      <c r="Q378" s="16">
        <v>11362700</v>
      </c>
      <c r="R378" s="16">
        <v>970900</v>
      </c>
      <c r="S378" s="16">
        <v>917600</v>
      </c>
      <c r="T378" s="16">
        <v>632800</v>
      </c>
      <c r="U378" s="16">
        <v>1365400</v>
      </c>
      <c r="V378" s="16">
        <v>680800</v>
      </c>
      <c r="W378" s="16">
        <v>226100</v>
      </c>
      <c r="X378" s="16">
        <v>882100</v>
      </c>
      <c r="Y378" s="16">
        <v>2052900</v>
      </c>
      <c r="Z378" s="16">
        <v>1790900</v>
      </c>
      <c r="AA378" s="16">
        <v>1400800</v>
      </c>
      <c r="AB378" s="16">
        <v>442400</v>
      </c>
      <c r="AC378" s="16">
        <v>1998400</v>
      </c>
      <c r="AD378" s="16">
        <v>151434000</v>
      </c>
      <c r="AE378" s="16">
        <v>129036000</v>
      </c>
      <c r="AF378" s="16">
        <v>8217000</v>
      </c>
      <c r="AG378" s="16">
        <v>12674000</v>
      </c>
      <c r="AH378" s="16">
        <v>5929700</v>
      </c>
      <c r="AI378" s="16">
        <v>15327200</v>
      </c>
      <c r="AJ378" s="16">
        <v>7045000</v>
      </c>
      <c r="AK378" s="16">
        <v>3028000</v>
      </c>
      <c r="AL378" s="16">
        <v>8998000</v>
      </c>
      <c r="AM378" s="16">
        <v>22429000</v>
      </c>
      <c r="AN378" s="16">
        <v>24244000</v>
      </c>
      <c r="AO378" s="16">
        <v>15489000</v>
      </c>
      <c r="AP378" s="16">
        <v>5655000</v>
      </c>
      <c r="AQ378" s="16">
        <v>22398000</v>
      </c>
      <c r="AR378" s="19"/>
      <c r="AS378" s="19"/>
      <c r="AT378" s="19"/>
      <c r="AU378" s="19"/>
      <c r="AV378" s="19"/>
      <c r="AW378" s="19"/>
      <c r="AX378" s="19"/>
      <c r="AY378" s="19"/>
      <c r="AZ378" s="19"/>
      <c r="BA378" s="19"/>
      <c r="BB378" s="19"/>
      <c r="BC378" s="19"/>
      <c r="BD378" s="19"/>
      <c r="BE378" s="22"/>
      <c r="BF378" s="19"/>
      <c r="BG378" s="19"/>
      <c r="BH378" s="19"/>
      <c r="BI378" s="22"/>
      <c r="BJ378" s="19"/>
      <c r="BK378" s="19"/>
      <c r="BL378" s="19"/>
      <c r="BM378" s="19"/>
      <c r="BN378" s="19"/>
      <c r="BO378" s="19"/>
      <c r="BP378" s="19"/>
    </row>
    <row r="379" spans="1:68" s="18" customFormat="1" ht="13.5" x14ac:dyDescent="0.25">
      <c r="A379" s="15" t="s">
        <v>349</v>
      </c>
      <c r="B379" s="16">
        <v>1268700</v>
      </c>
      <c r="C379" s="16">
        <v>1081200</v>
      </c>
      <c r="D379" s="16">
        <v>80000</v>
      </c>
      <c r="E379" s="16">
        <v>72500</v>
      </c>
      <c r="F379" s="16">
        <v>53500</v>
      </c>
      <c r="G379" s="16">
        <v>114600</v>
      </c>
      <c r="H379" s="16">
        <v>33200</v>
      </c>
      <c r="I379" s="16">
        <v>51600</v>
      </c>
      <c r="J379" s="16">
        <v>79300</v>
      </c>
      <c r="K379" s="16">
        <v>267900</v>
      </c>
      <c r="L379" s="16">
        <v>142600</v>
      </c>
      <c r="M379" s="16">
        <v>138100</v>
      </c>
      <c r="N379" s="16">
        <v>47900</v>
      </c>
      <c r="O379" s="16">
        <v>187500</v>
      </c>
      <c r="P379" s="16">
        <v>13417300</v>
      </c>
      <c r="Q379" s="16">
        <v>11417700</v>
      </c>
      <c r="R379" s="16">
        <v>977500</v>
      </c>
      <c r="S379" s="16">
        <v>921000</v>
      </c>
      <c r="T379" s="16">
        <v>636900</v>
      </c>
      <c r="U379" s="16">
        <v>1362500</v>
      </c>
      <c r="V379" s="16">
        <v>680200</v>
      </c>
      <c r="W379" s="16">
        <v>228900</v>
      </c>
      <c r="X379" s="16">
        <v>885700</v>
      </c>
      <c r="Y379" s="16">
        <v>2058800</v>
      </c>
      <c r="Z379" s="16">
        <v>1795500</v>
      </c>
      <c r="AA379" s="16">
        <v>1421700</v>
      </c>
      <c r="AB379" s="16">
        <v>449000</v>
      </c>
      <c r="AC379" s="16">
        <v>1999600</v>
      </c>
      <c r="AD379" s="16">
        <v>152265000</v>
      </c>
      <c r="AE379" s="16">
        <v>129893000</v>
      </c>
      <c r="AF379" s="16">
        <v>8389000</v>
      </c>
      <c r="AG379" s="16">
        <v>12716000</v>
      </c>
      <c r="AH379" s="16">
        <v>5973700</v>
      </c>
      <c r="AI379" s="16">
        <v>15352100</v>
      </c>
      <c r="AJ379" s="16">
        <v>7091800</v>
      </c>
      <c r="AK379" s="16">
        <v>3050000</v>
      </c>
      <c r="AL379" s="16">
        <v>9025000</v>
      </c>
      <c r="AM379" s="16">
        <v>22482000</v>
      </c>
      <c r="AN379" s="16">
        <v>24189000</v>
      </c>
      <c r="AO379" s="16">
        <v>15933000</v>
      </c>
      <c r="AP379" s="16">
        <v>5691000</v>
      </c>
      <c r="AQ379" s="16">
        <v>22372000</v>
      </c>
      <c r="AR379" s="19"/>
      <c r="AS379" s="19"/>
      <c r="AT379" s="19"/>
      <c r="AU379" s="19"/>
      <c r="AV379" s="19"/>
      <c r="AW379" s="19"/>
      <c r="AX379" s="19"/>
      <c r="AY379" s="19"/>
      <c r="AZ379" s="19"/>
      <c r="BA379" s="19"/>
      <c r="BB379" s="19"/>
      <c r="BC379" s="19"/>
      <c r="BD379" s="19"/>
      <c r="BE379" s="22"/>
      <c r="BF379" s="19"/>
      <c r="BG379" s="19"/>
      <c r="BH379" s="19"/>
      <c r="BI379" s="22"/>
      <c r="BJ379" s="19"/>
      <c r="BK379" s="19"/>
      <c r="BL379" s="19"/>
      <c r="BM379" s="19"/>
      <c r="BN379" s="19"/>
      <c r="BO379" s="19"/>
      <c r="BP379" s="19"/>
    </row>
    <row r="380" spans="1:68" s="18" customFormat="1" ht="13.5" x14ac:dyDescent="0.25">
      <c r="A380" s="15" t="s">
        <v>350</v>
      </c>
      <c r="B380" s="16">
        <v>1276600</v>
      </c>
      <c r="C380" s="16">
        <v>1090000</v>
      </c>
      <c r="D380" s="16">
        <v>80900</v>
      </c>
      <c r="E380" s="16">
        <v>73700</v>
      </c>
      <c r="F380" s="16">
        <v>54200</v>
      </c>
      <c r="G380" s="16">
        <v>114300</v>
      </c>
      <c r="H380" s="16">
        <v>33100</v>
      </c>
      <c r="I380" s="16">
        <v>52200</v>
      </c>
      <c r="J380" s="16">
        <v>80000</v>
      </c>
      <c r="K380" s="16">
        <v>269900</v>
      </c>
      <c r="L380" s="16">
        <v>141800</v>
      </c>
      <c r="M380" s="16">
        <v>140900</v>
      </c>
      <c r="N380" s="16">
        <v>49000</v>
      </c>
      <c r="O380" s="16">
        <v>186600</v>
      </c>
      <c r="P380" s="16">
        <v>13440000</v>
      </c>
      <c r="Q380" s="16">
        <v>11467000</v>
      </c>
      <c r="R380" s="16">
        <v>984800</v>
      </c>
      <c r="S380" s="16">
        <v>928800</v>
      </c>
      <c r="T380" s="16">
        <v>638900</v>
      </c>
      <c r="U380" s="16">
        <v>1364200</v>
      </c>
      <c r="V380" s="16">
        <v>682300</v>
      </c>
      <c r="W380" s="16">
        <v>231300</v>
      </c>
      <c r="X380" s="16">
        <v>890800</v>
      </c>
      <c r="Y380" s="16">
        <v>2059300</v>
      </c>
      <c r="Z380" s="16">
        <v>1786100</v>
      </c>
      <c r="AA380" s="16">
        <v>1446700</v>
      </c>
      <c r="AB380" s="16">
        <v>453800</v>
      </c>
      <c r="AC380" s="16">
        <v>1973000</v>
      </c>
      <c r="AD380" s="16">
        <v>153176000</v>
      </c>
      <c r="AE380" s="16">
        <v>131198000</v>
      </c>
      <c r="AF380" s="16">
        <v>8557000</v>
      </c>
      <c r="AG380" s="16">
        <v>12845000</v>
      </c>
      <c r="AH380" s="16">
        <v>6016400</v>
      </c>
      <c r="AI380" s="16">
        <v>15495100</v>
      </c>
      <c r="AJ380" s="16">
        <v>7118600</v>
      </c>
      <c r="AK380" s="16">
        <v>3102000</v>
      </c>
      <c r="AL380" s="16">
        <v>9104000</v>
      </c>
      <c r="AM380" s="16">
        <v>22637000</v>
      </c>
      <c r="AN380" s="16">
        <v>24070000</v>
      </c>
      <c r="AO380" s="16">
        <v>16494000</v>
      </c>
      <c r="AP380" s="16">
        <v>5759000</v>
      </c>
      <c r="AQ380" s="16">
        <v>21978000</v>
      </c>
      <c r="AR380" s="19"/>
      <c r="AS380" s="19"/>
      <c r="AT380" s="19"/>
      <c r="AU380" s="19"/>
      <c r="AV380" s="19"/>
      <c r="AW380" s="19"/>
      <c r="AX380" s="19"/>
      <c r="AY380" s="19"/>
      <c r="AZ380" s="19"/>
      <c r="BA380" s="19"/>
      <c r="BB380" s="19"/>
      <c r="BC380" s="19"/>
      <c r="BD380" s="19"/>
      <c r="BE380" s="22"/>
      <c r="BF380" s="19"/>
      <c r="BG380" s="19"/>
      <c r="BH380" s="19"/>
      <c r="BI380" s="22"/>
      <c r="BJ380" s="19"/>
      <c r="BK380" s="19"/>
      <c r="BL380" s="19"/>
      <c r="BM380" s="19"/>
      <c r="BN380" s="19"/>
      <c r="BO380" s="19"/>
      <c r="BP380" s="19"/>
    </row>
    <row r="381" spans="1:68" s="18" customFormat="1" ht="13.5" x14ac:dyDescent="0.25">
      <c r="A381" s="15" t="s">
        <v>351</v>
      </c>
      <c r="B381" s="16">
        <v>1288300</v>
      </c>
      <c r="C381" s="16">
        <v>1109200</v>
      </c>
      <c r="D381" s="16">
        <v>80700</v>
      </c>
      <c r="E381" s="16">
        <v>76000</v>
      </c>
      <c r="F381" s="16">
        <v>55100</v>
      </c>
      <c r="G381" s="16">
        <v>115600</v>
      </c>
      <c r="H381" s="16">
        <v>33100</v>
      </c>
      <c r="I381" s="16">
        <v>53900</v>
      </c>
      <c r="J381" s="16">
        <v>80900</v>
      </c>
      <c r="K381" s="16">
        <v>278500</v>
      </c>
      <c r="L381" s="16">
        <v>144500</v>
      </c>
      <c r="M381" s="16">
        <v>141300</v>
      </c>
      <c r="N381" s="16">
        <v>49600</v>
      </c>
      <c r="O381" s="16">
        <v>179100</v>
      </c>
      <c r="P381" s="16">
        <v>13494100</v>
      </c>
      <c r="Q381" s="16">
        <v>11580200</v>
      </c>
      <c r="R381" s="16">
        <v>994100</v>
      </c>
      <c r="S381" s="16">
        <v>936800</v>
      </c>
      <c r="T381" s="16">
        <v>647500</v>
      </c>
      <c r="U381" s="16">
        <v>1371800</v>
      </c>
      <c r="V381" s="16">
        <v>685300</v>
      </c>
      <c r="W381" s="16">
        <v>236400</v>
      </c>
      <c r="X381" s="16">
        <v>902500</v>
      </c>
      <c r="Y381" s="16">
        <v>2093100</v>
      </c>
      <c r="Z381" s="16">
        <v>1801200</v>
      </c>
      <c r="AA381" s="16">
        <v>1451200</v>
      </c>
      <c r="AB381" s="16">
        <v>460300</v>
      </c>
      <c r="AC381" s="16">
        <v>1913900</v>
      </c>
      <c r="AD381" s="16">
        <v>152813000</v>
      </c>
      <c r="AE381" s="16">
        <v>131722000</v>
      </c>
      <c r="AF381" s="16">
        <v>8628000</v>
      </c>
      <c r="AG381" s="16">
        <v>12867000</v>
      </c>
      <c r="AH381" s="16">
        <v>6034800</v>
      </c>
      <c r="AI381" s="16">
        <v>15517900</v>
      </c>
      <c r="AJ381" s="16">
        <v>7076900</v>
      </c>
      <c r="AK381" s="16">
        <v>3118000</v>
      </c>
      <c r="AL381" s="16">
        <v>9144000</v>
      </c>
      <c r="AM381" s="16">
        <v>22743000</v>
      </c>
      <c r="AN381" s="16">
        <v>24104000</v>
      </c>
      <c r="AO381" s="16">
        <v>16703000</v>
      </c>
      <c r="AP381" s="16">
        <v>5785000</v>
      </c>
      <c r="AQ381" s="16">
        <v>21091000</v>
      </c>
      <c r="AR381" s="19"/>
      <c r="AS381" s="19"/>
      <c r="AT381" s="19"/>
      <c r="AU381" s="19"/>
      <c r="AV381" s="19"/>
      <c r="AW381" s="19"/>
      <c r="AX381" s="19"/>
      <c r="AY381" s="19"/>
      <c r="AZ381" s="19"/>
      <c r="BA381" s="19"/>
      <c r="BB381" s="19"/>
      <c r="BC381" s="19"/>
      <c r="BD381" s="19"/>
      <c r="BE381" s="22"/>
      <c r="BF381" s="19"/>
      <c r="BG381" s="19"/>
      <c r="BH381" s="19"/>
      <c r="BI381" s="22"/>
      <c r="BJ381" s="19"/>
      <c r="BK381" s="19"/>
      <c r="BL381" s="19"/>
      <c r="BM381" s="19"/>
      <c r="BN381" s="19"/>
      <c r="BO381" s="19"/>
      <c r="BP381" s="19"/>
    </row>
    <row r="382" spans="1:68" s="18" customFormat="1" ht="13.5" x14ac:dyDescent="0.25">
      <c r="A382" s="15" t="s">
        <v>352</v>
      </c>
      <c r="B382" s="16">
        <v>1294700</v>
      </c>
      <c r="C382" s="16">
        <v>1114400</v>
      </c>
      <c r="D382" s="16">
        <v>80600</v>
      </c>
      <c r="E382" s="16">
        <v>77100</v>
      </c>
      <c r="F382" s="16">
        <v>55200</v>
      </c>
      <c r="G382" s="16">
        <v>115500</v>
      </c>
      <c r="H382" s="16">
        <v>33600</v>
      </c>
      <c r="I382" s="16">
        <v>53900</v>
      </c>
      <c r="J382" s="16">
        <v>81200</v>
      </c>
      <c r="K382" s="16">
        <v>280700</v>
      </c>
      <c r="L382" s="16">
        <v>146000</v>
      </c>
      <c r="M382" s="16">
        <v>141000</v>
      </c>
      <c r="N382" s="16">
        <v>49600</v>
      </c>
      <c r="O382" s="16">
        <v>180300</v>
      </c>
      <c r="P382" s="16">
        <v>13553800</v>
      </c>
      <c r="Q382" s="16">
        <v>11625600</v>
      </c>
      <c r="R382" s="16">
        <v>998500</v>
      </c>
      <c r="S382" s="16">
        <v>939100</v>
      </c>
      <c r="T382" s="16">
        <v>648800</v>
      </c>
      <c r="U382" s="16">
        <v>1375600</v>
      </c>
      <c r="V382" s="16">
        <v>690400</v>
      </c>
      <c r="W382" s="16">
        <v>235500</v>
      </c>
      <c r="X382" s="16">
        <v>905300</v>
      </c>
      <c r="Y382" s="16">
        <v>2104800</v>
      </c>
      <c r="Z382" s="16">
        <v>1820200</v>
      </c>
      <c r="AA382" s="16">
        <v>1448500</v>
      </c>
      <c r="AB382" s="16">
        <v>458900</v>
      </c>
      <c r="AC382" s="16">
        <v>1928200</v>
      </c>
      <c r="AD382" s="16">
        <v>153209000</v>
      </c>
      <c r="AE382" s="16">
        <v>131768000</v>
      </c>
      <c r="AF382" s="16">
        <v>8629000</v>
      </c>
      <c r="AG382" s="16">
        <v>12898000</v>
      </c>
      <c r="AH382" s="16">
        <v>6035700</v>
      </c>
      <c r="AI382" s="16">
        <v>15505500</v>
      </c>
      <c r="AJ382" s="16">
        <v>7084900</v>
      </c>
      <c r="AK382" s="16">
        <v>3111000</v>
      </c>
      <c r="AL382" s="16">
        <v>9144000</v>
      </c>
      <c r="AM382" s="16">
        <v>22794000</v>
      </c>
      <c r="AN382" s="16">
        <v>24203000</v>
      </c>
      <c r="AO382" s="16">
        <v>16602000</v>
      </c>
      <c r="AP382" s="16">
        <v>5761000</v>
      </c>
      <c r="AQ382" s="16">
        <v>21441000</v>
      </c>
      <c r="AR382" s="19"/>
      <c r="AS382" s="19"/>
      <c r="AT382" s="19"/>
      <c r="AU382" s="19"/>
      <c r="AV382" s="19"/>
      <c r="AW382" s="19"/>
      <c r="AX382" s="19"/>
      <c r="AY382" s="19"/>
      <c r="AZ382" s="19"/>
      <c r="BA382" s="19"/>
      <c r="BB382" s="19"/>
      <c r="BC382" s="19"/>
      <c r="BD382" s="19"/>
      <c r="BE382" s="22"/>
      <c r="BF382" s="19"/>
      <c r="BG382" s="19"/>
      <c r="BH382" s="19"/>
      <c r="BI382" s="22"/>
      <c r="BJ382" s="19"/>
      <c r="BK382" s="19"/>
      <c r="BL382" s="19"/>
      <c r="BM382" s="19"/>
      <c r="BN382" s="19"/>
      <c r="BO382" s="19"/>
      <c r="BP382" s="19"/>
    </row>
    <row r="383" spans="1:68" s="18" customFormat="1" ht="13.5" x14ac:dyDescent="0.25">
      <c r="A383" s="15" t="s">
        <v>353</v>
      </c>
      <c r="B383" s="16">
        <v>1299400</v>
      </c>
      <c r="C383" s="16">
        <v>1115100</v>
      </c>
      <c r="D383" s="16">
        <v>80700</v>
      </c>
      <c r="E383" s="16">
        <v>78000</v>
      </c>
      <c r="F383" s="16">
        <v>55000</v>
      </c>
      <c r="G383" s="16">
        <v>115300</v>
      </c>
      <c r="H383" s="16">
        <v>33700</v>
      </c>
      <c r="I383" s="16">
        <v>54100</v>
      </c>
      <c r="J383" s="16">
        <v>80700</v>
      </c>
      <c r="K383" s="16">
        <v>281600</v>
      </c>
      <c r="L383" s="16">
        <v>146400</v>
      </c>
      <c r="M383" s="16">
        <v>140500</v>
      </c>
      <c r="N383" s="16">
        <v>49100</v>
      </c>
      <c r="O383" s="16">
        <v>184300</v>
      </c>
      <c r="P383" s="16">
        <v>13617800</v>
      </c>
      <c r="Q383" s="16">
        <v>11626000</v>
      </c>
      <c r="R383" s="16">
        <v>1005200</v>
      </c>
      <c r="S383" s="16">
        <v>941500</v>
      </c>
      <c r="T383" s="16">
        <v>649200</v>
      </c>
      <c r="U383" s="16">
        <v>1375800</v>
      </c>
      <c r="V383" s="16">
        <v>695300</v>
      </c>
      <c r="W383" s="16">
        <v>234900</v>
      </c>
      <c r="X383" s="16">
        <v>906000</v>
      </c>
      <c r="Y383" s="16">
        <v>2099400</v>
      </c>
      <c r="Z383" s="16">
        <v>1831900</v>
      </c>
      <c r="AA383" s="16">
        <v>1430300</v>
      </c>
      <c r="AB383" s="16">
        <v>456500</v>
      </c>
      <c r="AC383" s="16">
        <v>1991800</v>
      </c>
      <c r="AD383" s="16">
        <v>153730000</v>
      </c>
      <c r="AE383" s="16">
        <v>131376000</v>
      </c>
      <c r="AF383" s="16">
        <v>8599000</v>
      </c>
      <c r="AG383" s="16">
        <v>12854000</v>
      </c>
      <c r="AH383" s="16">
        <v>6024200</v>
      </c>
      <c r="AI383" s="16">
        <v>15381200</v>
      </c>
      <c r="AJ383" s="16">
        <v>7163600</v>
      </c>
      <c r="AK383" s="16">
        <v>3091000</v>
      </c>
      <c r="AL383" s="16">
        <v>9094000</v>
      </c>
      <c r="AM383" s="16">
        <v>22797000</v>
      </c>
      <c r="AN383" s="16">
        <v>24517000</v>
      </c>
      <c r="AO383" s="16">
        <v>16143000</v>
      </c>
      <c r="AP383" s="16">
        <v>5712000</v>
      </c>
      <c r="AQ383" s="16">
        <v>22354000</v>
      </c>
    </row>
    <row r="384" spans="1:68" s="18" customFormat="1" ht="13.5" x14ac:dyDescent="0.25">
      <c r="A384" s="15" t="s">
        <v>354</v>
      </c>
      <c r="B384" s="16">
        <v>1314900</v>
      </c>
      <c r="C384" s="16">
        <v>1124100</v>
      </c>
      <c r="D384" s="16">
        <v>80500</v>
      </c>
      <c r="E384" s="16">
        <v>79400</v>
      </c>
      <c r="F384" s="16">
        <v>55300</v>
      </c>
      <c r="G384" s="16">
        <v>116200</v>
      </c>
      <c r="H384" s="16">
        <v>34300</v>
      </c>
      <c r="I384" s="16">
        <v>53900</v>
      </c>
      <c r="J384" s="16">
        <v>80600</v>
      </c>
      <c r="K384" s="16">
        <v>284200</v>
      </c>
      <c r="L384" s="16">
        <v>148600</v>
      </c>
      <c r="M384" s="16">
        <v>141000</v>
      </c>
      <c r="N384" s="16">
        <v>50100</v>
      </c>
      <c r="O384" s="16">
        <v>190800</v>
      </c>
      <c r="P384" s="16">
        <v>13743700</v>
      </c>
      <c r="Q384" s="16">
        <v>11715300</v>
      </c>
      <c r="R384" s="16">
        <v>1011400</v>
      </c>
      <c r="S384" s="16">
        <v>944100</v>
      </c>
      <c r="T384" s="16">
        <v>652800</v>
      </c>
      <c r="U384" s="16">
        <v>1389400</v>
      </c>
      <c r="V384" s="16">
        <v>702100</v>
      </c>
      <c r="W384" s="16">
        <v>235400</v>
      </c>
      <c r="X384" s="16">
        <v>913100</v>
      </c>
      <c r="Y384" s="16">
        <v>2123800</v>
      </c>
      <c r="Z384" s="16">
        <v>1850500</v>
      </c>
      <c r="AA384" s="16">
        <v>1429900</v>
      </c>
      <c r="AB384" s="16">
        <v>462800</v>
      </c>
      <c r="AC384" s="16">
        <v>2028400</v>
      </c>
      <c r="AD384" s="16">
        <v>154936000</v>
      </c>
      <c r="AE384" s="16">
        <v>132280000</v>
      </c>
      <c r="AF384" s="16">
        <v>8624000</v>
      </c>
      <c r="AG384" s="16">
        <v>12884000</v>
      </c>
      <c r="AH384" s="16">
        <v>6053300</v>
      </c>
      <c r="AI384" s="16">
        <v>15527700</v>
      </c>
      <c r="AJ384" s="16">
        <v>7242000</v>
      </c>
      <c r="AK384" s="16">
        <v>3103000</v>
      </c>
      <c r="AL384" s="16">
        <v>9144000</v>
      </c>
      <c r="AM384" s="16">
        <v>23024000</v>
      </c>
      <c r="AN384" s="16">
        <v>24845000</v>
      </c>
      <c r="AO384" s="16">
        <v>16090000</v>
      </c>
      <c r="AP384" s="16">
        <v>5743000</v>
      </c>
      <c r="AQ384" s="16">
        <v>22656000</v>
      </c>
    </row>
    <row r="385" spans="1:43" s="18" customFormat="1" ht="13.5" x14ac:dyDescent="0.25">
      <c r="A385" s="15" t="s">
        <v>355</v>
      </c>
      <c r="B385" s="16">
        <v>1323900</v>
      </c>
      <c r="C385" s="16">
        <v>1132400</v>
      </c>
      <c r="D385" s="16">
        <v>80200</v>
      </c>
      <c r="E385" s="16">
        <v>80800</v>
      </c>
      <c r="F385" s="16">
        <v>55100</v>
      </c>
      <c r="G385" s="16">
        <v>118000</v>
      </c>
      <c r="H385" s="16">
        <v>35700</v>
      </c>
      <c r="I385" s="16">
        <v>54600</v>
      </c>
      <c r="J385" s="16">
        <v>80700</v>
      </c>
      <c r="K385" s="16">
        <v>285700</v>
      </c>
      <c r="L385" s="16">
        <v>149800</v>
      </c>
      <c r="M385" s="16">
        <v>141400</v>
      </c>
      <c r="N385" s="16">
        <v>50400</v>
      </c>
      <c r="O385" s="16">
        <v>191500</v>
      </c>
      <c r="P385" s="16">
        <v>13827500</v>
      </c>
      <c r="Q385" s="16">
        <v>11787600</v>
      </c>
      <c r="R385" s="16">
        <v>1010000</v>
      </c>
      <c r="S385" s="16">
        <v>949700</v>
      </c>
      <c r="T385" s="16">
        <v>655000</v>
      </c>
      <c r="U385" s="16">
        <v>1416500</v>
      </c>
      <c r="V385" s="16">
        <v>722300</v>
      </c>
      <c r="W385" s="16">
        <v>238200</v>
      </c>
      <c r="X385" s="16">
        <v>913400</v>
      </c>
      <c r="Y385" s="16">
        <v>2126900</v>
      </c>
      <c r="Z385" s="16">
        <v>1859900</v>
      </c>
      <c r="AA385" s="16">
        <v>1431200</v>
      </c>
      <c r="AB385" s="16">
        <v>464500</v>
      </c>
      <c r="AC385" s="16">
        <v>2039900</v>
      </c>
      <c r="AD385" s="16">
        <v>155519000</v>
      </c>
      <c r="AE385" s="16">
        <v>132701000</v>
      </c>
      <c r="AF385" s="16">
        <v>8557000</v>
      </c>
      <c r="AG385" s="16">
        <v>12898000</v>
      </c>
      <c r="AH385" s="16">
        <v>6056300</v>
      </c>
      <c r="AI385" s="16">
        <v>15794000</v>
      </c>
      <c r="AJ385" s="16">
        <v>7397600</v>
      </c>
      <c r="AK385" s="16">
        <v>3121000</v>
      </c>
      <c r="AL385" s="16">
        <v>9153000</v>
      </c>
      <c r="AM385" s="16">
        <v>22999000</v>
      </c>
      <c r="AN385" s="16">
        <v>24994000</v>
      </c>
      <c r="AO385" s="16">
        <v>15979000</v>
      </c>
      <c r="AP385" s="16">
        <v>5752000</v>
      </c>
      <c r="AQ385" s="16">
        <v>22818000</v>
      </c>
    </row>
    <row r="386" spans="1:43" s="18" customFormat="1" ht="13.5" x14ac:dyDescent="0.25">
      <c r="A386" s="15" t="s">
        <v>356</v>
      </c>
      <c r="B386" s="16">
        <v>1324500</v>
      </c>
      <c r="C386" s="16">
        <v>1133500</v>
      </c>
      <c r="D386" s="16">
        <v>80300</v>
      </c>
      <c r="E386" s="16">
        <v>82600</v>
      </c>
      <c r="F386" s="16">
        <v>55100</v>
      </c>
      <c r="G386" s="16">
        <v>120500</v>
      </c>
      <c r="H386" s="16">
        <v>36200</v>
      </c>
      <c r="I386" s="16">
        <v>54000</v>
      </c>
      <c r="J386" s="16">
        <v>81200</v>
      </c>
      <c r="K386" s="16">
        <v>283900</v>
      </c>
      <c r="L386" s="16">
        <v>149200</v>
      </c>
      <c r="M386" s="16">
        <v>140900</v>
      </c>
      <c r="N386" s="16">
        <v>49600</v>
      </c>
      <c r="O386" s="16">
        <v>191000</v>
      </c>
      <c r="P386" s="16">
        <v>13817900</v>
      </c>
      <c r="Q386" s="16">
        <v>11780100</v>
      </c>
      <c r="R386" s="16">
        <v>1009800</v>
      </c>
      <c r="S386" s="16">
        <v>955300</v>
      </c>
      <c r="T386" s="16">
        <v>657000</v>
      </c>
      <c r="U386" s="16">
        <v>1434600</v>
      </c>
      <c r="V386" s="16">
        <v>726300</v>
      </c>
      <c r="W386" s="16">
        <v>237800</v>
      </c>
      <c r="X386" s="16">
        <v>913700</v>
      </c>
      <c r="Y386" s="16">
        <v>2105000</v>
      </c>
      <c r="Z386" s="16">
        <v>1854900</v>
      </c>
      <c r="AA386" s="16">
        <v>1427000</v>
      </c>
      <c r="AB386" s="16">
        <v>458700</v>
      </c>
      <c r="AC386" s="16">
        <v>2037800</v>
      </c>
      <c r="AD386" s="16">
        <v>155210000</v>
      </c>
      <c r="AE386" s="16">
        <v>132565000</v>
      </c>
      <c r="AF386" s="16">
        <v>8422000</v>
      </c>
      <c r="AG386" s="16">
        <v>12910000</v>
      </c>
      <c r="AH386" s="16">
        <v>6070100</v>
      </c>
      <c r="AI386" s="16">
        <v>15900700</v>
      </c>
      <c r="AJ386" s="16">
        <v>7509800</v>
      </c>
      <c r="AK386" s="16">
        <v>3112000</v>
      </c>
      <c r="AL386" s="16">
        <v>9174000</v>
      </c>
      <c r="AM386" s="16">
        <v>22869000</v>
      </c>
      <c r="AN386" s="16">
        <v>24926000</v>
      </c>
      <c r="AO386" s="16">
        <v>15926000</v>
      </c>
      <c r="AP386" s="16">
        <v>5745000</v>
      </c>
      <c r="AQ386" s="16">
        <v>22645000</v>
      </c>
    </row>
    <row r="387" spans="1:43" s="18" customFormat="1" ht="13.5" x14ac:dyDescent="0.25">
      <c r="A387" s="15" t="s">
        <v>357</v>
      </c>
      <c r="B387" s="16">
        <v>1313700</v>
      </c>
      <c r="C387" s="16">
        <v>1122400</v>
      </c>
      <c r="D387" s="16">
        <v>79400</v>
      </c>
      <c r="E387" s="16">
        <v>82900</v>
      </c>
      <c r="F387" s="16">
        <v>54500</v>
      </c>
      <c r="G387" s="16">
        <v>116400</v>
      </c>
      <c r="H387" s="16">
        <v>34400</v>
      </c>
      <c r="I387" s="16">
        <v>54600</v>
      </c>
      <c r="J387" s="16">
        <v>80100</v>
      </c>
      <c r="K387" s="16">
        <v>281800</v>
      </c>
      <c r="L387" s="16">
        <v>149300</v>
      </c>
      <c r="M387" s="16">
        <v>139800</v>
      </c>
      <c r="N387" s="16">
        <v>49200</v>
      </c>
      <c r="O387" s="16">
        <v>191300</v>
      </c>
      <c r="P387" s="16">
        <v>13670400</v>
      </c>
      <c r="Q387" s="16">
        <v>11657100</v>
      </c>
      <c r="R387" s="16">
        <v>1006100</v>
      </c>
      <c r="S387" s="16">
        <v>949000</v>
      </c>
      <c r="T387" s="16">
        <v>654600</v>
      </c>
      <c r="U387" s="16">
        <v>1387100</v>
      </c>
      <c r="V387" s="16">
        <v>701600</v>
      </c>
      <c r="W387" s="16">
        <v>236800</v>
      </c>
      <c r="X387" s="16">
        <v>907800</v>
      </c>
      <c r="Y387" s="16">
        <v>2091200</v>
      </c>
      <c r="Z387" s="16">
        <v>1848900</v>
      </c>
      <c r="AA387" s="16">
        <v>1419400</v>
      </c>
      <c r="AB387" s="16">
        <v>454600</v>
      </c>
      <c r="AC387" s="16">
        <v>2013300</v>
      </c>
      <c r="AD387" s="16">
        <v>152688000</v>
      </c>
      <c r="AE387" s="16">
        <v>130313000</v>
      </c>
      <c r="AF387" s="16">
        <v>8208000</v>
      </c>
      <c r="AG387" s="16">
        <v>12808000</v>
      </c>
      <c r="AH387" s="16">
        <v>6031900</v>
      </c>
      <c r="AI387" s="16">
        <v>15489500</v>
      </c>
      <c r="AJ387" s="16">
        <v>7208300</v>
      </c>
      <c r="AK387" s="16">
        <v>3020000</v>
      </c>
      <c r="AL387" s="16">
        <v>9092000</v>
      </c>
      <c r="AM387" s="16">
        <v>22421000</v>
      </c>
      <c r="AN387" s="16">
        <v>24712000</v>
      </c>
      <c r="AO387" s="16">
        <v>15616000</v>
      </c>
      <c r="AP387" s="16">
        <v>5706000</v>
      </c>
      <c r="AQ387" s="16">
        <v>22375000</v>
      </c>
    </row>
    <row r="388" spans="1:43" s="18" customFormat="1" ht="13.5" x14ac:dyDescent="0.25">
      <c r="A388" s="15" t="s">
        <v>358</v>
      </c>
      <c r="B388" s="16">
        <v>1325000</v>
      </c>
      <c r="C388" s="16">
        <v>1131000</v>
      </c>
      <c r="D388" s="16">
        <v>80500</v>
      </c>
      <c r="E388" s="16">
        <v>84400</v>
      </c>
      <c r="F388" s="16">
        <v>54700</v>
      </c>
      <c r="G388" s="16">
        <v>115600</v>
      </c>
      <c r="H388" s="16">
        <v>33800</v>
      </c>
      <c r="I388" s="16">
        <v>54700</v>
      </c>
      <c r="J388" s="16">
        <v>80800</v>
      </c>
      <c r="K388" s="16">
        <v>283800</v>
      </c>
      <c r="L388" s="16">
        <v>151500</v>
      </c>
      <c r="M388" s="16">
        <v>141700</v>
      </c>
      <c r="N388" s="16">
        <v>49500</v>
      </c>
      <c r="O388" s="16">
        <v>194000</v>
      </c>
      <c r="P388" s="16">
        <v>13768200</v>
      </c>
      <c r="Q388" s="16">
        <v>11727700</v>
      </c>
      <c r="R388" s="16">
        <v>1020700</v>
      </c>
      <c r="S388" s="16">
        <v>955200</v>
      </c>
      <c r="T388" s="16">
        <v>656300</v>
      </c>
      <c r="U388" s="16">
        <v>1377600</v>
      </c>
      <c r="V388" s="16">
        <v>697600</v>
      </c>
      <c r="W388" s="16">
        <v>236700</v>
      </c>
      <c r="X388" s="16">
        <v>912400</v>
      </c>
      <c r="Y388" s="16">
        <v>2101400</v>
      </c>
      <c r="Z388" s="16">
        <v>1868600</v>
      </c>
      <c r="AA388" s="16">
        <v>1440200</v>
      </c>
      <c r="AB388" s="16">
        <v>461000</v>
      </c>
      <c r="AC388" s="16">
        <v>2040500</v>
      </c>
      <c r="AD388" s="16">
        <v>153818000</v>
      </c>
      <c r="AE388" s="16">
        <v>131014000</v>
      </c>
      <c r="AF388" s="16">
        <v>8267000</v>
      </c>
      <c r="AG388" s="16">
        <v>12846000</v>
      </c>
      <c r="AH388" s="16">
        <v>6055800</v>
      </c>
      <c r="AI388" s="16">
        <v>15431700</v>
      </c>
      <c r="AJ388" s="16">
        <v>7114700</v>
      </c>
      <c r="AK388" s="16">
        <v>3028000</v>
      </c>
      <c r="AL388" s="16">
        <v>9097000</v>
      </c>
      <c r="AM388" s="16">
        <v>22580000</v>
      </c>
      <c r="AN388" s="16">
        <v>25069000</v>
      </c>
      <c r="AO388" s="16">
        <v>15801000</v>
      </c>
      <c r="AP388" s="16">
        <v>5724000</v>
      </c>
      <c r="AQ388" s="16">
        <v>22804000</v>
      </c>
    </row>
    <row r="389" spans="1:43" s="18" customFormat="1" ht="13.5" x14ac:dyDescent="0.25">
      <c r="A389" s="15" t="s">
        <v>359</v>
      </c>
      <c r="B389" s="16">
        <v>1332600</v>
      </c>
      <c r="C389" s="16">
        <v>1139300</v>
      </c>
      <c r="D389" s="16">
        <v>81500</v>
      </c>
      <c r="E389" s="16">
        <v>85800</v>
      </c>
      <c r="F389" s="16">
        <v>54600</v>
      </c>
      <c r="G389" s="16">
        <v>116200</v>
      </c>
      <c r="H389" s="16">
        <v>33400</v>
      </c>
      <c r="I389" s="16">
        <v>54200</v>
      </c>
      <c r="J389" s="16">
        <v>81100</v>
      </c>
      <c r="K389" s="16">
        <v>284900</v>
      </c>
      <c r="L389" s="16">
        <v>151700</v>
      </c>
      <c r="M389" s="16">
        <v>145800</v>
      </c>
      <c r="N389" s="16">
        <v>50100</v>
      </c>
      <c r="O389" s="16">
        <v>193300</v>
      </c>
      <c r="P389" s="16">
        <v>13814400</v>
      </c>
      <c r="Q389" s="16">
        <v>11767400</v>
      </c>
      <c r="R389" s="16">
        <v>1029400</v>
      </c>
      <c r="S389" s="16">
        <v>957200</v>
      </c>
      <c r="T389" s="16">
        <v>657000</v>
      </c>
      <c r="U389" s="16">
        <v>1379300</v>
      </c>
      <c r="V389" s="16">
        <v>693500</v>
      </c>
      <c r="W389" s="16">
        <v>236400</v>
      </c>
      <c r="X389" s="16">
        <v>913800</v>
      </c>
      <c r="Y389" s="16">
        <v>2096700</v>
      </c>
      <c r="Z389" s="16">
        <v>1872200</v>
      </c>
      <c r="AA389" s="16">
        <v>1467500</v>
      </c>
      <c r="AB389" s="16">
        <v>464400</v>
      </c>
      <c r="AC389" s="16">
        <v>2047000</v>
      </c>
      <c r="AD389" s="16">
        <v>154253000</v>
      </c>
      <c r="AE389" s="16">
        <v>131367000</v>
      </c>
      <c r="AF389" s="16">
        <v>8329000</v>
      </c>
      <c r="AG389" s="16">
        <v>12842000</v>
      </c>
      <c r="AH389" s="16">
        <v>6072100</v>
      </c>
      <c r="AI389" s="16">
        <v>15390800</v>
      </c>
      <c r="AJ389" s="16">
        <v>7089800</v>
      </c>
      <c r="AK389" s="16">
        <v>3036000</v>
      </c>
      <c r="AL389" s="16">
        <v>9094000</v>
      </c>
      <c r="AM389" s="16">
        <v>22599000</v>
      </c>
      <c r="AN389" s="16">
        <v>25133000</v>
      </c>
      <c r="AO389" s="16">
        <v>16031000</v>
      </c>
      <c r="AP389" s="16">
        <v>5750000</v>
      </c>
      <c r="AQ389" s="16">
        <v>22886000</v>
      </c>
    </row>
    <row r="390" spans="1:43" s="18" customFormat="1" ht="13.5" x14ac:dyDescent="0.25">
      <c r="A390" s="15" t="s">
        <v>360</v>
      </c>
      <c r="B390" s="16">
        <v>1337800</v>
      </c>
      <c r="C390" s="16">
        <v>1142400</v>
      </c>
      <c r="D390" s="16">
        <v>81500</v>
      </c>
      <c r="E390" s="16">
        <v>85400</v>
      </c>
      <c r="F390" s="16">
        <v>54600</v>
      </c>
      <c r="G390" s="16">
        <v>117200</v>
      </c>
      <c r="H390" s="16">
        <v>32900</v>
      </c>
      <c r="I390" s="16">
        <v>53600</v>
      </c>
      <c r="J390" s="16">
        <v>81700</v>
      </c>
      <c r="K390" s="16">
        <v>284400</v>
      </c>
      <c r="L390" s="16">
        <v>153800</v>
      </c>
      <c r="M390" s="16">
        <v>146700</v>
      </c>
      <c r="N390" s="16">
        <v>50600</v>
      </c>
      <c r="O390" s="16">
        <v>195400</v>
      </c>
      <c r="P390" s="16">
        <v>13862100</v>
      </c>
      <c r="Q390" s="16">
        <v>11809000</v>
      </c>
      <c r="R390" s="16">
        <v>1029000</v>
      </c>
      <c r="S390" s="16">
        <v>959600</v>
      </c>
      <c r="T390" s="16">
        <v>658800</v>
      </c>
      <c r="U390" s="16">
        <v>1382600</v>
      </c>
      <c r="V390" s="16">
        <v>691200</v>
      </c>
      <c r="W390" s="16">
        <v>235900</v>
      </c>
      <c r="X390" s="16">
        <v>914800</v>
      </c>
      <c r="Y390" s="16">
        <v>2108800</v>
      </c>
      <c r="Z390" s="16">
        <v>1884700</v>
      </c>
      <c r="AA390" s="16">
        <v>1478000</v>
      </c>
      <c r="AB390" s="16">
        <v>465600</v>
      </c>
      <c r="AC390" s="16">
        <v>2053100</v>
      </c>
      <c r="AD390" s="16">
        <v>155155000</v>
      </c>
      <c r="AE390" s="16">
        <v>132189000</v>
      </c>
      <c r="AF390" s="16">
        <v>8504000</v>
      </c>
      <c r="AG390" s="16">
        <v>12844000</v>
      </c>
      <c r="AH390" s="16">
        <v>6076300</v>
      </c>
      <c r="AI390" s="16">
        <v>15410400</v>
      </c>
      <c r="AJ390" s="16">
        <v>7050000</v>
      </c>
      <c r="AK390" s="16">
        <v>3030000</v>
      </c>
      <c r="AL390" s="16">
        <v>9131000</v>
      </c>
      <c r="AM390" s="16">
        <v>22783000</v>
      </c>
      <c r="AN390" s="16">
        <v>25220000</v>
      </c>
      <c r="AO390" s="16">
        <v>16349000</v>
      </c>
      <c r="AP390" s="16">
        <v>5791000</v>
      </c>
      <c r="AQ390" s="16">
        <v>22966000</v>
      </c>
    </row>
    <row r="391" spans="1:43" s="18" customFormat="1" ht="13.5" x14ac:dyDescent="0.25">
      <c r="A391" s="15" t="s">
        <v>361</v>
      </c>
      <c r="B391" s="16">
        <v>1341900</v>
      </c>
      <c r="C391" s="16">
        <v>1145000</v>
      </c>
      <c r="D391" s="16">
        <v>82300</v>
      </c>
      <c r="E391" s="16">
        <v>85700</v>
      </c>
      <c r="F391" s="16">
        <v>54600</v>
      </c>
      <c r="G391" s="16">
        <v>117700</v>
      </c>
      <c r="H391" s="16">
        <v>33200</v>
      </c>
      <c r="I391" s="16">
        <v>52800</v>
      </c>
      <c r="J391" s="16">
        <v>82000</v>
      </c>
      <c r="K391" s="16">
        <v>283000</v>
      </c>
      <c r="L391" s="16">
        <v>153800</v>
      </c>
      <c r="M391" s="16">
        <v>148700</v>
      </c>
      <c r="N391" s="16">
        <v>51200</v>
      </c>
      <c r="O391" s="16">
        <v>196900</v>
      </c>
      <c r="P391" s="16">
        <v>13911500</v>
      </c>
      <c r="Q391" s="16">
        <v>11850800</v>
      </c>
      <c r="R391" s="16">
        <v>1033500</v>
      </c>
      <c r="S391" s="16">
        <v>962600</v>
      </c>
      <c r="T391" s="16">
        <v>659300</v>
      </c>
      <c r="U391" s="16">
        <v>1386000</v>
      </c>
      <c r="V391" s="16">
        <v>693900</v>
      </c>
      <c r="W391" s="16">
        <v>235200</v>
      </c>
      <c r="X391" s="16">
        <v>917200</v>
      </c>
      <c r="Y391" s="16">
        <v>2104700</v>
      </c>
      <c r="Z391" s="16">
        <v>1891800</v>
      </c>
      <c r="AA391" s="16">
        <v>1499100</v>
      </c>
      <c r="AB391" s="16">
        <v>467500</v>
      </c>
      <c r="AC391" s="16">
        <v>2060700</v>
      </c>
      <c r="AD391" s="16">
        <v>156038000</v>
      </c>
      <c r="AE391" s="16">
        <v>133071000</v>
      </c>
      <c r="AF391" s="16">
        <v>8658000</v>
      </c>
      <c r="AG391" s="16">
        <v>12853000</v>
      </c>
      <c r="AH391" s="16">
        <v>6102200</v>
      </c>
      <c r="AI391" s="16">
        <v>15494400</v>
      </c>
      <c r="AJ391" s="16">
        <v>7088900</v>
      </c>
      <c r="AK391" s="16">
        <v>3029000</v>
      </c>
      <c r="AL391" s="16">
        <v>9152000</v>
      </c>
      <c r="AM391" s="16">
        <v>22857000</v>
      </c>
      <c r="AN391" s="16">
        <v>25235000</v>
      </c>
      <c r="AO391" s="16">
        <v>16763000</v>
      </c>
      <c r="AP391" s="16">
        <v>5838000</v>
      </c>
      <c r="AQ391" s="16">
        <v>22967000</v>
      </c>
    </row>
    <row r="392" spans="1:43" s="18" customFormat="1" ht="13.5" x14ac:dyDescent="0.25">
      <c r="A392" s="15" t="s">
        <v>362</v>
      </c>
      <c r="B392" s="16">
        <v>1352300</v>
      </c>
      <c r="C392" s="16">
        <v>1155700</v>
      </c>
      <c r="D392" s="16">
        <v>83600</v>
      </c>
      <c r="E392" s="16">
        <v>87800</v>
      </c>
      <c r="F392" s="16">
        <v>55300</v>
      </c>
      <c r="G392" s="16">
        <v>118500</v>
      </c>
      <c r="H392" s="16">
        <v>33300</v>
      </c>
      <c r="I392" s="16">
        <v>52700</v>
      </c>
      <c r="J392" s="16">
        <v>82900</v>
      </c>
      <c r="K392" s="16">
        <v>283400</v>
      </c>
      <c r="L392" s="16">
        <v>154500</v>
      </c>
      <c r="M392" s="16">
        <v>151200</v>
      </c>
      <c r="N392" s="16">
        <v>52500</v>
      </c>
      <c r="O392" s="16">
        <v>196600</v>
      </c>
      <c r="P392" s="16">
        <v>13960500</v>
      </c>
      <c r="Q392" s="16">
        <v>11927200</v>
      </c>
      <c r="R392" s="16">
        <v>1044800</v>
      </c>
      <c r="S392" s="16">
        <v>974200</v>
      </c>
      <c r="T392" s="16">
        <v>663200</v>
      </c>
      <c r="U392" s="16">
        <v>1391500</v>
      </c>
      <c r="V392" s="16">
        <v>695300</v>
      </c>
      <c r="W392" s="16">
        <v>234900</v>
      </c>
      <c r="X392" s="16">
        <v>923800</v>
      </c>
      <c r="Y392" s="16">
        <v>2103800</v>
      </c>
      <c r="Z392" s="16">
        <v>1891400</v>
      </c>
      <c r="AA392" s="16">
        <v>1529200</v>
      </c>
      <c r="AB392" s="16">
        <v>475100</v>
      </c>
      <c r="AC392" s="16">
        <v>2033300</v>
      </c>
      <c r="AD392" s="16">
        <v>156701000</v>
      </c>
      <c r="AE392" s="16">
        <v>134083000</v>
      </c>
      <c r="AF392" s="16">
        <v>8833000</v>
      </c>
      <c r="AG392" s="16">
        <v>12955000</v>
      </c>
      <c r="AH392" s="16">
        <v>6128400</v>
      </c>
      <c r="AI392" s="16">
        <v>15559400</v>
      </c>
      <c r="AJ392" s="16">
        <v>7093200</v>
      </c>
      <c r="AK392" s="16">
        <v>3048000</v>
      </c>
      <c r="AL392" s="16">
        <v>9228000</v>
      </c>
      <c r="AM392" s="16">
        <v>22916000</v>
      </c>
      <c r="AN392" s="16">
        <v>25116000</v>
      </c>
      <c r="AO392" s="16">
        <v>17291000</v>
      </c>
      <c r="AP392" s="16">
        <v>5915000</v>
      </c>
      <c r="AQ392" s="16">
        <v>22618000</v>
      </c>
    </row>
    <row r="393" spans="1:43" s="18" customFormat="1" ht="13.5" x14ac:dyDescent="0.25">
      <c r="A393" s="15" t="s">
        <v>363</v>
      </c>
      <c r="B393" s="16">
        <v>1336500</v>
      </c>
      <c r="C393" s="16">
        <v>1151000</v>
      </c>
      <c r="D393" s="16">
        <v>84000</v>
      </c>
      <c r="E393" s="16">
        <v>86600</v>
      </c>
      <c r="F393" s="16">
        <v>55600</v>
      </c>
      <c r="G393" s="16">
        <v>118800</v>
      </c>
      <c r="H393" s="16">
        <v>33300</v>
      </c>
      <c r="I393" s="16">
        <v>52800</v>
      </c>
      <c r="J393" s="16">
        <v>83100</v>
      </c>
      <c r="K393" s="16">
        <v>280600</v>
      </c>
      <c r="L393" s="16">
        <v>155000</v>
      </c>
      <c r="M393" s="16">
        <v>148600</v>
      </c>
      <c r="N393" s="16">
        <v>52600</v>
      </c>
      <c r="O393" s="16">
        <v>185500</v>
      </c>
      <c r="P393" s="16">
        <v>13860000</v>
      </c>
      <c r="Q393" s="16">
        <v>11897300</v>
      </c>
      <c r="R393" s="16">
        <v>1042000</v>
      </c>
      <c r="S393" s="16">
        <v>970800</v>
      </c>
      <c r="T393" s="16">
        <v>661500</v>
      </c>
      <c r="U393" s="16">
        <v>1389300</v>
      </c>
      <c r="V393" s="16">
        <v>692900</v>
      </c>
      <c r="W393" s="16">
        <v>233900</v>
      </c>
      <c r="X393" s="16">
        <v>924100</v>
      </c>
      <c r="Y393" s="16">
        <v>2109800</v>
      </c>
      <c r="Z393" s="16">
        <v>1882000</v>
      </c>
      <c r="AA393" s="16">
        <v>1515100</v>
      </c>
      <c r="AB393" s="16">
        <v>475900</v>
      </c>
      <c r="AC393" s="16">
        <v>1962700</v>
      </c>
      <c r="AD393" s="16">
        <v>155779000</v>
      </c>
      <c r="AE393" s="16">
        <v>134158000</v>
      </c>
      <c r="AF393" s="16">
        <v>8878000</v>
      </c>
      <c r="AG393" s="16">
        <v>12928000</v>
      </c>
      <c r="AH393" s="16">
        <v>6144100</v>
      </c>
      <c r="AI393" s="16">
        <v>15561200</v>
      </c>
      <c r="AJ393" s="16">
        <v>7034700</v>
      </c>
      <c r="AK393" s="16">
        <v>3025000</v>
      </c>
      <c r="AL393" s="16">
        <v>9266000</v>
      </c>
      <c r="AM393" s="16">
        <v>22872000</v>
      </c>
      <c r="AN393" s="16">
        <v>25142000</v>
      </c>
      <c r="AO393" s="16">
        <v>17383000</v>
      </c>
      <c r="AP393" s="16">
        <v>5924000</v>
      </c>
      <c r="AQ393" s="16">
        <v>21621000</v>
      </c>
    </row>
    <row r="394" spans="1:43" s="18" customFormat="1" ht="13.5" x14ac:dyDescent="0.25">
      <c r="A394" s="15" t="s">
        <v>382</v>
      </c>
      <c r="B394" s="16">
        <v>1339100</v>
      </c>
      <c r="C394" s="16">
        <v>1149200</v>
      </c>
      <c r="D394" s="16">
        <v>84400</v>
      </c>
      <c r="E394" s="16">
        <v>86400</v>
      </c>
      <c r="F394" s="16">
        <v>55400</v>
      </c>
      <c r="G394" s="16">
        <v>118500</v>
      </c>
      <c r="H394" s="16">
        <v>33600</v>
      </c>
      <c r="I394" s="16">
        <v>52400</v>
      </c>
      <c r="J394" s="16">
        <v>83500</v>
      </c>
      <c r="K394" s="16">
        <v>279000</v>
      </c>
      <c r="L394" s="16">
        <v>156000</v>
      </c>
      <c r="M394" s="16">
        <v>147800</v>
      </c>
      <c r="N394" s="16">
        <v>52200</v>
      </c>
      <c r="O394" s="16">
        <v>189900</v>
      </c>
      <c r="P394" s="16">
        <v>13910600</v>
      </c>
      <c r="Q394" s="16">
        <v>11918600</v>
      </c>
      <c r="R394" s="16">
        <v>1044500</v>
      </c>
      <c r="S394" s="16">
        <v>971500</v>
      </c>
      <c r="T394" s="16">
        <v>660300</v>
      </c>
      <c r="U394" s="16">
        <v>1391900</v>
      </c>
      <c r="V394" s="16">
        <v>697500</v>
      </c>
      <c r="W394" s="16">
        <v>232200</v>
      </c>
      <c r="X394" s="16">
        <v>924700</v>
      </c>
      <c r="Y394" s="16">
        <v>2110900</v>
      </c>
      <c r="Z394" s="16">
        <v>1900900</v>
      </c>
      <c r="AA394" s="16">
        <v>1510000</v>
      </c>
      <c r="AB394" s="16">
        <v>474200</v>
      </c>
      <c r="AC394" s="16">
        <v>1992000</v>
      </c>
      <c r="AD394" s="16">
        <v>156107000</v>
      </c>
      <c r="AE394" s="16">
        <v>134063000</v>
      </c>
      <c r="AF394" s="16">
        <v>8898000</v>
      </c>
      <c r="AG394" s="16">
        <v>12927000</v>
      </c>
      <c r="AH394" s="16">
        <v>6125700</v>
      </c>
      <c r="AI394" s="16">
        <v>15509700</v>
      </c>
      <c r="AJ394" s="16">
        <v>7039900</v>
      </c>
      <c r="AK394" s="16">
        <v>2994000</v>
      </c>
      <c r="AL394" s="16">
        <v>9246000</v>
      </c>
      <c r="AM394" s="16">
        <v>22870000</v>
      </c>
      <c r="AN394" s="16">
        <v>25278000</v>
      </c>
      <c r="AO394" s="16">
        <v>17258000</v>
      </c>
      <c r="AP394" s="16">
        <v>5917000</v>
      </c>
      <c r="AQ394" s="16">
        <v>22044000</v>
      </c>
    </row>
    <row r="395" spans="1:43" s="18" customFormat="1" ht="13.5" x14ac:dyDescent="0.25">
      <c r="A395" s="15" t="s">
        <v>383</v>
      </c>
      <c r="B395" s="16">
        <v>1341500</v>
      </c>
      <c r="C395" s="16">
        <v>1147400</v>
      </c>
      <c r="D395" s="16">
        <v>85000</v>
      </c>
      <c r="E395" s="16">
        <v>86200</v>
      </c>
      <c r="F395" s="16">
        <v>55200</v>
      </c>
      <c r="G395" s="16">
        <v>117900</v>
      </c>
      <c r="H395" s="16">
        <v>34000</v>
      </c>
      <c r="I395" s="16">
        <v>52000</v>
      </c>
      <c r="J395" s="16">
        <v>83300</v>
      </c>
      <c r="K395" s="16">
        <v>277800</v>
      </c>
      <c r="L395" s="16">
        <v>156700</v>
      </c>
      <c r="M395" s="16">
        <v>147300</v>
      </c>
      <c r="N395" s="16">
        <v>52000</v>
      </c>
      <c r="O395" s="16">
        <v>194100</v>
      </c>
      <c r="P395" s="16">
        <v>13959600</v>
      </c>
      <c r="Q395" s="16">
        <v>11898300</v>
      </c>
      <c r="R395" s="16">
        <v>1051400</v>
      </c>
      <c r="S395" s="16">
        <v>971500</v>
      </c>
      <c r="T395" s="16">
        <v>658600</v>
      </c>
      <c r="U395" s="16">
        <v>1385800</v>
      </c>
      <c r="V395" s="16">
        <v>702800</v>
      </c>
      <c r="W395" s="16">
        <v>229500</v>
      </c>
      <c r="X395" s="16">
        <v>922400</v>
      </c>
      <c r="Y395" s="16">
        <v>2101100</v>
      </c>
      <c r="Z395" s="16">
        <v>1909600</v>
      </c>
      <c r="AA395" s="16">
        <v>1492400</v>
      </c>
      <c r="AB395" s="16">
        <v>473200</v>
      </c>
      <c r="AC395" s="16">
        <v>2061300</v>
      </c>
      <c r="AD395" s="16">
        <v>156563000</v>
      </c>
      <c r="AE395" s="16">
        <v>133559000</v>
      </c>
      <c r="AF395" s="16">
        <v>8847000</v>
      </c>
      <c r="AG395" s="16">
        <v>12876000</v>
      </c>
      <c r="AH395" s="16">
        <v>6118200</v>
      </c>
      <c r="AI395" s="16">
        <v>15412600</v>
      </c>
      <c r="AJ395" s="16">
        <v>7151900</v>
      </c>
      <c r="AK395" s="16">
        <v>2969000</v>
      </c>
      <c r="AL395" s="16">
        <v>9183000</v>
      </c>
      <c r="AM395" s="16">
        <v>22797000</v>
      </c>
      <c r="AN395" s="16">
        <v>25604000</v>
      </c>
      <c r="AO395" s="16">
        <v>16734000</v>
      </c>
      <c r="AP395" s="16">
        <v>5866000</v>
      </c>
      <c r="AQ395" s="16">
        <v>23004000</v>
      </c>
    </row>
    <row r="396" spans="1:43" s="18" customFormat="1" ht="13.5" x14ac:dyDescent="0.25">
      <c r="A396" s="15" t="s">
        <v>384</v>
      </c>
      <c r="B396" s="16">
        <v>1356000</v>
      </c>
      <c r="C396" s="16">
        <v>1154000</v>
      </c>
      <c r="D396" s="16">
        <v>85600</v>
      </c>
      <c r="E396" s="16">
        <v>87200</v>
      </c>
      <c r="F396" s="16">
        <v>55000</v>
      </c>
      <c r="G396" s="16">
        <v>118700</v>
      </c>
      <c r="H396" s="16">
        <v>34700</v>
      </c>
      <c r="I396" s="16">
        <v>51300</v>
      </c>
      <c r="J396" s="16">
        <v>83900</v>
      </c>
      <c r="K396" s="16">
        <v>279700</v>
      </c>
      <c r="L396" s="16">
        <v>158500</v>
      </c>
      <c r="M396" s="16">
        <v>147300</v>
      </c>
      <c r="N396" s="16">
        <v>52100</v>
      </c>
      <c r="O396" s="16">
        <v>202000</v>
      </c>
      <c r="P396" s="16">
        <v>14062000</v>
      </c>
      <c r="Q396" s="16">
        <v>11961700</v>
      </c>
      <c r="R396" s="16">
        <v>1054400</v>
      </c>
      <c r="S396" s="16">
        <v>973200</v>
      </c>
      <c r="T396" s="16">
        <v>657800</v>
      </c>
      <c r="U396" s="16">
        <v>1403500</v>
      </c>
      <c r="V396" s="16">
        <v>709500</v>
      </c>
      <c r="W396" s="16">
        <v>229400</v>
      </c>
      <c r="X396" s="16">
        <v>924000</v>
      </c>
      <c r="Y396" s="16">
        <v>2122000</v>
      </c>
      <c r="Z396" s="16">
        <v>1921500</v>
      </c>
      <c r="AA396" s="16">
        <v>1489600</v>
      </c>
      <c r="AB396" s="16">
        <v>476800</v>
      </c>
      <c r="AC396" s="16">
        <v>2100300</v>
      </c>
      <c r="AD396" s="16">
        <v>157531000</v>
      </c>
      <c r="AE396" s="16">
        <v>134181000</v>
      </c>
      <c r="AF396" s="16">
        <v>8874000</v>
      </c>
      <c r="AG396" s="16">
        <v>12837000</v>
      </c>
      <c r="AH396" s="16">
        <v>6137800</v>
      </c>
      <c r="AI396" s="16">
        <v>15556400</v>
      </c>
      <c r="AJ396" s="16">
        <v>7226900</v>
      </c>
      <c r="AK396" s="16">
        <v>2953000</v>
      </c>
      <c r="AL396" s="16">
        <v>9199000</v>
      </c>
      <c r="AM396" s="16">
        <v>22943000</v>
      </c>
      <c r="AN396" s="16">
        <v>25931000</v>
      </c>
      <c r="AO396" s="16">
        <v>16636000</v>
      </c>
      <c r="AP396" s="16">
        <v>5887000</v>
      </c>
      <c r="AQ396" s="16">
        <v>23350000</v>
      </c>
    </row>
    <row r="397" spans="1:43" s="18" customFormat="1" ht="13.5" x14ac:dyDescent="0.25">
      <c r="A397" s="15" t="s">
        <v>385</v>
      </c>
      <c r="B397" s="16">
        <v>1364000</v>
      </c>
      <c r="C397" s="16">
        <v>1160200</v>
      </c>
      <c r="D397" s="16">
        <v>85800</v>
      </c>
      <c r="E397" s="16">
        <v>87300</v>
      </c>
      <c r="F397" s="16">
        <v>55000</v>
      </c>
      <c r="G397" s="16">
        <v>121200</v>
      </c>
      <c r="H397" s="16">
        <v>36800</v>
      </c>
      <c r="I397" s="16">
        <v>51000</v>
      </c>
      <c r="J397" s="16">
        <v>84100</v>
      </c>
      <c r="K397" s="16">
        <v>280100</v>
      </c>
      <c r="L397" s="16">
        <v>158600</v>
      </c>
      <c r="M397" s="16">
        <v>147900</v>
      </c>
      <c r="N397" s="16">
        <v>52400</v>
      </c>
      <c r="O397" s="16">
        <v>203800</v>
      </c>
      <c r="P397" s="16">
        <v>14130600</v>
      </c>
      <c r="Q397" s="16">
        <v>12014400</v>
      </c>
      <c r="R397" s="16">
        <v>1050900</v>
      </c>
      <c r="S397" s="16">
        <v>975000</v>
      </c>
      <c r="T397" s="16">
        <v>657700</v>
      </c>
      <c r="U397" s="16">
        <v>1431900</v>
      </c>
      <c r="V397" s="16">
        <v>733300</v>
      </c>
      <c r="W397" s="16">
        <v>228700</v>
      </c>
      <c r="X397" s="16">
        <v>922600</v>
      </c>
      <c r="Y397" s="16">
        <v>2128100</v>
      </c>
      <c r="Z397" s="16">
        <v>1922400</v>
      </c>
      <c r="AA397" s="16">
        <v>1486900</v>
      </c>
      <c r="AB397" s="16">
        <v>476900</v>
      </c>
      <c r="AC397" s="16">
        <v>2116200</v>
      </c>
      <c r="AD397" s="16">
        <v>157950000</v>
      </c>
      <c r="AE397" s="16">
        <v>134458000</v>
      </c>
      <c r="AF397" s="16">
        <v>8788000</v>
      </c>
      <c r="AG397" s="16">
        <v>12861000</v>
      </c>
      <c r="AH397" s="16">
        <v>6138100</v>
      </c>
      <c r="AI397" s="16">
        <v>15842600</v>
      </c>
      <c r="AJ397" s="16">
        <v>7367500</v>
      </c>
      <c r="AK397" s="16">
        <v>2973000</v>
      </c>
      <c r="AL397" s="16">
        <v>9187000</v>
      </c>
      <c r="AM397" s="16">
        <v>22863000</v>
      </c>
      <c r="AN397" s="16">
        <v>26118000</v>
      </c>
      <c r="AO397" s="16">
        <v>16419000</v>
      </c>
      <c r="AP397" s="16">
        <v>5901000</v>
      </c>
      <c r="AQ397" s="16">
        <v>23492000</v>
      </c>
    </row>
    <row r="398" spans="1:43" s="18" customFormat="1" ht="13.5" x14ac:dyDescent="0.25">
      <c r="A398" s="15" t="s">
        <v>389</v>
      </c>
      <c r="B398" s="16">
        <v>1363500</v>
      </c>
      <c r="C398" s="16">
        <v>1160000</v>
      </c>
      <c r="D398" s="16">
        <v>85900</v>
      </c>
      <c r="E398" s="16">
        <v>87900</v>
      </c>
      <c r="F398" s="16">
        <v>55400</v>
      </c>
      <c r="G398" s="16">
        <v>121800</v>
      </c>
      <c r="H398" s="16">
        <v>37700</v>
      </c>
      <c r="I398" s="16">
        <v>50900</v>
      </c>
      <c r="J398" s="16">
        <v>84600</v>
      </c>
      <c r="K398" s="16">
        <v>277500</v>
      </c>
      <c r="L398" s="16">
        <v>158500</v>
      </c>
      <c r="M398" s="16">
        <v>147600</v>
      </c>
      <c r="N398" s="16">
        <v>52200</v>
      </c>
      <c r="O398" s="16">
        <v>203500</v>
      </c>
      <c r="P398" s="16">
        <v>14124700</v>
      </c>
      <c r="Q398" s="16">
        <v>12009700</v>
      </c>
      <c r="R398" s="16">
        <v>1052300</v>
      </c>
      <c r="S398" s="16">
        <v>980100</v>
      </c>
      <c r="T398" s="16">
        <v>659700</v>
      </c>
      <c r="U398" s="16">
        <v>1438000</v>
      </c>
      <c r="V398" s="16">
        <v>743200</v>
      </c>
      <c r="W398" s="16">
        <v>228300</v>
      </c>
      <c r="X398" s="16">
        <v>923300</v>
      </c>
      <c r="Y398" s="16">
        <v>2105500</v>
      </c>
      <c r="Z398" s="16">
        <v>1919400</v>
      </c>
      <c r="AA398" s="16">
        <v>1486800</v>
      </c>
      <c r="AB398" s="16">
        <v>473100</v>
      </c>
      <c r="AC398" s="16">
        <v>2115000</v>
      </c>
      <c r="AD398" s="16">
        <v>157828000</v>
      </c>
      <c r="AE398" s="16">
        <v>134432000</v>
      </c>
      <c r="AF398" s="16">
        <v>8663000</v>
      </c>
      <c r="AG398" s="16">
        <v>12895000</v>
      </c>
      <c r="AH398" s="16">
        <v>6157200</v>
      </c>
      <c r="AI398" s="16">
        <v>15954300</v>
      </c>
      <c r="AJ398" s="16">
        <v>7471900</v>
      </c>
      <c r="AK398" s="16">
        <v>2982000</v>
      </c>
      <c r="AL398" s="16">
        <v>9208000</v>
      </c>
      <c r="AM398" s="16">
        <v>22729000</v>
      </c>
      <c r="AN398" s="16">
        <v>26088000</v>
      </c>
      <c r="AO398" s="16">
        <v>16399000</v>
      </c>
      <c r="AP398" s="16">
        <v>5885000</v>
      </c>
      <c r="AQ398" s="16">
        <v>23396000</v>
      </c>
    </row>
    <row r="399" spans="1:43" s="18" customFormat="1" ht="13.5" x14ac:dyDescent="0.25">
      <c r="A399" s="15" t="s">
        <v>395</v>
      </c>
      <c r="B399" s="16">
        <v>1349300</v>
      </c>
      <c r="C399" s="16">
        <v>1146600</v>
      </c>
      <c r="D399" s="16">
        <v>85200</v>
      </c>
      <c r="E399" s="16">
        <v>87600</v>
      </c>
      <c r="F399" s="16">
        <v>54800</v>
      </c>
      <c r="G399" s="16">
        <v>119400</v>
      </c>
      <c r="H399" s="16">
        <v>35700</v>
      </c>
      <c r="I399" s="16">
        <v>51200</v>
      </c>
      <c r="J399" s="16">
        <v>85100</v>
      </c>
      <c r="K399" s="16">
        <v>274500</v>
      </c>
      <c r="L399" s="16">
        <v>156900</v>
      </c>
      <c r="M399" s="16">
        <v>143600</v>
      </c>
      <c r="N399" s="16">
        <v>52600</v>
      </c>
      <c r="O399" s="16">
        <v>202700</v>
      </c>
      <c r="P399" s="16">
        <v>13924400</v>
      </c>
      <c r="Q399" s="16">
        <v>11834800</v>
      </c>
      <c r="R399" s="16">
        <v>1041200</v>
      </c>
      <c r="S399" s="16">
        <v>976200</v>
      </c>
      <c r="T399" s="16">
        <v>653600</v>
      </c>
      <c r="U399" s="16">
        <v>1396200</v>
      </c>
      <c r="V399" s="16">
        <v>717000</v>
      </c>
      <c r="W399" s="16">
        <v>227100</v>
      </c>
      <c r="X399" s="16">
        <v>913600</v>
      </c>
      <c r="Y399" s="16">
        <v>2083200</v>
      </c>
      <c r="Z399" s="16">
        <v>1902500</v>
      </c>
      <c r="AA399" s="16">
        <v>1457100</v>
      </c>
      <c r="AB399" s="16">
        <v>467100</v>
      </c>
      <c r="AC399" s="16">
        <v>2089600</v>
      </c>
      <c r="AD399" s="16">
        <v>154942000</v>
      </c>
      <c r="AE399" s="16">
        <v>131909000</v>
      </c>
      <c r="AF399" s="16">
        <v>8400000</v>
      </c>
      <c r="AG399" s="16">
        <v>12781000</v>
      </c>
      <c r="AH399" s="16">
        <v>6085300</v>
      </c>
      <c r="AI399" s="16">
        <v>15468600</v>
      </c>
      <c r="AJ399" s="16">
        <v>7167700</v>
      </c>
      <c r="AK399" s="16">
        <v>2924000</v>
      </c>
      <c r="AL399" s="16">
        <v>9114000</v>
      </c>
      <c r="AM399" s="16">
        <v>22282000</v>
      </c>
      <c r="AN399" s="16">
        <v>25867000</v>
      </c>
      <c r="AO399" s="16">
        <v>15980000</v>
      </c>
      <c r="AP399" s="16">
        <v>5839000</v>
      </c>
      <c r="AQ399" s="16">
        <v>23033000</v>
      </c>
    </row>
    <row r="400" spans="1:43" s="18" customFormat="1" ht="13.5" x14ac:dyDescent="0.25">
      <c r="A400" s="15" t="s">
        <v>396</v>
      </c>
      <c r="B400" s="16">
        <v>1360200</v>
      </c>
      <c r="C400" s="16">
        <v>1152800</v>
      </c>
      <c r="D400" s="16">
        <v>86700</v>
      </c>
      <c r="E400" s="16">
        <v>88700</v>
      </c>
      <c r="F400" s="16">
        <v>54900</v>
      </c>
      <c r="G400" s="16">
        <v>117900</v>
      </c>
      <c r="H400" s="16">
        <v>34800</v>
      </c>
      <c r="I400" s="16">
        <v>51000</v>
      </c>
      <c r="J400" s="16">
        <v>85300</v>
      </c>
      <c r="K400" s="16">
        <v>275500</v>
      </c>
      <c r="L400" s="16">
        <v>159300</v>
      </c>
      <c r="M400" s="16">
        <v>145600</v>
      </c>
      <c r="N400" s="16">
        <v>53100</v>
      </c>
      <c r="O400" s="16">
        <v>207400</v>
      </c>
      <c r="P400" s="16">
        <v>14021100</v>
      </c>
      <c r="Q400" s="16">
        <v>11899500</v>
      </c>
      <c r="R400" s="16">
        <v>1062400</v>
      </c>
      <c r="S400" s="16">
        <v>981400</v>
      </c>
      <c r="T400" s="16">
        <v>655700</v>
      </c>
      <c r="U400" s="16">
        <v>1385500</v>
      </c>
      <c r="V400" s="16">
        <v>708800</v>
      </c>
      <c r="W400" s="16">
        <v>226200</v>
      </c>
      <c r="X400" s="16">
        <v>916100</v>
      </c>
      <c r="Y400" s="16">
        <v>2094600</v>
      </c>
      <c r="Z400" s="16">
        <v>1918800</v>
      </c>
      <c r="AA400" s="16">
        <v>1475600</v>
      </c>
      <c r="AB400" s="16">
        <v>474400</v>
      </c>
      <c r="AC400" s="16">
        <v>2121600</v>
      </c>
      <c r="AD400" s="16">
        <v>156007000</v>
      </c>
      <c r="AE400" s="16">
        <v>132520000</v>
      </c>
      <c r="AF400" s="16">
        <v>8455000</v>
      </c>
      <c r="AG400" s="16">
        <v>12800000</v>
      </c>
      <c r="AH400" s="16">
        <v>6086300</v>
      </c>
      <c r="AI400" s="16">
        <v>15367300</v>
      </c>
      <c r="AJ400" s="16">
        <v>7151700</v>
      </c>
      <c r="AK400" s="16">
        <v>2939000</v>
      </c>
      <c r="AL400" s="16">
        <v>9096000</v>
      </c>
      <c r="AM400" s="16">
        <v>22392000</v>
      </c>
      <c r="AN400" s="16">
        <v>26248000</v>
      </c>
      <c r="AO400" s="16">
        <v>16116000</v>
      </c>
      <c r="AP400" s="16">
        <v>5869000</v>
      </c>
      <c r="AQ400" s="16">
        <v>23487000</v>
      </c>
    </row>
    <row r="401" spans="1:43" s="18" customFormat="1" ht="13.5" x14ac:dyDescent="0.25">
      <c r="A401" s="15" t="s">
        <v>397</v>
      </c>
      <c r="B401" s="16">
        <v>1364300</v>
      </c>
      <c r="C401" s="16">
        <v>1157600</v>
      </c>
      <c r="D401" s="16">
        <v>87600</v>
      </c>
      <c r="E401" s="16">
        <v>89400</v>
      </c>
      <c r="F401" s="16">
        <v>54900</v>
      </c>
      <c r="G401" s="16">
        <v>117100</v>
      </c>
      <c r="H401" s="16">
        <v>34300</v>
      </c>
      <c r="I401" s="16">
        <v>50900</v>
      </c>
      <c r="J401" s="16">
        <v>85900</v>
      </c>
      <c r="K401" s="16">
        <v>275600</v>
      </c>
      <c r="L401" s="16">
        <v>159000</v>
      </c>
      <c r="M401" s="16">
        <v>149100</v>
      </c>
      <c r="N401" s="16">
        <v>53800</v>
      </c>
      <c r="O401" s="16">
        <v>206700</v>
      </c>
      <c r="P401" s="16">
        <v>14052700</v>
      </c>
      <c r="Q401" s="16">
        <v>11922500</v>
      </c>
      <c r="R401" s="16">
        <v>1068800</v>
      </c>
      <c r="S401" s="16">
        <v>982300</v>
      </c>
      <c r="T401" s="16">
        <v>655800</v>
      </c>
      <c r="U401" s="16">
        <v>1382800</v>
      </c>
      <c r="V401" s="16">
        <v>704700</v>
      </c>
      <c r="W401" s="16">
        <v>226100</v>
      </c>
      <c r="X401" s="16">
        <v>916900</v>
      </c>
      <c r="Y401" s="16">
        <v>2092100</v>
      </c>
      <c r="Z401" s="16">
        <v>1914800</v>
      </c>
      <c r="AA401" s="16">
        <v>1500800</v>
      </c>
      <c r="AB401" s="16">
        <v>477400</v>
      </c>
      <c r="AC401" s="16">
        <v>2130200</v>
      </c>
      <c r="AD401" s="16">
        <v>156612000</v>
      </c>
      <c r="AE401" s="16">
        <v>132995000</v>
      </c>
      <c r="AF401" s="16">
        <v>8569000</v>
      </c>
      <c r="AG401" s="16">
        <v>12790000</v>
      </c>
      <c r="AH401" s="16">
        <v>6105200</v>
      </c>
      <c r="AI401" s="16">
        <v>15366800</v>
      </c>
      <c r="AJ401" s="16">
        <v>7141700</v>
      </c>
      <c r="AK401" s="16">
        <v>2940000</v>
      </c>
      <c r="AL401" s="16">
        <v>9094000</v>
      </c>
      <c r="AM401" s="16">
        <v>22396000</v>
      </c>
      <c r="AN401" s="16">
        <v>26325000</v>
      </c>
      <c r="AO401" s="16">
        <v>16362000</v>
      </c>
      <c r="AP401" s="16">
        <v>5905000</v>
      </c>
      <c r="AQ401" s="16">
        <v>23617000</v>
      </c>
    </row>
    <row r="402" spans="1:43" s="18" customFormat="1" ht="13.5" x14ac:dyDescent="0.25">
      <c r="A402" s="15" t="s">
        <v>398</v>
      </c>
      <c r="B402" s="16">
        <v>1371300</v>
      </c>
      <c r="C402" s="16">
        <v>1163900</v>
      </c>
      <c r="D402" s="16">
        <v>88100</v>
      </c>
      <c r="E402" s="16">
        <v>89400</v>
      </c>
      <c r="F402" s="16">
        <v>54500</v>
      </c>
      <c r="G402" s="16">
        <v>118200</v>
      </c>
      <c r="H402" s="16">
        <v>34100</v>
      </c>
      <c r="I402" s="16">
        <v>50700</v>
      </c>
      <c r="J402" s="16">
        <v>86300</v>
      </c>
      <c r="K402" s="16">
        <v>276500</v>
      </c>
      <c r="L402" s="16">
        <v>161400</v>
      </c>
      <c r="M402" s="16">
        <v>150700</v>
      </c>
      <c r="N402" s="16">
        <v>54000</v>
      </c>
      <c r="O402" s="16">
        <v>207400</v>
      </c>
      <c r="P402" s="16">
        <v>14104400</v>
      </c>
      <c r="Q402" s="16">
        <v>11974400</v>
      </c>
      <c r="R402" s="16">
        <v>1068300</v>
      </c>
      <c r="S402" s="16">
        <v>982800</v>
      </c>
      <c r="T402" s="16">
        <v>656300</v>
      </c>
      <c r="U402" s="16">
        <v>1387700</v>
      </c>
      <c r="V402" s="16">
        <v>702600</v>
      </c>
      <c r="W402" s="16">
        <v>225900</v>
      </c>
      <c r="X402" s="16">
        <v>919100</v>
      </c>
      <c r="Y402" s="16">
        <v>2099000</v>
      </c>
      <c r="Z402" s="16">
        <v>1928800</v>
      </c>
      <c r="AA402" s="16">
        <v>1519700</v>
      </c>
      <c r="AB402" s="16">
        <v>484200</v>
      </c>
      <c r="AC402" s="16">
        <v>2130000</v>
      </c>
      <c r="AD402" s="16">
        <v>157370000</v>
      </c>
      <c r="AE402" s="16">
        <v>133738000</v>
      </c>
      <c r="AF402" s="16">
        <v>8712000</v>
      </c>
      <c r="AG402" s="16">
        <v>12794000</v>
      </c>
      <c r="AH402" s="16">
        <v>6113600</v>
      </c>
      <c r="AI402" s="16">
        <v>15396500</v>
      </c>
      <c r="AJ402" s="16">
        <v>7120500</v>
      </c>
      <c r="AK402" s="16">
        <v>2928000</v>
      </c>
      <c r="AL402" s="16">
        <v>9094000</v>
      </c>
      <c r="AM402" s="16">
        <v>22583000</v>
      </c>
      <c r="AN402" s="16">
        <v>26429000</v>
      </c>
      <c r="AO402" s="16">
        <v>16627000</v>
      </c>
      <c r="AP402" s="16">
        <v>5940000</v>
      </c>
      <c r="AQ402" s="16">
        <v>23632000</v>
      </c>
    </row>
    <row r="403" spans="1:43" s="18" customFormat="1" ht="13.5" x14ac:dyDescent="0.25">
      <c r="A403" s="15" t="s">
        <v>399</v>
      </c>
      <c r="B403" s="16">
        <v>1375800</v>
      </c>
      <c r="C403" s="16">
        <v>1167400</v>
      </c>
      <c r="D403" s="16">
        <v>89100</v>
      </c>
      <c r="E403" s="16">
        <v>88900</v>
      </c>
      <c r="F403" s="16">
        <v>54600</v>
      </c>
      <c r="G403" s="16">
        <v>118500</v>
      </c>
      <c r="H403" s="16">
        <v>34100</v>
      </c>
      <c r="I403" s="16">
        <v>50200</v>
      </c>
      <c r="J403" s="16">
        <v>86700</v>
      </c>
      <c r="K403" s="16">
        <v>276600</v>
      </c>
      <c r="L403" s="16">
        <v>161700</v>
      </c>
      <c r="M403" s="16">
        <v>152300</v>
      </c>
      <c r="N403" s="16">
        <v>54700</v>
      </c>
      <c r="O403" s="16">
        <v>208400</v>
      </c>
      <c r="P403" s="16">
        <v>14157200</v>
      </c>
      <c r="Q403" s="16">
        <v>12021400</v>
      </c>
      <c r="R403" s="16">
        <v>1073400</v>
      </c>
      <c r="S403" s="16">
        <v>983600</v>
      </c>
      <c r="T403" s="16">
        <v>656800</v>
      </c>
      <c r="U403" s="16">
        <v>1391800</v>
      </c>
      <c r="V403" s="16">
        <v>705900</v>
      </c>
      <c r="W403" s="16">
        <v>225100</v>
      </c>
      <c r="X403" s="16">
        <v>921100</v>
      </c>
      <c r="Y403" s="16">
        <v>2102200</v>
      </c>
      <c r="Z403" s="16">
        <v>1931800</v>
      </c>
      <c r="AA403" s="16">
        <v>1539400</v>
      </c>
      <c r="AB403" s="16">
        <v>490300</v>
      </c>
      <c r="AC403" s="16">
        <v>2135800</v>
      </c>
      <c r="AD403" s="16">
        <v>158117000</v>
      </c>
      <c r="AE403" s="16">
        <v>134530000</v>
      </c>
      <c r="AF403" s="16">
        <v>8857000</v>
      </c>
      <c r="AG403" s="16">
        <v>12816000</v>
      </c>
      <c r="AH403" s="16">
        <v>6116300</v>
      </c>
      <c r="AI403" s="16">
        <v>15466300</v>
      </c>
      <c r="AJ403" s="16">
        <v>7160400</v>
      </c>
      <c r="AK403" s="16">
        <v>2928000</v>
      </c>
      <c r="AL403" s="16">
        <v>9121000</v>
      </c>
      <c r="AM403" s="16">
        <v>22661000</v>
      </c>
      <c r="AN403" s="16">
        <v>26377000</v>
      </c>
      <c r="AO403" s="16">
        <v>17051000</v>
      </c>
      <c r="AP403" s="16">
        <v>5976000</v>
      </c>
      <c r="AQ403" s="16">
        <v>23587000</v>
      </c>
    </row>
    <row r="404" spans="1:43" s="18" customFormat="1" ht="13.5" x14ac:dyDescent="0.25">
      <c r="A404" s="15" t="s">
        <v>400</v>
      </c>
      <c r="B404" s="16">
        <v>1380100</v>
      </c>
      <c r="C404" s="16">
        <v>1172300</v>
      </c>
      <c r="D404" s="16">
        <v>90200</v>
      </c>
      <c r="E404" s="16">
        <v>87800</v>
      </c>
      <c r="F404" s="16">
        <v>55400</v>
      </c>
      <c r="G404" s="16">
        <v>119000</v>
      </c>
      <c r="H404" s="16">
        <v>34200</v>
      </c>
      <c r="I404" s="16">
        <v>50900</v>
      </c>
      <c r="J404" s="16">
        <v>87500</v>
      </c>
      <c r="K404" s="16">
        <v>277900</v>
      </c>
      <c r="L404" s="16">
        <v>161000</v>
      </c>
      <c r="M404" s="16">
        <v>152400</v>
      </c>
      <c r="N404" s="16">
        <v>56000</v>
      </c>
      <c r="O404" s="16">
        <v>207800</v>
      </c>
      <c r="P404" s="16">
        <v>14164300</v>
      </c>
      <c r="Q404" s="16">
        <v>12065700</v>
      </c>
      <c r="R404" s="16">
        <v>1079500</v>
      </c>
      <c r="S404" s="16">
        <v>988800</v>
      </c>
      <c r="T404" s="16">
        <v>659800</v>
      </c>
      <c r="U404" s="16">
        <v>1394800</v>
      </c>
      <c r="V404" s="16">
        <v>706000</v>
      </c>
      <c r="W404" s="16">
        <v>227300</v>
      </c>
      <c r="X404" s="16">
        <v>927800</v>
      </c>
      <c r="Y404" s="16">
        <v>2104400</v>
      </c>
      <c r="Z404" s="16">
        <v>1922800</v>
      </c>
      <c r="AA404" s="16">
        <v>1555300</v>
      </c>
      <c r="AB404" s="16">
        <v>499200</v>
      </c>
      <c r="AC404" s="16">
        <v>2098600</v>
      </c>
      <c r="AD404" s="16">
        <v>158513000</v>
      </c>
      <c r="AE404" s="16">
        <v>135332000</v>
      </c>
      <c r="AF404" s="16">
        <v>9000000</v>
      </c>
      <c r="AG404" s="16">
        <v>12886000</v>
      </c>
      <c r="AH404" s="16">
        <v>6138600</v>
      </c>
      <c r="AI404" s="16">
        <v>15526000</v>
      </c>
      <c r="AJ404" s="16">
        <v>7173200</v>
      </c>
      <c r="AK404" s="16">
        <v>2950000</v>
      </c>
      <c r="AL404" s="16">
        <v>9192000</v>
      </c>
      <c r="AM404" s="16">
        <v>22709000</v>
      </c>
      <c r="AN404" s="16">
        <v>26268000</v>
      </c>
      <c r="AO404" s="16">
        <v>17451000</v>
      </c>
      <c r="AP404" s="16">
        <v>6038000</v>
      </c>
      <c r="AQ404" s="16">
        <v>23181000</v>
      </c>
    </row>
    <row r="405" spans="1:43" s="18" customFormat="1" ht="13.5" x14ac:dyDescent="0.25">
      <c r="A405" s="15" t="s">
        <v>401</v>
      </c>
      <c r="B405" s="16">
        <v>1368700</v>
      </c>
      <c r="C405" s="16">
        <v>1170300</v>
      </c>
      <c r="D405" s="16">
        <v>89500</v>
      </c>
      <c r="E405" s="16">
        <v>86900</v>
      </c>
      <c r="F405" s="16">
        <v>55700</v>
      </c>
      <c r="G405" s="16">
        <v>119100</v>
      </c>
      <c r="H405" s="16">
        <v>34600</v>
      </c>
      <c r="I405" s="16">
        <v>50100</v>
      </c>
      <c r="J405" s="16">
        <v>88100</v>
      </c>
      <c r="K405" s="16">
        <v>277700</v>
      </c>
      <c r="L405" s="16">
        <v>162300</v>
      </c>
      <c r="M405" s="16">
        <v>150600</v>
      </c>
      <c r="N405" s="16">
        <v>55700</v>
      </c>
      <c r="O405" s="16">
        <v>198400</v>
      </c>
      <c r="P405" s="16">
        <v>14044000</v>
      </c>
      <c r="Q405" s="16">
        <v>12015500</v>
      </c>
      <c r="R405" s="16">
        <v>1074200</v>
      </c>
      <c r="S405" s="16">
        <v>985000</v>
      </c>
      <c r="T405" s="16">
        <v>660100</v>
      </c>
      <c r="U405" s="16">
        <v>1389900</v>
      </c>
      <c r="V405" s="16">
        <v>706100</v>
      </c>
      <c r="W405" s="16">
        <v>226700</v>
      </c>
      <c r="X405" s="16">
        <v>930200</v>
      </c>
      <c r="Y405" s="16">
        <v>2098900</v>
      </c>
      <c r="Z405" s="16">
        <v>1918400</v>
      </c>
      <c r="AA405" s="16">
        <v>1531700</v>
      </c>
      <c r="AB405" s="16">
        <v>494300</v>
      </c>
      <c r="AC405" s="16">
        <v>2028500</v>
      </c>
      <c r="AD405" s="16">
        <v>157485000</v>
      </c>
      <c r="AE405" s="16">
        <v>135301000</v>
      </c>
      <c r="AF405" s="16">
        <v>9052000</v>
      </c>
      <c r="AG405" s="16">
        <v>12873000</v>
      </c>
      <c r="AH405" s="16">
        <v>6141700</v>
      </c>
      <c r="AI405" s="16">
        <v>15497600</v>
      </c>
      <c r="AJ405" s="16">
        <v>7115800</v>
      </c>
      <c r="AK405" s="16">
        <v>2939000</v>
      </c>
      <c r="AL405" s="16">
        <v>9228000</v>
      </c>
      <c r="AM405" s="16">
        <v>22687000</v>
      </c>
      <c r="AN405" s="16">
        <v>26217000</v>
      </c>
      <c r="AO405" s="16">
        <v>17511000</v>
      </c>
      <c r="AP405" s="16">
        <v>6039000</v>
      </c>
      <c r="AQ405" s="16">
        <v>22184000</v>
      </c>
    </row>
    <row r="406" spans="1:43" s="18" customFormat="1" ht="13.5" x14ac:dyDescent="0.25">
      <c r="A406" s="15" t="s">
        <v>402</v>
      </c>
      <c r="B406" s="16">
        <v>1371900</v>
      </c>
      <c r="C406" s="16">
        <v>1171600</v>
      </c>
      <c r="D406" s="16">
        <v>90100</v>
      </c>
      <c r="E406" s="16">
        <v>86700</v>
      </c>
      <c r="F406" s="16">
        <v>55800</v>
      </c>
      <c r="G406" s="16">
        <v>119600</v>
      </c>
      <c r="H406" s="16">
        <v>34700</v>
      </c>
      <c r="I406" s="16">
        <v>49900</v>
      </c>
      <c r="J406" s="16">
        <v>88000</v>
      </c>
      <c r="K406" s="16">
        <v>278300</v>
      </c>
      <c r="L406" s="16">
        <v>164000</v>
      </c>
      <c r="M406" s="16">
        <v>149700</v>
      </c>
      <c r="N406" s="16">
        <v>54800</v>
      </c>
      <c r="O406" s="16">
        <v>200300</v>
      </c>
      <c r="P406" s="16">
        <v>14141800</v>
      </c>
      <c r="Q406" s="16">
        <v>12090100</v>
      </c>
      <c r="R406" s="16">
        <v>1087000</v>
      </c>
      <c r="S406" s="16">
        <v>985900</v>
      </c>
      <c r="T406" s="16">
        <v>659500</v>
      </c>
      <c r="U406" s="16">
        <v>1402100</v>
      </c>
      <c r="V406" s="16">
        <v>709200</v>
      </c>
      <c r="W406" s="16">
        <v>225400</v>
      </c>
      <c r="X406" s="16">
        <v>930400</v>
      </c>
      <c r="Y406" s="16">
        <v>2120400</v>
      </c>
      <c r="Z406" s="16">
        <v>1944200</v>
      </c>
      <c r="AA406" s="16">
        <v>1532900</v>
      </c>
      <c r="AB406" s="16">
        <v>493100</v>
      </c>
      <c r="AC406" s="16">
        <v>2051700</v>
      </c>
      <c r="AD406" s="16">
        <v>157712000</v>
      </c>
      <c r="AE406" s="16">
        <v>135123000</v>
      </c>
      <c r="AF406" s="16">
        <v>9078000</v>
      </c>
      <c r="AG406" s="16">
        <v>12829000</v>
      </c>
      <c r="AH406" s="16">
        <v>6121300</v>
      </c>
      <c r="AI406" s="16">
        <v>15425800</v>
      </c>
      <c r="AJ406" s="16">
        <v>7128900</v>
      </c>
      <c r="AK406" s="16">
        <v>2929000</v>
      </c>
      <c r="AL406" s="16">
        <v>9215000</v>
      </c>
      <c r="AM406" s="16">
        <v>22660000</v>
      </c>
      <c r="AN406" s="16">
        <v>26325000</v>
      </c>
      <c r="AO406" s="16">
        <v>17404000</v>
      </c>
      <c r="AP406" s="16">
        <v>6007000</v>
      </c>
      <c r="AQ406" s="16">
        <v>22589000</v>
      </c>
    </row>
    <row r="407" spans="1:43" s="18" customFormat="1" ht="13.5" x14ac:dyDescent="0.25">
      <c r="A407" s="15" t="s">
        <v>403</v>
      </c>
      <c r="B407" s="16">
        <v>1378000</v>
      </c>
      <c r="C407" s="16">
        <v>1169000</v>
      </c>
      <c r="D407" s="16">
        <v>90200</v>
      </c>
      <c r="E407" s="16">
        <v>86400</v>
      </c>
      <c r="F407" s="16">
        <v>55500</v>
      </c>
      <c r="G407" s="16">
        <v>118800</v>
      </c>
      <c r="H407" s="16">
        <v>34800</v>
      </c>
      <c r="I407" s="16">
        <v>50100</v>
      </c>
      <c r="J407" s="16">
        <v>87900</v>
      </c>
      <c r="K407" s="16">
        <v>277800</v>
      </c>
      <c r="L407" s="16">
        <v>163700</v>
      </c>
      <c r="M407" s="16">
        <v>149200</v>
      </c>
      <c r="N407" s="16">
        <v>54600</v>
      </c>
      <c r="O407" s="16">
        <v>209000</v>
      </c>
      <c r="P407" s="16">
        <v>14173900</v>
      </c>
      <c r="Q407" s="16">
        <v>12065000</v>
      </c>
      <c r="R407" s="16">
        <v>1091600</v>
      </c>
      <c r="S407" s="16">
        <v>984700</v>
      </c>
      <c r="T407" s="16">
        <v>658100</v>
      </c>
      <c r="U407" s="16">
        <v>1395700</v>
      </c>
      <c r="V407" s="16">
        <v>712100</v>
      </c>
      <c r="W407" s="16">
        <v>224700</v>
      </c>
      <c r="X407" s="16">
        <v>930200</v>
      </c>
      <c r="Y407" s="16">
        <v>2111400</v>
      </c>
      <c r="Z407" s="16">
        <v>1949800</v>
      </c>
      <c r="AA407" s="16">
        <v>1514900</v>
      </c>
      <c r="AB407" s="16">
        <v>491800</v>
      </c>
      <c r="AC407" s="16">
        <v>2108900</v>
      </c>
      <c r="AD407" s="16">
        <v>158111000</v>
      </c>
      <c r="AE407" s="16">
        <v>134628000</v>
      </c>
      <c r="AF407" s="16">
        <v>9028000</v>
      </c>
      <c r="AG407" s="16">
        <v>12771000</v>
      </c>
      <c r="AH407" s="16">
        <v>6094600</v>
      </c>
      <c r="AI407" s="16">
        <v>15348500</v>
      </c>
      <c r="AJ407" s="16">
        <v>7240600</v>
      </c>
      <c r="AK407" s="16">
        <v>2896000</v>
      </c>
      <c r="AL407" s="16">
        <v>9164000</v>
      </c>
      <c r="AM407" s="16">
        <v>22600000</v>
      </c>
      <c r="AN407" s="16">
        <v>26648000</v>
      </c>
      <c r="AO407" s="16">
        <v>16890000</v>
      </c>
      <c r="AP407" s="16">
        <v>5947000</v>
      </c>
      <c r="AQ407" s="16">
        <v>23483000</v>
      </c>
    </row>
    <row r="408" spans="1:43" s="18" customFormat="1" ht="13.5" x14ac:dyDescent="0.25">
      <c r="A408" s="15" t="s">
        <v>404</v>
      </c>
      <c r="B408" s="16">
        <v>1390700</v>
      </c>
      <c r="C408" s="16">
        <v>1180100</v>
      </c>
      <c r="D408" s="16">
        <v>90800</v>
      </c>
      <c r="E408" s="16">
        <v>86300</v>
      </c>
      <c r="F408" s="16">
        <v>55900</v>
      </c>
      <c r="G408" s="16">
        <v>119400</v>
      </c>
      <c r="H408" s="16">
        <v>36000</v>
      </c>
      <c r="I408" s="16">
        <v>50000</v>
      </c>
      <c r="J408" s="16">
        <v>88800</v>
      </c>
      <c r="K408" s="16">
        <v>281200</v>
      </c>
      <c r="L408" s="16">
        <v>165800</v>
      </c>
      <c r="M408" s="16">
        <v>151100</v>
      </c>
      <c r="N408" s="16">
        <v>54800</v>
      </c>
      <c r="O408" s="16">
        <v>210600</v>
      </c>
      <c r="P408" s="16">
        <v>14290500</v>
      </c>
      <c r="Q408" s="16">
        <v>12146500</v>
      </c>
      <c r="R408" s="16">
        <v>1100100</v>
      </c>
      <c r="S408" s="16">
        <v>985300</v>
      </c>
      <c r="T408" s="16">
        <v>658000</v>
      </c>
      <c r="U408" s="16">
        <v>1405200</v>
      </c>
      <c r="V408" s="16">
        <v>719700</v>
      </c>
      <c r="W408" s="16">
        <v>224200</v>
      </c>
      <c r="X408" s="16">
        <v>936200</v>
      </c>
      <c r="Y408" s="16">
        <v>2137000</v>
      </c>
      <c r="Z408" s="16">
        <v>1966600</v>
      </c>
      <c r="AA408" s="16">
        <v>1519600</v>
      </c>
      <c r="AB408" s="16">
        <v>494600</v>
      </c>
      <c r="AC408" s="16">
        <v>2144000</v>
      </c>
      <c r="AD408" s="16">
        <v>158853000</v>
      </c>
      <c r="AE408" s="16">
        <v>135019000</v>
      </c>
      <c r="AF408" s="16">
        <v>9037000</v>
      </c>
      <c r="AG408" s="16">
        <v>12695000</v>
      </c>
      <c r="AH408" s="16">
        <v>6105500</v>
      </c>
      <c r="AI408" s="16">
        <v>15460800</v>
      </c>
      <c r="AJ408" s="16">
        <v>7277600</v>
      </c>
      <c r="AK408" s="16">
        <v>2888000</v>
      </c>
      <c r="AL408" s="16">
        <v>9183000</v>
      </c>
      <c r="AM408" s="16">
        <v>22695000</v>
      </c>
      <c r="AN408" s="16">
        <v>26978000</v>
      </c>
      <c r="AO408" s="16">
        <v>16744000</v>
      </c>
      <c r="AP408" s="16">
        <v>5955000</v>
      </c>
      <c r="AQ408" s="16">
        <v>23834000</v>
      </c>
    </row>
    <row r="409" spans="1:43" s="18" customFormat="1" ht="13.5" x14ac:dyDescent="0.25">
      <c r="A409" s="15" t="s">
        <v>405</v>
      </c>
      <c r="B409" s="16">
        <v>1398700</v>
      </c>
      <c r="C409" s="16">
        <v>1186400</v>
      </c>
      <c r="D409" s="16">
        <v>91000</v>
      </c>
      <c r="E409" s="16">
        <v>86600</v>
      </c>
      <c r="F409" s="16">
        <v>55800</v>
      </c>
      <c r="G409" s="16">
        <v>122800</v>
      </c>
      <c r="H409" s="16">
        <v>37600</v>
      </c>
      <c r="I409" s="16">
        <v>49900</v>
      </c>
      <c r="J409" s="16">
        <v>89000</v>
      </c>
      <c r="K409" s="16">
        <v>281200</v>
      </c>
      <c r="L409" s="16">
        <v>166200</v>
      </c>
      <c r="M409" s="16">
        <v>151700</v>
      </c>
      <c r="N409" s="16">
        <v>54600</v>
      </c>
      <c r="O409" s="16">
        <v>212300</v>
      </c>
      <c r="P409" s="16">
        <v>14370100</v>
      </c>
      <c r="Q409" s="16">
        <v>12208000</v>
      </c>
      <c r="R409" s="16">
        <v>1099300</v>
      </c>
      <c r="S409" s="16">
        <v>988200</v>
      </c>
      <c r="T409" s="16">
        <v>658100</v>
      </c>
      <c r="U409" s="16">
        <v>1432900</v>
      </c>
      <c r="V409" s="16">
        <v>740300</v>
      </c>
      <c r="W409" s="16">
        <v>224600</v>
      </c>
      <c r="X409" s="16">
        <v>938300</v>
      </c>
      <c r="Y409" s="16">
        <v>2142800</v>
      </c>
      <c r="Z409" s="16">
        <v>1973300</v>
      </c>
      <c r="AA409" s="16">
        <v>1517200</v>
      </c>
      <c r="AB409" s="16">
        <v>493000</v>
      </c>
      <c r="AC409" s="16">
        <v>2162100</v>
      </c>
      <c r="AD409" s="16">
        <v>159307000</v>
      </c>
      <c r="AE409" s="16">
        <v>135330000</v>
      </c>
      <c r="AF409" s="16">
        <v>8952000</v>
      </c>
      <c r="AG409" s="16">
        <v>12713000</v>
      </c>
      <c r="AH409" s="16">
        <v>6096000</v>
      </c>
      <c r="AI409" s="16">
        <v>15727100</v>
      </c>
      <c r="AJ409" s="16">
        <v>7426100</v>
      </c>
      <c r="AK409" s="16">
        <v>2895000</v>
      </c>
      <c r="AL409" s="16">
        <v>9187000</v>
      </c>
      <c r="AM409" s="16">
        <v>22686000</v>
      </c>
      <c r="AN409" s="16">
        <v>27132000</v>
      </c>
      <c r="AO409" s="16">
        <v>16553000</v>
      </c>
      <c r="AP409" s="16">
        <v>5963000</v>
      </c>
      <c r="AQ409" s="16">
        <v>23977000</v>
      </c>
    </row>
    <row r="410" spans="1:43" s="18" customFormat="1" ht="13.5" x14ac:dyDescent="0.25">
      <c r="A410" s="15" t="s">
        <v>406</v>
      </c>
      <c r="B410" s="16">
        <v>1398800</v>
      </c>
      <c r="C410" s="16">
        <v>1187000</v>
      </c>
      <c r="D410" s="16">
        <v>90700</v>
      </c>
      <c r="E410" s="16">
        <v>86500</v>
      </c>
      <c r="F410" s="16">
        <v>56200</v>
      </c>
      <c r="G410" s="16">
        <v>125400</v>
      </c>
      <c r="H410" s="16">
        <v>38700</v>
      </c>
      <c r="I410" s="16">
        <v>50200</v>
      </c>
      <c r="J410" s="16">
        <v>89100</v>
      </c>
      <c r="K410" s="16">
        <v>278700</v>
      </c>
      <c r="L410" s="16">
        <v>166200</v>
      </c>
      <c r="M410" s="16">
        <v>151300</v>
      </c>
      <c r="N410" s="16">
        <v>54000</v>
      </c>
      <c r="O410" s="16">
        <v>211800</v>
      </c>
      <c r="P410" s="16">
        <v>14361200</v>
      </c>
      <c r="Q410" s="16">
        <v>12208700</v>
      </c>
      <c r="R410" s="16">
        <v>1094800</v>
      </c>
      <c r="S410" s="16">
        <v>990500</v>
      </c>
      <c r="T410" s="16">
        <v>658400</v>
      </c>
      <c r="U410" s="16">
        <v>1449500</v>
      </c>
      <c r="V410" s="16">
        <v>752100</v>
      </c>
      <c r="W410" s="16">
        <v>225500</v>
      </c>
      <c r="X410" s="16">
        <v>938600</v>
      </c>
      <c r="Y410" s="16">
        <v>2123200</v>
      </c>
      <c r="Z410" s="16">
        <v>1969300</v>
      </c>
      <c r="AA410" s="16">
        <v>1517800</v>
      </c>
      <c r="AB410" s="16">
        <v>489000</v>
      </c>
      <c r="AC410" s="16">
        <v>2152500</v>
      </c>
      <c r="AD410" s="16">
        <v>159289000</v>
      </c>
      <c r="AE410" s="16">
        <v>135458000</v>
      </c>
      <c r="AF410" s="16">
        <v>8824000</v>
      </c>
      <c r="AG410" s="16">
        <v>12719000</v>
      </c>
      <c r="AH410" s="16">
        <v>6118300</v>
      </c>
      <c r="AI410" s="16">
        <v>15859100</v>
      </c>
      <c r="AJ410" s="16">
        <v>7592400</v>
      </c>
      <c r="AK410" s="16">
        <v>2916000</v>
      </c>
      <c r="AL410" s="16">
        <v>9210000</v>
      </c>
      <c r="AM410" s="16">
        <v>22610000</v>
      </c>
      <c r="AN410" s="16">
        <v>27100000</v>
      </c>
      <c r="AO410" s="16">
        <v>16558000</v>
      </c>
      <c r="AP410" s="16">
        <v>5951000</v>
      </c>
      <c r="AQ410" s="16">
        <v>23831000</v>
      </c>
    </row>
    <row r="411" spans="1:43" s="18" customFormat="1" ht="13.5" x14ac:dyDescent="0.25">
      <c r="A411" s="15" t="s">
        <v>410</v>
      </c>
      <c r="B411" s="16">
        <v>1385800</v>
      </c>
      <c r="C411" s="16">
        <v>1174100</v>
      </c>
      <c r="D411" s="16">
        <v>89100</v>
      </c>
      <c r="E411" s="16">
        <v>86200</v>
      </c>
      <c r="F411" s="16">
        <v>55800</v>
      </c>
      <c r="G411" s="16">
        <v>120600</v>
      </c>
      <c r="H411" s="16">
        <v>37000</v>
      </c>
      <c r="I411" s="16">
        <v>50600</v>
      </c>
      <c r="J411" s="16">
        <v>87900</v>
      </c>
      <c r="K411" s="16">
        <v>279400</v>
      </c>
      <c r="L411" s="16">
        <v>166300</v>
      </c>
      <c r="M411" s="16">
        <v>147800</v>
      </c>
      <c r="N411" s="16">
        <v>53400</v>
      </c>
      <c r="O411" s="16">
        <v>211700</v>
      </c>
      <c r="P411" s="16">
        <v>14145300</v>
      </c>
      <c r="Q411" s="16">
        <v>12017500</v>
      </c>
      <c r="R411" s="16">
        <v>1081100</v>
      </c>
      <c r="S411" s="16">
        <v>982600</v>
      </c>
      <c r="T411" s="16">
        <v>654400</v>
      </c>
      <c r="U411" s="16">
        <v>1397800</v>
      </c>
      <c r="V411" s="16">
        <v>728100</v>
      </c>
      <c r="W411" s="16">
        <v>223700</v>
      </c>
      <c r="X411" s="16">
        <v>931400</v>
      </c>
      <c r="Y411" s="16">
        <v>2095600</v>
      </c>
      <c r="Z411" s="16">
        <v>1959200</v>
      </c>
      <c r="AA411" s="16">
        <v>1480400</v>
      </c>
      <c r="AB411" s="16">
        <v>483200</v>
      </c>
      <c r="AC411" s="16">
        <v>2127800</v>
      </c>
      <c r="AD411" s="16">
        <v>156382000</v>
      </c>
      <c r="AE411" s="16">
        <v>132896000</v>
      </c>
      <c r="AF411" s="16">
        <v>8553000</v>
      </c>
      <c r="AG411" s="16">
        <v>12598000</v>
      </c>
      <c r="AH411" s="16">
        <v>6051600</v>
      </c>
      <c r="AI411" s="16">
        <v>15411800</v>
      </c>
      <c r="AJ411" s="16">
        <v>7296200</v>
      </c>
      <c r="AK411" s="16">
        <v>2851000</v>
      </c>
      <c r="AL411" s="16">
        <v>9145000</v>
      </c>
      <c r="AM411" s="16">
        <v>22085000</v>
      </c>
      <c r="AN411" s="16">
        <v>26865000</v>
      </c>
      <c r="AO411" s="16">
        <v>16136000</v>
      </c>
      <c r="AP411" s="16">
        <v>5903000</v>
      </c>
      <c r="AQ411" s="16">
        <v>23486000</v>
      </c>
    </row>
    <row r="412" spans="1:43" s="18" customFormat="1" ht="13.5" x14ac:dyDescent="0.25">
      <c r="A412" s="15" t="s">
        <v>411</v>
      </c>
      <c r="B412" s="16">
        <v>1393000</v>
      </c>
      <c r="C412" s="16">
        <v>1180200</v>
      </c>
      <c r="D412" s="16">
        <v>90400</v>
      </c>
      <c r="E412" s="16">
        <v>86500</v>
      </c>
      <c r="F412" s="16">
        <v>56100</v>
      </c>
      <c r="G412" s="16">
        <v>119800</v>
      </c>
      <c r="H412" s="16">
        <v>36400</v>
      </c>
      <c r="I412" s="16">
        <v>50600</v>
      </c>
      <c r="J412" s="16">
        <v>88300</v>
      </c>
      <c r="K412" s="16">
        <v>281000</v>
      </c>
      <c r="L412" s="16">
        <v>168100</v>
      </c>
      <c r="M412" s="16">
        <v>149500</v>
      </c>
      <c r="N412" s="16">
        <v>53500</v>
      </c>
      <c r="O412" s="16">
        <v>212800</v>
      </c>
      <c r="P412" s="16">
        <v>14234100</v>
      </c>
      <c r="Q412" s="16">
        <v>12079800</v>
      </c>
      <c r="R412" s="16">
        <v>1101300</v>
      </c>
      <c r="S412" s="16">
        <v>986300</v>
      </c>
      <c r="T412" s="16">
        <v>655600</v>
      </c>
      <c r="U412" s="16">
        <v>1391100</v>
      </c>
      <c r="V412" s="16">
        <v>725400</v>
      </c>
      <c r="W412" s="16">
        <v>223600</v>
      </c>
      <c r="X412" s="16">
        <v>935200</v>
      </c>
      <c r="Y412" s="16">
        <v>2103200</v>
      </c>
      <c r="Z412" s="16">
        <v>1974500</v>
      </c>
      <c r="AA412" s="16">
        <v>1496100</v>
      </c>
      <c r="AB412" s="16">
        <v>487500</v>
      </c>
      <c r="AC412" s="16">
        <v>2154300</v>
      </c>
      <c r="AD412" s="16">
        <v>157157000</v>
      </c>
      <c r="AE412" s="16">
        <v>133333000</v>
      </c>
      <c r="AF412" s="16">
        <v>8583000</v>
      </c>
      <c r="AG412" s="16">
        <v>12626000</v>
      </c>
      <c r="AH412" s="16">
        <v>6045500</v>
      </c>
      <c r="AI412" s="16">
        <v>15287600</v>
      </c>
      <c r="AJ412" s="16">
        <v>7271700</v>
      </c>
      <c r="AK412" s="16">
        <v>2862000</v>
      </c>
      <c r="AL412" s="16">
        <v>9152000</v>
      </c>
      <c r="AM412" s="16">
        <v>22208000</v>
      </c>
      <c r="AN412" s="16">
        <v>27170000</v>
      </c>
      <c r="AO412" s="16">
        <v>16207000</v>
      </c>
      <c r="AP412" s="16">
        <v>5920000</v>
      </c>
      <c r="AQ412" s="16">
        <v>23824000</v>
      </c>
    </row>
    <row r="413" spans="1:43" s="18" customFormat="1" ht="13.5" x14ac:dyDescent="0.25">
      <c r="A413" s="15" t="s">
        <v>412</v>
      </c>
      <c r="B413" s="16">
        <v>1395700</v>
      </c>
      <c r="C413" s="16">
        <v>1183400</v>
      </c>
      <c r="D413" s="16">
        <v>91400</v>
      </c>
      <c r="E413" s="16">
        <v>86200</v>
      </c>
      <c r="F413" s="16">
        <v>56200</v>
      </c>
      <c r="G413" s="16">
        <v>119700</v>
      </c>
      <c r="H413" s="16">
        <v>35600</v>
      </c>
      <c r="I413" s="16">
        <v>50600</v>
      </c>
      <c r="J413" s="16">
        <v>88700</v>
      </c>
      <c r="K413" s="16">
        <v>281100</v>
      </c>
      <c r="L413" s="16">
        <v>167700</v>
      </c>
      <c r="M413" s="16">
        <v>152500</v>
      </c>
      <c r="N413" s="16">
        <v>53700</v>
      </c>
      <c r="O413" s="16">
        <v>212300</v>
      </c>
      <c r="P413" s="16">
        <v>14251000</v>
      </c>
      <c r="Q413" s="16">
        <v>12093600</v>
      </c>
      <c r="R413" s="16">
        <v>1108800</v>
      </c>
      <c r="S413" s="16">
        <v>986600</v>
      </c>
      <c r="T413" s="16">
        <v>655100</v>
      </c>
      <c r="U413" s="16">
        <v>1389500</v>
      </c>
      <c r="V413" s="16">
        <v>719100</v>
      </c>
      <c r="W413" s="16">
        <v>222900</v>
      </c>
      <c r="X413" s="16">
        <v>935200</v>
      </c>
      <c r="Y413" s="16">
        <v>2096500</v>
      </c>
      <c r="Z413" s="16">
        <v>1969800</v>
      </c>
      <c r="AA413" s="16">
        <v>1522300</v>
      </c>
      <c r="AB413" s="16">
        <v>487800</v>
      </c>
      <c r="AC413" s="16">
        <v>2157400</v>
      </c>
      <c r="AD413" s="16">
        <v>157540000</v>
      </c>
      <c r="AE413" s="16">
        <v>133646000</v>
      </c>
      <c r="AF413" s="16">
        <v>8664000</v>
      </c>
      <c r="AG413" s="16">
        <v>12620000</v>
      </c>
      <c r="AH413" s="16">
        <v>6040600</v>
      </c>
      <c r="AI413" s="16">
        <v>15301800</v>
      </c>
      <c r="AJ413" s="16">
        <v>7211800</v>
      </c>
      <c r="AK413" s="16">
        <v>2856000</v>
      </c>
      <c r="AL413" s="16">
        <v>9145000</v>
      </c>
      <c r="AM413" s="16">
        <v>22220000</v>
      </c>
      <c r="AN413" s="16">
        <v>27231000</v>
      </c>
      <c r="AO413" s="16">
        <v>16406000</v>
      </c>
      <c r="AP413" s="16">
        <v>5950000</v>
      </c>
      <c r="AQ413" s="16">
        <v>23894000</v>
      </c>
    </row>
    <row r="414" spans="1:43" s="18" customFormat="1" ht="13.5" x14ac:dyDescent="0.25">
      <c r="A414" s="15" t="s">
        <v>413</v>
      </c>
      <c r="B414" s="16">
        <v>1405100</v>
      </c>
      <c r="C414" s="16">
        <v>1192100</v>
      </c>
      <c r="D414" s="16">
        <v>91900</v>
      </c>
      <c r="E414" s="16">
        <v>86100</v>
      </c>
      <c r="F414" s="16">
        <v>55900</v>
      </c>
      <c r="G414" s="16">
        <v>120500</v>
      </c>
      <c r="H414" s="16">
        <v>35300</v>
      </c>
      <c r="I414" s="16">
        <v>50500</v>
      </c>
      <c r="J414" s="16">
        <v>89900</v>
      </c>
      <c r="K414" s="16">
        <v>283400</v>
      </c>
      <c r="L414" s="16">
        <v>169900</v>
      </c>
      <c r="M414" s="16">
        <v>154400</v>
      </c>
      <c r="N414" s="16">
        <v>54300</v>
      </c>
      <c r="O414" s="16">
        <v>213000</v>
      </c>
      <c r="P414" s="16">
        <v>14320400</v>
      </c>
      <c r="Q414" s="16">
        <v>12165600</v>
      </c>
      <c r="R414" s="16">
        <v>1114900</v>
      </c>
      <c r="S414" s="16">
        <v>987200</v>
      </c>
      <c r="T414" s="16">
        <v>655400</v>
      </c>
      <c r="U414" s="16">
        <v>1395000</v>
      </c>
      <c r="V414" s="16">
        <v>714300</v>
      </c>
      <c r="W414" s="16">
        <v>223000</v>
      </c>
      <c r="X414" s="16">
        <v>939200</v>
      </c>
      <c r="Y414" s="16">
        <v>2119800</v>
      </c>
      <c r="Z414" s="16">
        <v>1981300</v>
      </c>
      <c r="AA414" s="16">
        <v>1543300</v>
      </c>
      <c r="AB414" s="16">
        <v>492200</v>
      </c>
      <c r="AC414" s="16">
        <v>2154800</v>
      </c>
      <c r="AD414" s="16">
        <v>158368000</v>
      </c>
      <c r="AE414" s="16">
        <v>134457000</v>
      </c>
      <c r="AF414" s="16">
        <v>8807000</v>
      </c>
      <c r="AG414" s="16">
        <v>12623000</v>
      </c>
      <c r="AH414" s="16">
        <v>6053300</v>
      </c>
      <c r="AI414" s="16">
        <v>15335300</v>
      </c>
      <c r="AJ414" s="16">
        <v>7154200</v>
      </c>
      <c r="AK414" s="16">
        <v>2854000</v>
      </c>
      <c r="AL414" s="16">
        <v>9156000</v>
      </c>
      <c r="AM414" s="16">
        <v>22450000</v>
      </c>
      <c r="AN414" s="16">
        <v>27340000</v>
      </c>
      <c r="AO414" s="16">
        <v>16704000</v>
      </c>
      <c r="AP414" s="16">
        <v>5980000</v>
      </c>
      <c r="AQ414" s="16">
        <v>23911000</v>
      </c>
    </row>
    <row r="415" spans="1:43" s="18" customFormat="1" ht="13.5" x14ac:dyDescent="0.25">
      <c r="A415" s="15" t="s">
        <v>414</v>
      </c>
      <c r="B415" s="16">
        <v>1409400</v>
      </c>
      <c r="C415" s="16">
        <v>1195500</v>
      </c>
      <c r="D415" s="16">
        <v>92700</v>
      </c>
      <c r="E415" s="16">
        <v>85900</v>
      </c>
      <c r="F415" s="16">
        <v>56100</v>
      </c>
      <c r="G415" s="16">
        <v>120600</v>
      </c>
      <c r="H415" s="16">
        <v>35700</v>
      </c>
      <c r="I415" s="16">
        <v>50400</v>
      </c>
      <c r="J415" s="16">
        <v>90100</v>
      </c>
      <c r="K415" s="16">
        <v>283800</v>
      </c>
      <c r="L415" s="16">
        <v>169800</v>
      </c>
      <c r="M415" s="16">
        <v>155500</v>
      </c>
      <c r="N415" s="16">
        <v>54900</v>
      </c>
      <c r="O415" s="16">
        <v>213900</v>
      </c>
      <c r="P415" s="16">
        <v>14356600</v>
      </c>
      <c r="Q415" s="16">
        <v>12199800</v>
      </c>
      <c r="R415" s="16">
        <v>1119100</v>
      </c>
      <c r="S415" s="16">
        <v>986900</v>
      </c>
      <c r="T415" s="16">
        <v>655200</v>
      </c>
      <c r="U415" s="16">
        <v>1396300</v>
      </c>
      <c r="V415" s="16">
        <v>717000</v>
      </c>
      <c r="W415" s="16">
        <v>223500</v>
      </c>
      <c r="X415" s="16">
        <v>939700</v>
      </c>
      <c r="Y415" s="16">
        <v>2122800</v>
      </c>
      <c r="Z415" s="16">
        <v>1982900</v>
      </c>
      <c r="AA415" s="16">
        <v>1560800</v>
      </c>
      <c r="AB415" s="16">
        <v>495600</v>
      </c>
      <c r="AC415" s="16">
        <v>2156800</v>
      </c>
      <c r="AD415" s="16">
        <v>159032000</v>
      </c>
      <c r="AE415" s="16">
        <v>135216000</v>
      </c>
      <c r="AF415" s="16">
        <v>8944000</v>
      </c>
      <c r="AG415" s="16">
        <v>12642000</v>
      </c>
      <c r="AH415" s="16">
        <v>6074100</v>
      </c>
      <c r="AI415" s="16">
        <v>15373400</v>
      </c>
      <c r="AJ415" s="16">
        <v>7183700</v>
      </c>
      <c r="AK415" s="16">
        <v>2863000</v>
      </c>
      <c r="AL415" s="16">
        <v>9186000</v>
      </c>
      <c r="AM415" s="16">
        <v>22493000</v>
      </c>
      <c r="AN415" s="16">
        <v>27274000</v>
      </c>
      <c r="AO415" s="16">
        <v>17162000</v>
      </c>
      <c r="AP415" s="16">
        <v>6021000</v>
      </c>
      <c r="AQ415" s="16">
        <v>23816000</v>
      </c>
    </row>
    <row r="416" spans="1:43" s="18" customFormat="1" ht="13.5" x14ac:dyDescent="0.25">
      <c r="A416" s="15" t="s">
        <v>416</v>
      </c>
      <c r="B416" s="16">
        <v>1405500</v>
      </c>
      <c r="C416" s="16">
        <v>1195400</v>
      </c>
      <c r="D416" s="16">
        <v>93500</v>
      </c>
      <c r="E416" s="16">
        <v>86200</v>
      </c>
      <c r="F416" s="16">
        <v>56000</v>
      </c>
      <c r="G416" s="16">
        <v>120400</v>
      </c>
      <c r="H416" s="16">
        <v>35600</v>
      </c>
      <c r="I416" s="16">
        <v>50800</v>
      </c>
      <c r="J416" s="16">
        <v>90900</v>
      </c>
      <c r="K416" s="16">
        <v>283900</v>
      </c>
      <c r="L416" s="16">
        <v>168500</v>
      </c>
      <c r="M416" s="16">
        <v>154300</v>
      </c>
      <c r="N416" s="16">
        <v>55300</v>
      </c>
      <c r="O416" s="16">
        <v>210100</v>
      </c>
      <c r="P416" s="16">
        <v>14303900</v>
      </c>
      <c r="Q416" s="16">
        <v>12185800</v>
      </c>
      <c r="R416" s="16">
        <v>1120400</v>
      </c>
      <c r="S416" s="16">
        <v>990000</v>
      </c>
      <c r="T416" s="16">
        <v>655100</v>
      </c>
      <c r="U416" s="16">
        <v>1395800</v>
      </c>
      <c r="V416" s="16">
        <v>716900</v>
      </c>
      <c r="W416" s="16">
        <v>225700</v>
      </c>
      <c r="X416" s="16">
        <v>943100</v>
      </c>
      <c r="Y416" s="16">
        <v>2117400</v>
      </c>
      <c r="Z416" s="16">
        <v>1959200</v>
      </c>
      <c r="AA416" s="16">
        <v>1564800</v>
      </c>
      <c r="AB416" s="16">
        <v>497400</v>
      </c>
      <c r="AC416" s="16">
        <v>2118100</v>
      </c>
      <c r="AD416" s="16">
        <v>159299000</v>
      </c>
      <c r="AE416" s="16">
        <v>135871000</v>
      </c>
      <c r="AF416" s="16">
        <v>9066000</v>
      </c>
      <c r="AG416" s="16">
        <v>12707000</v>
      </c>
      <c r="AH416" s="16">
        <v>6083600</v>
      </c>
      <c r="AI416" s="16">
        <v>15448800</v>
      </c>
      <c r="AJ416" s="16">
        <v>7192800</v>
      </c>
      <c r="AK416" s="16">
        <v>2882000</v>
      </c>
      <c r="AL416" s="16">
        <v>9239000</v>
      </c>
      <c r="AM416" s="16">
        <v>22534000</v>
      </c>
      <c r="AN416" s="16">
        <v>27117000</v>
      </c>
      <c r="AO416" s="16">
        <v>17540000</v>
      </c>
      <c r="AP416" s="16">
        <v>6061000</v>
      </c>
      <c r="AQ416" s="16">
        <v>23428000</v>
      </c>
    </row>
    <row r="417" spans="1:43" s="18" customFormat="1" ht="13.5" x14ac:dyDescent="0.25">
      <c r="A417" s="15" t="s">
        <v>417</v>
      </c>
      <c r="B417" s="16">
        <v>1397900</v>
      </c>
      <c r="C417" s="16">
        <v>1196800</v>
      </c>
      <c r="D417" s="16">
        <v>93900</v>
      </c>
      <c r="E417" s="16">
        <v>85600</v>
      </c>
      <c r="F417" s="16">
        <v>56400</v>
      </c>
      <c r="G417" s="16">
        <v>120500</v>
      </c>
      <c r="H417" s="16">
        <v>35300</v>
      </c>
      <c r="I417" s="16">
        <v>51000</v>
      </c>
      <c r="J417" s="16">
        <v>91400</v>
      </c>
      <c r="K417" s="16">
        <v>285400</v>
      </c>
      <c r="L417" s="16">
        <v>169500</v>
      </c>
      <c r="M417" s="16">
        <v>152600</v>
      </c>
      <c r="N417" s="16">
        <v>55200</v>
      </c>
      <c r="O417" s="16">
        <v>201100</v>
      </c>
      <c r="P417" s="16">
        <v>14225300</v>
      </c>
      <c r="Q417" s="16">
        <v>12185900</v>
      </c>
      <c r="R417" s="16">
        <v>1117700</v>
      </c>
      <c r="S417" s="16">
        <v>988600</v>
      </c>
      <c r="T417" s="16">
        <v>656800</v>
      </c>
      <c r="U417" s="16">
        <v>1402000</v>
      </c>
      <c r="V417" s="16">
        <v>713400</v>
      </c>
      <c r="W417" s="16">
        <v>226100</v>
      </c>
      <c r="X417" s="16">
        <v>946400</v>
      </c>
      <c r="Y417" s="16">
        <v>2123600</v>
      </c>
      <c r="Z417" s="16">
        <v>1966500</v>
      </c>
      <c r="AA417" s="16">
        <v>1550700</v>
      </c>
      <c r="AB417" s="16">
        <v>494100</v>
      </c>
      <c r="AC417" s="16">
        <v>2039400</v>
      </c>
      <c r="AD417" s="16">
        <v>158267000</v>
      </c>
      <c r="AE417" s="16">
        <v>135901000</v>
      </c>
      <c r="AF417" s="16">
        <v>9093000</v>
      </c>
      <c r="AG417" s="16">
        <v>12693000</v>
      </c>
      <c r="AH417" s="16">
        <v>6081200</v>
      </c>
      <c r="AI417" s="16">
        <v>15440700</v>
      </c>
      <c r="AJ417" s="16">
        <v>7143600</v>
      </c>
      <c r="AK417" s="16">
        <v>2882000</v>
      </c>
      <c r="AL417" s="16">
        <v>9278000</v>
      </c>
      <c r="AM417" s="16">
        <v>22511000</v>
      </c>
      <c r="AN417" s="16">
        <v>27112000</v>
      </c>
      <c r="AO417" s="16">
        <v>17599000</v>
      </c>
      <c r="AP417" s="16">
        <v>6067000</v>
      </c>
      <c r="AQ417" s="16">
        <v>22366000</v>
      </c>
    </row>
    <row r="418" spans="1:43" s="18" customFormat="1" ht="13.5" x14ac:dyDescent="0.25">
      <c r="A418" s="15" t="s">
        <v>420</v>
      </c>
      <c r="B418" s="16">
        <v>1399700</v>
      </c>
      <c r="C418" s="16">
        <v>1196800</v>
      </c>
      <c r="D418" s="16">
        <v>94500</v>
      </c>
      <c r="E418" s="16">
        <v>85300</v>
      </c>
      <c r="F418" s="16">
        <v>56300</v>
      </c>
      <c r="G418" s="16">
        <v>120500</v>
      </c>
      <c r="H418" s="16">
        <v>35600</v>
      </c>
      <c r="I418" s="16">
        <v>51000</v>
      </c>
      <c r="J418" s="16">
        <v>91500</v>
      </c>
      <c r="K418" s="16">
        <v>285900</v>
      </c>
      <c r="L418" s="16">
        <v>169300</v>
      </c>
      <c r="M418" s="16">
        <v>152300</v>
      </c>
      <c r="N418" s="16">
        <v>54600</v>
      </c>
      <c r="O418" s="16">
        <v>202900</v>
      </c>
      <c r="P418" s="16">
        <v>14265300</v>
      </c>
      <c r="Q418" s="16">
        <v>12205200</v>
      </c>
      <c r="R418" s="16">
        <v>1121100</v>
      </c>
      <c r="S418" s="16">
        <v>984600</v>
      </c>
      <c r="T418" s="16">
        <v>655000</v>
      </c>
      <c r="U418" s="16">
        <v>1404100</v>
      </c>
      <c r="V418" s="16">
        <v>716200</v>
      </c>
      <c r="W418" s="16">
        <v>224000</v>
      </c>
      <c r="X418" s="16">
        <v>946200</v>
      </c>
      <c r="Y418" s="16">
        <v>2135200</v>
      </c>
      <c r="Z418" s="16">
        <v>1985000</v>
      </c>
      <c r="AA418" s="16">
        <v>1543300</v>
      </c>
      <c r="AB418" s="16">
        <v>490500</v>
      </c>
      <c r="AC418" s="16">
        <v>2060100</v>
      </c>
      <c r="AD418" s="16">
        <v>158424000</v>
      </c>
      <c r="AE418" s="16">
        <v>135740000</v>
      </c>
      <c r="AF418" s="16">
        <v>9068000</v>
      </c>
      <c r="AG418" s="16">
        <v>12672000</v>
      </c>
      <c r="AH418" s="16">
        <v>6056700</v>
      </c>
      <c r="AI418" s="16">
        <v>15406900</v>
      </c>
      <c r="AJ418" s="16">
        <v>7155900</v>
      </c>
      <c r="AK418" s="16">
        <v>2879000</v>
      </c>
      <c r="AL418" s="16">
        <v>9238000</v>
      </c>
      <c r="AM418" s="16">
        <v>22492000</v>
      </c>
      <c r="AN418" s="16">
        <v>27186000</v>
      </c>
      <c r="AO418" s="16">
        <v>17526000</v>
      </c>
      <c r="AP418" s="16">
        <v>6059000</v>
      </c>
      <c r="AQ418" s="16">
        <v>22684000</v>
      </c>
    </row>
    <row r="419" spans="1:43" s="18" customFormat="1" ht="13.5" x14ac:dyDescent="0.25">
      <c r="A419" s="15" t="s">
        <v>421</v>
      </c>
      <c r="B419" s="16">
        <v>1401500</v>
      </c>
      <c r="C419" s="16">
        <v>1190700</v>
      </c>
      <c r="D419" s="16">
        <v>93900</v>
      </c>
      <c r="E419" s="16">
        <v>85100</v>
      </c>
      <c r="F419" s="16">
        <v>56100</v>
      </c>
      <c r="G419" s="16">
        <v>120000</v>
      </c>
      <c r="H419" s="16">
        <v>35900</v>
      </c>
      <c r="I419" s="16">
        <v>49800</v>
      </c>
      <c r="J419" s="16">
        <v>91600</v>
      </c>
      <c r="K419" s="16">
        <v>283200</v>
      </c>
      <c r="L419" s="16">
        <v>169200</v>
      </c>
      <c r="M419" s="16">
        <v>151600</v>
      </c>
      <c r="N419" s="16">
        <v>54300</v>
      </c>
      <c r="O419" s="16">
        <v>210800</v>
      </c>
      <c r="P419" s="16">
        <v>14274000</v>
      </c>
      <c r="Q419" s="16">
        <v>12146800</v>
      </c>
      <c r="R419" s="16">
        <v>1118100</v>
      </c>
      <c r="S419" s="16">
        <v>981000</v>
      </c>
      <c r="T419" s="16">
        <v>652100</v>
      </c>
      <c r="U419" s="16">
        <v>1394700</v>
      </c>
      <c r="V419" s="16">
        <v>716500</v>
      </c>
      <c r="W419" s="16">
        <v>220400</v>
      </c>
      <c r="X419" s="16">
        <v>942800</v>
      </c>
      <c r="Y419" s="16">
        <v>2120200</v>
      </c>
      <c r="Z419" s="16">
        <v>1987000</v>
      </c>
      <c r="AA419" s="16">
        <v>1525700</v>
      </c>
      <c r="AB419" s="16">
        <v>488300</v>
      </c>
      <c r="AC419" s="16">
        <v>2127200</v>
      </c>
      <c r="AD419" s="16">
        <v>158729000</v>
      </c>
      <c r="AE419" s="16">
        <v>135161000</v>
      </c>
      <c r="AF419" s="16">
        <v>9010000</v>
      </c>
      <c r="AG419" s="16">
        <v>12623000</v>
      </c>
      <c r="AH419" s="16">
        <v>6045200</v>
      </c>
      <c r="AI419" s="16">
        <v>15345600</v>
      </c>
      <c r="AJ419" s="16">
        <v>7204800</v>
      </c>
      <c r="AK419" s="16">
        <v>2852000</v>
      </c>
      <c r="AL419" s="16">
        <v>9190000</v>
      </c>
      <c r="AM419" s="16">
        <v>22433000</v>
      </c>
      <c r="AN419" s="16">
        <v>27442000</v>
      </c>
      <c r="AO419" s="16">
        <v>17022000</v>
      </c>
      <c r="AP419" s="16">
        <v>5993000</v>
      </c>
      <c r="AQ419" s="16">
        <v>23568000</v>
      </c>
    </row>
    <row r="420" spans="1:43" s="18" customFormat="1" ht="13.5" x14ac:dyDescent="0.25">
      <c r="A420" s="15" t="s">
        <v>422</v>
      </c>
      <c r="B420" s="16">
        <v>1407200</v>
      </c>
      <c r="C420" s="16">
        <v>1194400</v>
      </c>
      <c r="D420" s="16">
        <v>93700</v>
      </c>
      <c r="E420" s="16">
        <v>84800</v>
      </c>
      <c r="F420" s="16">
        <v>55600</v>
      </c>
      <c r="G420" s="16">
        <v>120700</v>
      </c>
      <c r="H420" s="16">
        <v>36800</v>
      </c>
      <c r="I420" s="16">
        <v>50100</v>
      </c>
      <c r="J420" s="16">
        <v>92200</v>
      </c>
      <c r="K420" s="16">
        <v>286100</v>
      </c>
      <c r="L420" s="16">
        <v>169500</v>
      </c>
      <c r="M420" s="16">
        <v>150300</v>
      </c>
      <c r="N420" s="16">
        <v>54600</v>
      </c>
      <c r="O420" s="16">
        <v>212800</v>
      </c>
      <c r="P420" s="16">
        <v>14366900</v>
      </c>
      <c r="Q420" s="16">
        <v>12211800</v>
      </c>
      <c r="R420" s="16">
        <v>1120500</v>
      </c>
      <c r="S420" s="16">
        <v>983400</v>
      </c>
      <c r="T420" s="16">
        <v>653900</v>
      </c>
      <c r="U420" s="16">
        <v>1403700</v>
      </c>
      <c r="V420" s="16">
        <v>728700</v>
      </c>
      <c r="W420" s="16">
        <v>221400</v>
      </c>
      <c r="X420" s="16">
        <v>944900</v>
      </c>
      <c r="Y420" s="16">
        <v>2132700</v>
      </c>
      <c r="Z420" s="16">
        <v>1998700</v>
      </c>
      <c r="AA420" s="16">
        <v>1531200</v>
      </c>
      <c r="AB420" s="16">
        <v>492700</v>
      </c>
      <c r="AC420" s="16">
        <v>2155100</v>
      </c>
      <c r="AD420" s="16">
        <v>159355000</v>
      </c>
      <c r="AE420" s="16">
        <v>135666000</v>
      </c>
      <c r="AF420" s="16">
        <v>9023000</v>
      </c>
      <c r="AG420" s="16">
        <v>12606000</v>
      </c>
      <c r="AH420" s="16">
        <v>6061100</v>
      </c>
      <c r="AI420" s="16">
        <v>15444500</v>
      </c>
      <c r="AJ420" s="16">
        <v>7251000</v>
      </c>
      <c r="AK420" s="16">
        <v>2851000</v>
      </c>
      <c r="AL420" s="16">
        <v>9200000</v>
      </c>
      <c r="AM420" s="16">
        <v>22588000</v>
      </c>
      <c r="AN420" s="16">
        <v>27722000</v>
      </c>
      <c r="AO420" s="16">
        <v>16916000</v>
      </c>
      <c r="AP420" s="16">
        <v>6003000</v>
      </c>
      <c r="AQ420" s="16">
        <v>23689000</v>
      </c>
    </row>
    <row r="421" spans="1:43" s="18" customFormat="1" ht="13.5" x14ac:dyDescent="0.25">
      <c r="A421" s="15" t="s">
        <v>423</v>
      </c>
      <c r="B421" s="16">
        <v>1413900</v>
      </c>
      <c r="C421" s="16">
        <v>1200900</v>
      </c>
      <c r="D421" s="16">
        <v>94100</v>
      </c>
      <c r="E421" s="16">
        <v>85300</v>
      </c>
      <c r="F421" s="16">
        <v>55300</v>
      </c>
      <c r="G421" s="16">
        <v>123100</v>
      </c>
      <c r="H421" s="16">
        <v>38500</v>
      </c>
      <c r="I421" s="16">
        <v>49800</v>
      </c>
      <c r="J421" s="16">
        <v>92900</v>
      </c>
      <c r="K421" s="16">
        <v>285500</v>
      </c>
      <c r="L421" s="16">
        <v>171000</v>
      </c>
      <c r="M421" s="16">
        <v>150500</v>
      </c>
      <c r="N421" s="16">
        <v>54900</v>
      </c>
      <c r="O421" s="16">
        <v>213000</v>
      </c>
      <c r="P421" s="16">
        <v>14416000</v>
      </c>
      <c r="Q421" s="16">
        <v>12252000</v>
      </c>
      <c r="R421" s="16">
        <v>1116500</v>
      </c>
      <c r="S421" s="16">
        <v>981300</v>
      </c>
      <c r="T421" s="16">
        <v>653200</v>
      </c>
      <c r="U421" s="16">
        <v>1426600</v>
      </c>
      <c r="V421" s="16">
        <v>745200</v>
      </c>
      <c r="W421" s="16">
        <v>220500</v>
      </c>
      <c r="X421" s="16">
        <v>945900</v>
      </c>
      <c r="Y421" s="16">
        <v>2139200</v>
      </c>
      <c r="Z421" s="16">
        <v>2007000</v>
      </c>
      <c r="AA421" s="16">
        <v>1520800</v>
      </c>
      <c r="AB421" s="16">
        <v>495800</v>
      </c>
      <c r="AC421" s="16">
        <v>2164000</v>
      </c>
      <c r="AD421" s="16">
        <v>159571000</v>
      </c>
      <c r="AE421" s="16">
        <v>135775000</v>
      </c>
      <c r="AF421" s="16">
        <v>8951000</v>
      </c>
      <c r="AG421" s="16">
        <v>12589000</v>
      </c>
      <c r="AH421" s="16">
        <v>6056600</v>
      </c>
      <c r="AI421" s="16">
        <v>15689100</v>
      </c>
      <c r="AJ421" s="16">
        <v>7348500</v>
      </c>
      <c r="AK421" s="16">
        <v>2844000</v>
      </c>
      <c r="AL421" s="16">
        <v>9202000</v>
      </c>
      <c r="AM421" s="16">
        <v>22532000</v>
      </c>
      <c r="AN421" s="16">
        <v>27830000</v>
      </c>
      <c r="AO421" s="16">
        <v>16726000</v>
      </c>
      <c r="AP421" s="16">
        <v>6007000</v>
      </c>
      <c r="AQ421" s="16">
        <v>23796000</v>
      </c>
    </row>
    <row r="422" spans="1:43" s="18" customFormat="1" ht="13.5" x14ac:dyDescent="0.25">
      <c r="A422" s="15" t="s">
        <v>424</v>
      </c>
      <c r="B422" s="16">
        <v>1420100</v>
      </c>
      <c r="C422" s="16">
        <v>1206800</v>
      </c>
      <c r="D422" s="16">
        <v>94500</v>
      </c>
      <c r="E422" s="16">
        <v>85500</v>
      </c>
      <c r="F422" s="16">
        <v>55500</v>
      </c>
      <c r="G422" s="16">
        <v>126500</v>
      </c>
      <c r="H422" s="16">
        <v>39600</v>
      </c>
      <c r="I422" s="16">
        <v>49100</v>
      </c>
      <c r="J422" s="16">
        <v>93100</v>
      </c>
      <c r="K422" s="16">
        <v>287700</v>
      </c>
      <c r="L422" s="16">
        <v>170900</v>
      </c>
      <c r="M422" s="16">
        <v>149500</v>
      </c>
      <c r="N422" s="16">
        <v>54900</v>
      </c>
      <c r="O422" s="16">
        <v>213300</v>
      </c>
      <c r="P422" s="16">
        <v>14446100</v>
      </c>
      <c r="Q422" s="16">
        <v>12284700</v>
      </c>
      <c r="R422" s="16">
        <v>1112600</v>
      </c>
      <c r="S422" s="16">
        <v>984900</v>
      </c>
      <c r="T422" s="16">
        <v>656000</v>
      </c>
      <c r="U422" s="16">
        <v>1449800</v>
      </c>
      <c r="V422" s="16">
        <v>753000</v>
      </c>
      <c r="W422" s="16">
        <v>219800</v>
      </c>
      <c r="X422" s="16">
        <v>949400</v>
      </c>
      <c r="Y422" s="16">
        <v>2141900</v>
      </c>
      <c r="Z422" s="16">
        <v>2007800</v>
      </c>
      <c r="AA422" s="16">
        <v>1515400</v>
      </c>
      <c r="AB422" s="16">
        <v>494100</v>
      </c>
      <c r="AC422" s="16">
        <v>2161400</v>
      </c>
      <c r="AD422" s="16">
        <v>159358000</v>
      </c>
      <c r="AE422" s="16">
        <v>135712000</v>
      </c>
      <c r="AF422" s="16">
        <v>8801000</v>
      </c>
      <c r="AG422" s="16">
        <v>12600000</v>
      </c>
      <c r="AH422" s="16">
        <v>6063700</v>
      </c>
      <c r="AI422" s="16">
        <v>15807100</v>
      </c>
      <c r="AJ422" s="16">
        <v>7477200</v>
      </c>
      <c r="AK422" s="16">
        <v>2866000</v>
      </c>
      <c r="AL422" s="16">
        <v>9221000</v>
      </c>
      <c r="AM422" s="16">
        <v>22442000</v>
      </c>
      <c r="AN422" s="16">
        <v>27772000</v>
      </c>
      <c r="AO422" s="16">
        <v>16661000</v>
      </c>
      <c r="AP422" s="16">
        <v>6001000</v>
      </c>
      <c r="AQ422" s="16">
        <v>23646000</v>
      </c>
    </row>
    <row r="423" spans="1:43" s="18" customFormat="1" ht="13.5" x14ac:dyDescent="0.25">
      <c r="A423" s="15" t="s">
        <v>426</v>
      </c>
      <c r="B423" s="16">
        <v>1403800</v>
      </c>
      <c r="C423" s="16">
        <v>1191000</v>
      </c>
      <c r="D423" s="16">
        <v>94900</v>
      </c>
      <c r="E423" s="16">
        <v>84800</v>
      </c>
      <c r="F423" s="16">
        <v>55500</v>
      </c>
      <c r="G423" s="16">
        <v>121300</v>
      </c>
      <c r="H423" s="16">
        <v>37600</v>
      </c>
      <c r="I423" s="16">
        <v>48000</v>
      </c>
      <c r="J423" s="16">
        <v>91400</v>
      </c>
      <c r="K423" s="16">
        <v>283900</v>
      </c>
      <c r="L423" s="16">
        <v>170300</v>
      </c>
      <c r="M423" s="16">
        <v>148800</v>
      </c>
      <c r="N423" s="16">
        <v>54500</v>
      </c>
      <c r="O423" s="16">
        <v>212800</v>
      </c>
      <c r="P423" s="16">
        <v>14262800</v>
      </c>
      <c r="Q423" s="52">
        <v>12139500</v>
      </c>
      <c r="R423" s="16">
        <v>1110300</v>
      </c>
      <c r="S423" s="16">
        <v>972300</v>
      </c>
      <c r="T423" s="16">
        <v>651700</v>
      </c>
      <c r="U423" s="16">
        <v>1403600</v>
      </c>
      <c r="V423" s="16">
        <v>731400</v>
      </c>
      <c r="W423" s="16">
        <v>215700</v>
      </c>
      <c r="X423" s="16">
        <v>938300</v>
      </c>
      <c r="Y423" s="16">
        <v>2118200</v>
      </c>
      <c r="Z423" s="16">
        <v>2000200</v>
      </c>
      <c r="AA423" s="16">
        <v>1505500</v>
      </c>
      <c r="AB423" s="16">
        <v>492300</v>
      </c>
      <c r="AC423" s="52">
        <v>2123300</v>
      </c>
      <c r="AD423" s="16">
        <v>156728000</v>
      </c>
      <c r="AE423" s="16">
        <v>133487000</v>
      </c>
      <c r="AF423" s="16">
        <v>8598000</v>
      </c>
      <c r="AG423" s="16">
        <v>12505000</v>
      </c>
      <c r="AH423" s="16">
        <v>6017300</v>
      </c>
      <c r="AI423" s="16">
        <v>15365600</v>
      </c>
      <c r="AJ423" s="16">
        <v>7222900</v>
      </c>
      <c r="AK423" s="16">
        <v>2782000</v>
      </c>
      <c r="AL423" s="16">
        <v>9100000</v>
      </c>
      <c r="AM423" s="16">
        <v>22040000</v>
      </c>
      <c r="AN423" s="16">
        <v>27647000</v>
      </c>
      <c r="AO423" s="16">
        <v>16252000</v>
      </c>
      <c r="AP423" s="16">
        <v>5957000</v>
      </c>
      <c r="AQ423" s="16">
        <v>23241000</v>
      </c>
    </row>
    <row r="424" spans="1:43" s="18" customFormat="1" ht="13.5" x14ac:dyDescent="0.25">
      <c r="A424" s="15" t="s">
        <v>428</v>
      </c>
      <c r="B424" s="16">
        <v>1406700</v>
      </c>
      <c r="C424" s="16">
        <v>1192600</v>
      </c>
      <c r="D424" s="16">
        <v>95100</v>
      </c>
      <c r="E424" s="16">
        <v>85000</v>
      </c>
      <c r="F424" s="16">
        <v>55100</v>
      </c>
      <c r="G424" s="16">
        <v>121000</v>
      </c>
      <c r="H424" s="16">
        <v>36400</v>
      </c>
      <c r="I424" s="16">
        <v>48900</v>
      </c>
      <c r="J424" s="16">
        <v>91100</v>
      </c>
      <c r="K424" s="16">
        <v>285900</v>
      </c>
      <c r="L424" s="16">
        <v>170100</v>
      </c>
      <c r="M424" s="16">
        <v>149800</v>
      </c>
      <c r="N424" s="16">
        <v>54200</v>
      </c>
      <c r="O424" s="16">
        <v>214100</v>
      </c>
      <c r="P424" s="16">
        <v>14305700</v>
      </c>
      <c r="Q424" s="52">
        <v>12152900</v>
      </c>
      <c r="R424" s="16">
        <v>1113800</v>
      </c>
      <c r="S424" s="16">
        <v>972800</v>
      </c>
      <c r="T424" s="16">
        <v>653600</v>
      </c>
      <c r="U424" s="16">
        <v>1394400</v>
      </c>
      <c r="V424" s="16">
        <v>723600</v>
      </c>
      <c r="W424" s="16">
        <v>216000</v>
      </c>
      <c r="X424" s="16">
        <v>936100</v>
      </c>
      <c r="Y424" s="16">
        <v>2136800</v>
      </c>
      <c r="Z424" s="16">
        <v>2002500</v>
      </c>
      <c r="AA424" s="16">
        <v>1512200</v>
      </c>
      <c r="AB424" s="16">
        <v>491100</v>
      </c>
      <c r="AC424" s="52">
        <v>2152800</v>
      </c>
      <c r="AD424" s="16">
        <v>157214000</v>
      </c>
      <c r="AE424" s="16">
        <v>133640000</v>
      </c>
      <c r="AF424" s="16">
        <v>8593000</v>
      </c>
      <c r="AG424" s="16">
        <v>12533000</v>
      </c>
      <c r="AH424" s="16">
        <v>6020700</v>
      </c>
      <c r="AI424" s="16">
        <v>15255200</v>
      </c>
      <c r="AJ424" s="16">
        <v>7102700</v>
      </c>
      <c r="AK424" s="16">
        <v>2772000</v>
      </c>
      <c r="AL424" s="16">
        <v>9102000</v>
      </c>
      <c r="AM424" s="16">
        <v>22145000</v>
      </c>
      <c r="AN424" s="16">
        <v>27808000</v>
      </c>
      <c r="AO424" s="16">
        <v>16333000</v>
      </c>
      <c r="AP424" s="16">
        <v>5975000</v>
      </c>
      <c r="AQ424" s="16">
        <v>23574000</v>
      </c>
    </row>
    <row r="425" spans="1:43" s="18" customFormat="1" ht="13.5" x14ac:dyDescent="0.25">
      <c r="A425" s="15" t="s">
        <v>429</v>
      </c>
      <c r="B425" s="16">
        <v>1410000</v>
      </c>
      <c r="C425" s="16">
        <v>1195900</v>
      </c>
      <c r="D425" s="16">
        <v>95900</v>
      </c>
      <c r="E425" s="16">
        <v>85500</v>
      </c>
      <c r="F425" s="16">
        <v>55200</v>
      </c>
      <c r="G425" s="16">
        <v>121000</v>
      </c>
      <c r="H425" s="16">
        <v>36100</v>
      </c>
      <c r="I425" s="16">
        <v>48500</v>
      </c>
      <c r="J425" s="16">
        <v>91400</v>
      </c>
      <c r="K425" s="16">
        <v>285200</v>
      </c>
      <c r="L425" s="16">
        <v>171300</v>
      </c>
      <c r="M425" s="16">
        <v>151600</v>
      </c>
      <c r="N425" s="16">
        <v>54200</v>
      </c>
      <c r="O425" s="16">
        <v>214100</v>
      </c>
      <c r="P425" s="16">
        <v>14350500</v>
      </c>
      <c r="Q425" s="52">
        <v>12192700</v>
      </c>
      <c r="R425" s="16">
        <v>1114800</v>
      </c>
      <c r="S425" s="16">
        <v>975300</v>
      </c>
      <c r="T425" s="16">
        <v>654600</v>
      </c>
      <c r="U425" s="16">
        <v>1397300</v>
      </c>
      <c r="V425" s="16">
        <v>728500</v>
      </c>
      <c r="W425" s="16">
        <v>215500</v>
      </c>
      <c r="X425" s="16">
        <v>938600</v>
      </c>
      <c r="Y425" s="16">
        <v>2140900</v>
      </c>
      <c r="Z425" s="16">
        <v>2004700</v>
      </c>
      <c r="AA425" s="16">
        <v>1530500</v>
      </c>
      <c r="AB425" s="16">
        <v>492000</v>
      </c>
      <c r="AC425" s="52">
        <v>2157800</v>
      </c>
      <c r="AD425" s="16">
        <v>157751000</v>
      </c>
      <c r="AE425" s="16">
        <v>134107000</v>
      </c>
      <c r="AF425" s="16">
        <v>8684000</v>
      </c>
      <c r="AG425" s="16">
        <v>12552000</v>
      </c>
      <c r="AH425" s="16">
        <v>6032100</v>
      </c>
      <c r="AI425" s="16">
        <v>15281100</v>
      </c>
      <c r="AJ425" s="16">
        <v>7090700</v>
      </c>
      <c r="AK425" s="16">
        <v>2776000</v>
      </c>
      <c r="AL425" s="16">
        <v>9077000</v>
      </c>
      <c r="AM425" s="16">
        <v>22211000</v>
      </c>
      <c r="AN425" s="16">
        <v>27888000</v>
      </c>
      <c r="AO425" s="16">
        <v>16533000</v>
      </c>
      <c r="AP425" s="16">
        <v>5982000</v>
      </c>
      <c r="AQ425" s="16">
        <v>23644000</v>
      </c>
    </row>
    <row r="426" spans="1:43" s="18" customFormat="1" ht="13.5" x14ac:dyDescent="0.25">
      <c r="A426" s="15" t="s">
        <v>430</v>
      </c>
      <c r="B426" s="16">
        <v>1417400</v>
      </c>
      <c r="C426" s="16">
        <v>1202300</v>
      </c>
      <c r="D426" s="16">
        <v>96300</v>
      </c>
      <c r="E426" s="16">
        <v>85100</v>
      </c>
      <c r="F426" s="16">
        <v>55100</v>
      </c>
      <c r="G426" s="16">
        <v>121800</v>
      </c>
      <c r="H426" s="16">
        <v>36100</v>
      </c>
      <c r="I426" s="16">
        <v>49000</v>
      </c>
      <c r="J426" s="16">
        <v>91500</v>
      </c>
      <c r="K426" s="16">
        <v>287100</v>
      </c>
      <c r="L426" s="16">
        <v>172200</v>
      </c>
      <c r="M426" s="16">
        <v>153400</v>
      </c>
      <c r="N426" s="16">
        <v>54700</v>
      </c>
      <c r="O426" s="16">
        <v>215100</v>
      </c>
      <c r="P426" s="16">
        <v>14394100</v>
      </c>
      <c r="Q426" s="52">
        <v>12235500</v>
      </c>
      <c r="R426" s="16">
        <v>1120200</v>
      </c>
      <c r="S426" s="16">
        <v>971800</v>
      </c>
      <c r="T426" s="16">
        <v>651700</v>
      </c>
      <c r="U426" s="16">
        <v>1403000</v>
      </c>
      <c r="V426" s="16">
        <v>726900</v>
      </c>
      <c r="W426" s="16">
        <v>214800</v>
      </c>
      <c r="X426" s="16">
        <v>936600</v>
      </c>
      <c r="Y426" s="16">
        <v>2163200</v>
      </c>
      <c r="Z426" s="16">
        <v>2009800</v>
      </c>
      <c r="AA426" s="16">
        <v>1542600</v>
      </c>
      <c r="AB426" s="16">
        <v>494900</v>
      </c>
      <c r="AC426" s="52">
        <v>2158600</v>
      </c>
      <c r="AD426" s="16">
        <v>158713000</v>
      </c>
      <c r="AE426" s="16">
        <v>135058000</v>
      </c>
      <c r="AF426" s="16">
        <v>8847000</v>
      </c>
      <c r="AG426" s="16">
        <v>12552000</v>
      </c>
      <c r="AH426" s="16">
        <v>6036800</v>
      </c>
      <c r="AI426" s="16">
        <v>15341700</v>
      </c>
      <c r="AJ426" s="16">
        <v>7097200</v>
      </c>
      <c r="AK426" s="16">
        <v>2780000</v>
      </c>
      <c r="AL426" s="16">
        <v>9088000</v>
      </c>
      <c r="AM426" s="16">
        <v>22470000</v>
      </c>
      <c r="AN426" s="16">
        <v>27982000</v>
      </c>
      <c r="AO426" s="16">
        <v>16840000</v>
      </c>
      <c r="AP426" s="16">
        <v>6023000</v>
      </c>
      <c r="AQ426" s="16">
        <v>23655000</v>
      </c>
    </row>
    <row r="427" spans="1:43" s="18" customFormat="1" ht="13.5" x14ac:dyDescent="0.25">
      <c r="A427" s="15" t="s">
        <v>433</v>
      </c>
      <c r="B427" s="16">
        <v>1422900</v>
      </c>
      <c r="C427" s="16">
        <v>1206900</v>
      </c>
      <c r="D427" s="16">
        <v>98000</v>
      </c>
      <c r="E427" s="16">
        <v>85300</v>
      </c>
      <c r="F427" s="16">
        <v>55200</v>
      </c>
      <c r="G427" s="16">
        <v>121900</v>
      </c>
      <c r="H427" s="16">
        <v>36100</v>
      </c>
      <c r="I427" s="16">
        <v>48800</v>
      </c>
      <c r="J427" s="16">
        <v>92200</v>
      </c>
      <c r="K427" s="16">
        <v>287000</v>
      </c>
      <c r="L427" s="16">
        <v>172000</v>
      </c>
      <c r="M427" s="16">
        <v>155100</v>
      </c>
      <c r="N427" s="16">
        <v>55300</v>
      </c>
      <c r="O427" s="16">
        <v>216000</v>
      </c>
      <c r="P427" s="16">
        <v>14455700</v>
      </c>
      <c r="Q427" s="52">
        <v>12293100</v>
      </c>
      <c r="R427" s="16">
        <v>1134000</v>
      </c>
      <c r="S427" s="16">
        <v>974100</v>
      </c>
      <c r="T427" s="16">
        <v>659100</v>
      </c>
      <c r="U427" s="16">
        <v>1407900</v>
      </c>
      <c r="V427" s="16">
        <v>728100</v>
      </c>
      <c r="W427" s="16">
        <v>213700</v>
      </c>
      <c r="X427" s="16">
        <v>938300</v>
      </c>
      <c r="Y427" s="16">
        <v>2160100</v>
      </c>
      <c r="Z427" s="16">
        <v>2010000</v>
      </c>
      <c r="AA427" s="16">
        <v>1569600</v>
      </c>
      <c r="AB427" s="16">
        <v>498200</v>
      </c>
      <c r="AC427" s="52">
        <v>2162600</v>
      </c>
      <c r="AD427" s="16">
        <v>159386000</v>
      </c>
      <c r="AE427" s="16">
        <v>135754000</v>
      </c>
      <c r="AF427" s="16">
        <v>8974000</v>
      </c>
      <c r="AG427" s="16">
        <v>12581000</v>
      </c>
      <c r="AH427" s="16">
        <v>6057500</v>
      </c>
      <c r="AI427" s="16">
        <v>15413900</v>
      </c>
      <c r="AJ427" s="16">
        <v>7138300</v>
      </c>
      <c r="AK427" s="16">
        <v>2777000</v>
      </c>
      <c r="AL427" s="16">
        <v>9081000</v>
      </c>
      <c r="AM427" s="16">
        <v>22503000</v>
      </c>
      <c r="AN427" s="16">
        <v>27896000</v>
      </c>
      <c r="AO427" s="16">
        <v>17279000</v>
      </c>
      <c r="AP427" s="16">
        <v>6053000</v>
      </c>
      <c r="AQ427" s="16">
        <v>23632000</v>
      </c>
    </row>
    <row r="428" spans="1:43" s="18" customFormat="1" ht="13.5" x14ac:dyDescent="0.25">
      <c r="A428" s="15" t="s">
        <v>435</v>
      </c>
      <c r="B428" s="16">
        <v>1432000</v>
      </c>
      <c r="C428" s="16">
        <v>1218900</v>
      </c>
      <c r="D428" s="16">
        <v>99600</v>
      </c>
      <c r="E428" s="16">
        <v>86500</v>
      </c>
      <c r="F428" s="16">
        <v>55300</v>
      </c>
      <c r="G428" s="16">
        <v>122500</v>
      </c>
      <c r="H428" s="16">
        <v>35900</v>
      </c>
      <c r="I428" s="16">
        <v>49000</v>
      </c>
      <c r="J428" s="16">
        <v>93100</v>
      </c>
      <c r="K428" s="16">
        <v>291900</v>
      </c>
      <c r="L428" s="16">
        <v>171900</v>
      </c>
      <c r="M428" s="16">
        <v>156800</v>
      </c>
      <c r="N428" s="16">
        <v>56400</v>
      </c>
      <c r="O428" s="16">
        <v>213100</v>
      </c>
      <c r="P428" s="16">
        <v>14495100</v>
      </c>
      <c r="Q428" s="52">
        <v>12380800</v>
      </c>
      <c r="R428" s="16">
        <v>1145300</v>
      </c>
      <c r="S428" s="16">
        <v>985000</v>
      </c>
      <c r="T428" s="16">
        <v>663900</v>
      </c>
      <c r="U428" s="16">
        <v>1414100</v>
      </c>
      <c r="V428" s="16">
        <v>729000</v>
      </c>
      <c r="W428" s="16">
        <v>215400</v>
      </c>
      <c r="X428" s="16">
        <v>944800</v>
      </c>
      <c r="Y428" s="16">
        <v>2184900</v>
      </c>
      <c r="Z428" s="16">
        <v>2003200</v>
      </c>
      <c r="AA428" s="16">
        <v>1592300</v>
      </c>
      <c r="AB428" s="16">
        <v>502900</v>
      </c>
      <c r="AC428" s="52">
        <v>2114300</v>
      </c>
      <c r="AD428" s="16">
        <v>159748000</v>
      </c>
      <c r="AE428" s="16">
        <v>136557000</v>
      </c>
      <c r="AF428" s="16">
        <v>9109000</v>
      </c>
      <c r="AG428" s="16">
        <v>12678000</v>
      </c>
      <c r="AH428" s="16">
        <v>6082600</v>
      </c>
      <c r="AI428" s="16">
        <v>15491200</v>
      </c>
      <c r="AJ428" s="16">
        <v>7136800</v>
      </c>
      <c r="AK428" s="16">
        <v>2784000</v>
      </c>
      <c r="AL428" s="16">
        <v>9136000</v>
      </c>
      <c r="AM428" s="16">
        <v>22631000</v>
      </c>
      <c r="AN428" s="16">
        <v>27740000</v>
      </c>
      <c r="AO428" s="16">
        <v>17667000</v>
      </c>
      <c r="AP428" s="16">
        <v>6101000</v>
      </c>
      <c r="AQ428" s="16">
        <v>23191000</v>
      </c>
    </row>
    <row r="429" spans="1:43" s="18" customFormat="1" ht="13.5" x14ac:dyDescent="0.25">
      <c r="A429" s="15" t="s">
        <v>436</v>
      </c>
      <c r="B429" s="16">
        <v>1421700</v>
      </c>
      <c r="C429" s="52">
        <v>1220700</v>
      </c>
      <c r="D429" s="16">
        <v>99100</v>
      </c>
      <c r="E429" s="16">
        <v>87000</v>
      </c>
      <c r="F429" s="16">
        <v>55000</v>
      </c>
      <c r="G429" s="16">
        <v>122800</v>
      </c>
      <c r="H429" s="16">
        <v>36200</v>
      </c>
      <c r="I429" s="16">
        <v>48500</v>
      </c>
      <c r="J429" s="16">
        <v>93400</v>
      </c>
      <c r="K429" s="16">
        <v>294600</v>
      </c>
      <c r="L429" s="16">
        <v>172100</v>
      </c>
      <c r="M429" s="16">
        <v>155300</v>
      </c>
      <c r="N429" s="16">
        <v>56700</v>
      </c>
      <c r="O429" s="16">
        <v>201000</v>
      </c>
      <c r="P429" s="16">
        <v>14402000</v>
      </c>
      <c r="Q429" s="52">
        <v>12365700</v>
      </c>
      <c r="R429" s="16">
        <v>1137700</v>
      </c>
      <c r="S429" s="16">
        <v>982900</v>
      </c>
      <c r="T429" s="16">
        <v>660900</v>
      </c>
      <c r="U429" s="16">
        <v>1411200</v>
      </c>
      <c r="V429" s="16">
        <v>731500</v>
      </c>
      <c r="W429" s="16">
        <v>215400</v>
      </c>
      <c r="X429" s="16">
        <v>939300</v>
      </c>
      <c r="Y429" s="16">
        <v>2191800</v>
      </c>
      <c r="Z429" s="16">
        <v>2006500</v>
      </c>
      <c r="AA429" s="16">
        <v>1588500</v>
      </c>
      <c r="AB429" s="16">
        <v>500000</v>
      </c>
      <c r="AC429" s="52">
        <v>2036300</v>
      </c>
      <c r="AD429" s="16">
        <v>158649000</v>
      </c>
      <c r="AE429" s="16">
        <v>136536000</v>
      </c>
      <c r="AF429" s="16">
        <v>9151000</v>
      </c>
      <c r="AG429" s="16">
        <v>12694000</v>
      </c>
      <c r="AH429" s="16">
        <v>6093800</v>
      </c>
      <c r="AI429" s="16">
        <v>15450500</v>
      </c>
      <c r="AJ429" s="16">
        <v>7107800</v>
      </c>
      <c r="AK429" s="16">
        <v>2788000</v>
      </c>
      <c r="AL429" s="16">
        <v>9149000</v>
      </c>
      <c r="AM429" s="16">
        <v>22647000</v>
      </c>
      <c r="AN429" s="16">
        <v>27666000</v>
      </c>
      <c r="AO429" s="16">
        <v>17676000</v>
      </c>
      <c r="AP429" s="16">
        <v>6113000</v>
      </c>
      <c r="AQ429" s="16">
        <v>22113000</v>
      </c>
    </row>
    <row r="430" spans="1:43" s="18" customFormat="1" ht="13.5" x14ac:dyDescent="0.25">
      <c r="A430" s="15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  <c r="AA430" s="16"/>
      <c r="AB430" s="16"/>
      <c r="AC430" s="16"/>
      <c r="AD430" s="16"/>
      <c r="AE430" s="16"/>
      <c r="AF430" s="16"/>
      <c r="AG430" s="16"/>
      <c r="AH430" s="16"/>
      <c r="AI430" s="16"/>
      <c r="AJ430" s="16"/>
      <c r="AK430" s="16"/>
      <c r="AL430" s="16"/>
      <c r="AM430" s="16"/>
      <c r="AN430" s="16"/>
      <c r="AO430" s="16"/>
      <c r="AP430" s="16"/>
      <c r="AQ430" s="16"/>
    </row>
    <row r="431" spans="1:43" s="18" customFormat="1" ht="13.5" x14ac:dyDescent="0.25">
      <c r="A431" s="57" t="s">
        <v>438</v>
      </c>
      <c r="B431" s="24">
        <f>+B429-B428</f>
        <v>-10300</v>
      </c>
      <c r="C431" s="24">
        <f t="shared" ref="C431:N431" si="3">+C429-C428</f>
        <v>1800</v>
      </c>
      <c r="D431" s="24">
        <f t="shared" si="3"/>
        <v>-500</v>
      </c>
      <c r="E431" s="24">
        <f t="shared" si="3"/>
        <v>500</v>
      </c>
      <c r="F431" s="24">
        <f t="shared" si="3"/>
        <v>-300</v>
      </c>
      <c r="G431" s="24">
        <f t="shared" si="3"/>
        <v>300</v>
      </c>
      <c r="H431" s="24">
        <f t="shared" si="3"/>
        <v>300</v>
      </c>
      <c r="I431" s="24">
        <f t="shared" si="3"/>
        <v>-500</v>
      </c>
      <c r="J431" s="24">
        <f t="shared" si="3"/>
        <v>300</v>
      </c>
      <c r="K431" s="24">
        <f t="shared" si="3"/>
        <v>2700</v>
      </c>
      <c r="L431" s="24">
        <f t="shared" si="3"/>
        <v>200</v>
      </c>
      <c r="M431" s="24">
        <f t="shared" si="3"/>
        <v>-1500</v>
      </c>
      <c r="N431" s="24">
        <f t="shared" si="3"/>
        <v>300</v>
      </c>
      <c r="O431" s="24">
        <f>+O429-O428</f>
        <v>-12100</v>
      </c>
      <c r="P431" s="24">
        <f t="shared" ref="P431:AQ431" si="4">+P429-P428</f>
        <v>-93100</v>
      </c>
      <c r="Q431" s="24">
        <f t="shared" si="4"/>
        <v>-15100</v>
      </c>
      <c r="R431" s="24">
        <f t="shared" si="4"/>
        <v>-7600</v>
      </c>
      <c r="S431" s="24">
        <f t="shared" si="4"/>
        <v>-2100</v>
      </c>
      <c r="T431" s="24">
        <f t="shared" si="4"/>
        <v>-3000</v>
      </c>
      <c r="U431" s="24">
        <f t="shared" si="4"/>
        <v>-2900</v>
      </c>
      <c r="V431" s="24">
        <f t="shared" si="4"/>
        <v>2500</v>
      </c>
      <c r="W431" s="24">
        <f t="shared" si="4"/>
        <v>0</v>
      </c>
      <c r="X431" s="24">
        <f t="shared" si="4"/>
        <v>-5500</v>
      </c>
      <c r="Y431" s="24">
        <f t="shared" si="4"/>
        <v>6900</v>
      </c>
      <c r="Z431" s="24">
        <f t="shared" si="4"/>
        <v>3300</v>
      </c>
      <c r="AA431" s="24">
        <f t="shared" si="4"/>
        <v>-3800</v>
      </c>
      <c r="AB431" s="24">
        <f t="shared" si="4"/>
        <v>-2900</v>
      </c>
      <c r="AC431" s="24">
        <f t="shared" si="4"/>
        <v>-78000</v>
      </c>
      <c r="AD431" s="24">
        <f t="shared" si="4"/>
        <v>-1099000</v>
      </c>
      <c r="AE431" s="24">
        <f t="shared" si="4"/>
        <v>-21000</v>
      </c>
      <c r="AF431" s="24">
        <f t="shared" si="4"/>
        <v>42000</v>
      </c>
      <c r="AG431" s="24">
        <f t="shared" si="4"/>
        <v>16000</v>
      </c>
      <c r="AH431" s="24">
        <f t="shared" si="4"/>
        <v>11200</v>
      </c>
      <c r="AI431" s="24">
        <f t="shared" si="4"/>
        <v>-40700</v>
      </c>
      <c r="AJ431" s="24">
        <f t="shared" si="4"/>
        <v>-29000</v>
      </c>
      <c r="AK431" s="24">
        <f t="shared" si="4"/>
        <v>4000</v>
      </c>
      <c r="AL431" s="24">
        <f t="shared" si="4"/>
        <v>13000</v>
      </c>
      <c r="AM431" s="24">
        <f t="shared" si="4"/>
        <v>16000</v>
      </c>
      <c r="AN431" s="24">
        <f t="shared" si="4"/>
        <v>-74000</v>
      </c>
      <c r="AO431" s="24">
        <f t="shared" si="4"/>
        <v>9000</v>
      </c>
      <c r="AP431" s="24">
        <f t="shared" si="4"/>
        <v>12000</v>
      </c>
      <c r="AQ431" s="24">
        <f t="shared" si="4"/>
        <v>-1078000</v>
      </c>
    </row>
    <row r="432" spans="1:43" s="18" customFormat="1" ht="13.5" x14ac:dyDescent="0.25">
      <c r="A432" s="64"/>
      <c r="B432" s="23">
        <f>+B431/B428</f>
        <v>-7.192737430167598E-3</v>
      </c>
      <c r="C432" s="23">
        <f t="shared" ref="C432:O432" si="5">+C431/C428</f>
        <v>1.4767413241447206E-3</v>
      </c>
      <c r="D432" s="23">
        <f t="shared" si="5"/>
        <v>-5.0200803212851405E-3</v>
      </c>
      <c r="E432" s="23">
        <f t="shared" si="5"/>
        <v>5.7803468208092483E-3</v>
      </c>
      <c r="F432" s="23">
        <f t="shared" si="5"/>
        <v>-5.4249547920433997E-3</v>
      </c>
      <c r="G432" s="23">
        <f t="shared" si="5"/>
        <v>2.4489795918367346E-3</v>
      </c>
      <c r="H432" s="23">
        <f t="shared" si="5"/>
        <v>8.356545961002786E-3</v>
      </c>
      <c r="I432" s="23">
        <f t="shared" si="5"/>
        <v>-1.020408163265306E-2</v>
      </c>
      <c r="J432" s="23">
        <f t="shared" si="5"/>
        <v>3.22234156820623E-3</v>
      </c>
      <c r="K432" s="23">
        <f t="shared" si="5"/>
        <v>9.249743062692703E-3</v>
      </c>
      <c r="L432" s="23">
        <f t="shared" si="5"/>
        <v>1.1634671320535194E-3</v>
      </c>
      <c r="M432" s="23">
        <f t="shared" si="5"/>
        <v>-9.5663265306122451E-3</v>
      </c>
      <c r="N432" s="23">
        <f t="shared" si="5"/>
        <v>5.3191489361702126E-3</v>
      </c>
      <c r="O432" s="23">
        <f t="shared" si="5"/>
        <v>-5.6780854059127167E-2</v>
      </c>
      <c r="P432" s="23">
        <f t="shared" ref="P432" si="6">+P431/P428</f>
        <v>-6.422860138943505E-3</v>
      </c>
      <c r="Q432" s="23">
        <f t="shared" ref="Q432" si="7">+Q431/Q428</f>
        <v>-1.2196303954510209E-3</v>
      </c>
      <c r="R432" s="23">
        <f t="shared" ref="R432" si="8">+R431/R428</f>
        <v>-6.6358159434209375E-3</v>
      </c>
      <c r="S432" s="23">
        <f t="shared" ref="S432" si="9">+S431/S428</f>
        <v>-2.1319796954314719E-3</v>
      </c>
      <c r="T432" s="23">
        <f t="shared" ref="T432" si="10">+T431/T428</f>
        <v>-4.5187528242205148E-3</v>
      </c>
      <c r="U432" s="23">
        <f t="shared" ref="U432" si="11">+U431/U428</f>
        <v>-2.0507743441057916E-3</v>
      </c>
      <c r="V432" s="23">
        <f t="shared" ref="V432" si="12">+V431/V428</f>
        <v>3.4293552812071329E-3</v>
      </c>
      <c r="W432" s="23">
        <f t="shared" ref="W432" si="13">+W431/W428</f>
        <v>0</v>
      </c>
      <c r="X432" s="23">
        <f t="shared" ref="X432" si="14">+X431/X428</f>
        <v>-5.8213378492802713E-3</v>
      </c>
      <c r="Y432" s="23">
        <f t="shared" ref="Y432" si="15">+Y431/Y428</f>
        <v>3.1580392695317863E-3</v>
      </c>
      <c r="Z432" s="23">
        <f t="shared" ref="Z432" si="16">+Z431/Z428</f>
        <v>1.6473642172523961E-3</v>
      </c>
      <c r="AA432" s="23">
        <f t="shared" ref="AA432" si="17">+AA431/AA428</f>
        <v>-2.3864849588645354E-3</v>
      </c>
      <c r="AB432" s="23">
        <f t="shared" ref="AB432" si="18">+AB431/AB428</f>
        <v>-5.7665539868761188E-3</v>
      </c>
      <c r="AC432" s="23">
        <f t="shared" ref="AC432" si="19">+AC431/AC428</f>
        <v>-3.6891642624036325E-2</v>
      </c>
      <c r="AD432" s="23">
        <f t="shared" ref="AD432" si="20">+AD431/AD428</f>
        <v>-6.879585346921401E-3</v>
      </c>
      <c r="AE432" s="23">
        <f t="shared" ref="AE432" si="21">+AE431/AE428</f>
        <v>-1.5378193721303192E-4</v>
      </c>
      <c r="AF432" s="23">
        <f t="shared" ref="AF432" si="22">+AF431/AF428</f>
        <v>4.6108244593259413E-3</v>
      </c>
      <c r="AG432" s="23">
        <f t="shared" ref="AG432" si="23">+AG431/AG428</f>
        <v>1.2620287111531788E-3</v>
      </c>
      <c r="AH432" s="23">
        <f t="shared" ref="AH432" si="24">+AH431/AH428</f>
        <v>1.8413178574951501E-3</v>
      </c>
      <c r="AI432" s="23">
        <f t="shared" ref="AI432" si="25">+AI431/AI428</f>
        <v>-2.6272980789093163E-3</v>
      </c>
      <c r="AJ432" s="23">
        <f t="shared" ref="AJ432" si="26">+AJ431/AJ428</f>
        <v>-4.0634458020401302E-3</v>
      </c>
      <c r="AK432" s="23">
        <f t="shared" ref="AK432" si="27">+AK431/AK428</f>
        <v>1.4367816091954023E-3</v>
      </c>
      <c r="AL432" s="23">
        <f t="shared" ref="AL432" si="28">+AL431/AL428</f>
        <v>1.4229422066549913E-3</v>
      </c>
      <c r="AM432" s="23">
        <f t="shared" ref="AM432" si="29">+AM431/AM428</f>
        <v>7.0699483010030486E-4</v>
      </c>
      <c r="AN432" s="23">
        <f t="shared" ref="AN432" si="30">+AN431/AN428</f>
        <v>-2.6676279740447009E-3</v>
      </c>
      <c r="AO432" s="23">
        <f t="shared" ref="AO432" si="31">+AO431/AO428</f>
        <v>5.0942435048395313E-4</v>
      </c>
      <c r="AP432" s="23">
        <f t="shared" ref="AP432" si="32">+AP431/AP428</f>
        <v>1.9668906736600559E-3</v>
      </c>
      <c r="AQ432" s="23">
        <f t="shared" ref="AQ432" si="33">+AQ431/AQ428</f>
        <v>-4.648354965288258E-2</v>
      </c>
    </row>
    <row r="433" spans="1:49" s="18" customFormat="1" ht="13.5" x14ac:dyDescent="0.25">
      <c r="A433" s="44" t="s">
        <v>364</v>
      </c>
      <c r="B433" s="23">
        <f>+P432</f>
        <v>-6.422860138943505E-3</v>
      </c>
      <c r="C433" s="23">
        <f t="shared" ref="C433:O433" si="34">+Q432</f>
        <v>-1.2196303954510209E-3</v>
      </c>
      <c r="D433" s="23">
        <f t="shared" si="34"/>
        <v>-6.6358159434209375E-3</v>
      </c>
      <c r="E433" s="23">
        <f t="shared" si="34"/>
        <v>-2.1319796954314719E-3</v>
      </c>
      <c r="F433" s="23">
        <f t="shared" si="34"/>
        <v>-4.5187528242205148E-3</v>
      </c>
      <c r="G433" s="23">
        <f t="shared" si="34"/>
        <v>-2.0507743441057916E-3</v>
      </c>
      <c r="H433" s="23">
        <f t="shared" si="34"/>
        <v>3.4293552812071329E-3</v>
      </c>
      <c r="I433" s="23">
        <f t="shared" si="34"/>
        <v>0</v>
      </c>
      <c r="J433" s="23">
        <f t="shared" si="34"/>
        <v>-5.8213378492802713E-3</v>
      </c>
      <c r="K433" s="23">
        <f t="shared" si="34"/>
        <v>3.1580392695317863E-3</v>
      </c>
      <c r="L433" s="23">
        <f t="shared" si="34"/>
        <v>1.6473642172523961E-3</v>
      </c>
      <c r="M433" s="23">
        <f t="shared" si="34"/>
        <v>-2.3864849588645354E-3</v>
      </c>
      <c r="N433" s="23">
        <f t="shared" si="34"/>
        <v>-5.7665539868761188E-3</v>
      </c>
      <c r="O433" s="23">
        <f t="shared" si="34"/>
        <v>-3.6891642624036325E-2</v>
      </c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  <c r="AA433" s="24"/>
      <c r="AB433" s="24"/>
      <c r="AC433" s="24"/>
      <c r="AD433" s="16"/>
      <c r="AE433" s="16"/>
      <c r="AF433" s="16"/>
      <c r="AG433" s="16"/>
      <c r="AH433" s="16"/>
      <c r="AI433" s="16"/>
      <c r="AJ433" s="16"/>
      <c r="AK433" s="16"/>
      <c r="AL433" s="16"/>
      <c r="AM433" s="16"/>
      <c r="AN433" s="16"/>
      <c r="AO433" s="16"/>
      <c r="AP433" s="16"/>
      <c r="AQ433" s="16"/>
    </row>
    <row r="434" spans="1:49" s="18" customFormat="1" ht="13.5" x14ac:dyDescent="0.25">
      <c r="A434" s="45" t="s">
        <v>365</v>
      </c>
      <c r="B434" s="23">
        <f>+AD432</f>
        <v>-6.879585346921401E-3</v>
      </c>
      <c r="C434" s="23">
        <f t="shared" ref="C434:O434" si="35">+AE432</f>
        <v>-1.5378193721303192E-4</v>
      </c>
      <c r="D434" s="23">
        <f t="shared" si="35"/>
        <v>4.6108244593259413E-3</v>
      </c>
      <c r="E434" s="23">
        <f t="shared" si="35"/>
        <v>1.2620287111531788E-3</v>
      </c>
      <c r="F434" s="23">
        <f t="shared" si="35"/>
        <v>1.8413178574951501E-3</v>
      </c>
      <c r="G434" s="23">
        <f t="shared" si="35"/>
        <v>-2.6272980789093163E-3</v>
      </c>
      <c r="H434" s="23">
        <f>+AJ432</f>
        <v>-4.0634458020401302E-3</v>
      </c>
      <c r="I434" s="23">
        <f t="shared" si="35"/>
        <v>1.4367816091954023E-3</v>
      </c>
      <c r="J434" s="23">
        <f t="shared" si="35"/>
        <v>1.4229422066549913E-3</v>
      </c>
      <c r="K434" s="23">
        <f t="shared" si="35"/>
        <v>7.0699483010030486E-4</v>
      </c>
      <c r="L434" s="23">
        <f t="shared" si="35"/>
        <v>-2.6676279740447009E-3</v>
      </c>
      <c r="M434" s="23">
        <f t="shared" si="35"/>
        <v>5.0942435048395313E-4</v>
      </c>
      <c r="N434" s="23">
        <f t="shared" si="35"/>
        <v>1.9668906736600559E-3</v>
      </c>
      <c r="O434" s="23">
        <f t="shared" si="35"/>
        <v>-4.648354965288258E-2</v>
      </c>
      <c r="P434" s="43"/>
      <c r="Q434" s="43"/>
      <c r="R434" s="43"/>
      <c r="S434" s="43"/>
      <c r="T434" s="43"/>
      <c r="U434" s="43"/>
      <c r="V434" s="43"/>
      <c r="W434" s="43"/>
      <c r="X434" s="43"/>
      <c r="Y434" s="43"/>
      <c r="Z434" s="43"/>
      <c r="AA434" s="43"/>
      <c r="AB434" s="43"/>
      <c r="AC434" s="43"/>
      <c r="AD434" s="19"/>
      <c r="AE434" s="19"/>
      <c r="AF434" s="19"/>
      <c r="AG434" s="19"/>
      <c r="AH434" s="19"/>
      <c r="AI434" s="19"/>
      <c r="AJ434" s="19"/>
      <c r="AK434" s="19"/>
      <c r="AL434" s="19"/>
      <c r="AM434" s="19"/>
      <c r="AN434" s="19"/>
      <c r="AO434" s="19"/>
      <c r="AP434" s="19"/>
      <c r="AQ434" s="19"/>
    </row>
    <row r="435" spans="1:49" s="18" customFormat="1" ht="13.5" x14ac:dyDescent="0.25">
      <c r="A435" s="45"/>
      <c r="B435" s="43"/>
      <c r="C435" s="43"/>
      <c r="D435" s="43"/>
      <c r="E435" s="43"/>
      <c r="F435" s="43"/>
      <c r="G435" s="43"/>
      <c r="H435" s="43"/>
      <c r="I435" s="43"/>
      <c r="J435" s="43"/>
      <c r="K435" s="43"/>
      <c r="L435" s="43"/>
      <c r="M435" s="43"/>
      <c r="N435" s="43"/>
      <c r="O435" s="43"/>
      <c r="P435" s="43"/>
      <c r="Q435" s="43"/>
      <c r="R435" s="43"/>
      <c r="S435" s="43"/>
      <c r="T435" s="43"/>
      <c r="U435" s="43"/>
      <c r="V435" s="43"/>
      <c r="W435" s="43"/>
      <c r="X435" s="43"/>
      <c r="Y435" s="43"/>
      <c r="Z435" s="43"/>
      <c r="AA435" s="43"/>
      <c r="AB435" s="43"/>
      <c r="AC435" s="43"/>
      <c r="AD435" s="19"/>
      <c r="AE435" s="19"/>
      <c r="AF435" s="19"/>
      <c r="AG435" s="19"/>
      <c r="AH435" s="19"/>
      <c r="AI435" s="19"/>
      <c r="AJ435" s="19"/>
      <c r="AK435" s="19"/>
      <c r="AL435" s="19"/>
      <c r="AM435" s="19"/>
      <c r="AN435" s="19"/>
      <c r="AO435" s="19"/>
      <c r="AP435" s="19"/>
      <c r="AQ435" s="19"/>
    </row>
    <row r="436" spans="1:49" s="18" customFormat="1" ht="13.5" customHeight="1" x14ac:dyDescent="0.25">
      <c r="A436" s="59" t="s">
        <v>439</v>
      </c>
      <c r="B436" s="24">
        <f>+B429-B417</f>
        <v>23800</v>
      </c>
      <c r="C436" s="24">
        <f t="shared" ref="C436:AP436" si="36">+C429-C417</f>
        <v>23900</v>
      </c>
      <c r="D436" s="72">
        <f t="shared" si="36"/>
        <v>5200</v>
      </c>
      <c r="E436" s="72">
        <f t="shared" si="36"/>
        <v>1400</v>
      </c>
      <c r="F436" s="72">
        <f t="shared" si="36"/>
        <v>-1400</v>
      </c>
      <c r="G436" s="72">
        <f t="shared" si="36"/>
        <v>2300</v>
      </c>
      <c r="H436" s="72">
        <f t="shared" si="36"/>
        <v>900</v>
      </c>
      <c r="I436" s="72">
        <f t="shared" si="36"/>
        <v>-2500</v>
      </c>
      <c r="J436" s="72">
        <f t="shared" si="36"/>
        <v>2000</v>
      </c>
      <c r="K436" s="72">
        <f t="shared" si="36"/>
        <v>9200</v>
      </c>
      <c r="L436" s="72">
        <f t="shared" si="36"/>
        <v>2600</v>
      </c>
      <c r="M436" s="72">
        <f t="shared" si="36"/>
        <v>2700</v>
      </c>
      <c r="N436" s="72">
        <f t="shared" si="36"/>
        <v>1500</v>
      </c>
      <c r="O436" s="72">
        <f t="shared" si="36"/>
        <v>-100</v>
      </c>
      <c r="P436" s="24">
        <f>+P429-P417</f>
        <v>176700</v>
      </c>
      <c r="Q436" s="24">
        <f t="shared" si="36"/>
        <v>179800</v>
      </c>
      <c r="R436" s="24">
        <f t="shared" si="36"/>
        <v>20000</v>
      </c>
      <c r="S436" s="24">
        <f t="shared" si="36"/>
        <v>-5700</v>
      </c>
      <c r="T436" s="24">
        <f t="shared" si="36"/>
        <v>4100</v>
      </c>
      <c r="U436" s="24">
        <f t="shared" si="36"/>
        <v>9200</v>
      </c>
      <c r="V436" s="24">
        <f t="shared" si="36"/>
        <v>18100</v>
      </c>
      <c r="W436" s="24">
        <f t="shared" si="36"/>
        <v>-10700</v>
      </c>
      <c r="X436" s="24">
        <f t="shared" si="36"/>
        <v>-7100</v>
      </c>
      <c r="Y436" s="24">
        <f t="shared" si="36"/>
        <v>68200</v>
      </c>
      <c r="Z436" s="24">
        <f t="shared" si="36"/>
        <v>40000</v>
      </c>
      <c r="AA436" s="24">
        <f t="shared" si="36"/>
        <v>37800</v>
      </c>
      <c r="AB436" s="24">
        <f t="shared" si="36"/>
        <v>5900</v>
      </c>
      <c r="AC436" s="24">
        <f t="shared" si="36"/>
        <v>-3100</v>
      </c>
      <c r="AD436" s="24">
        <f t="shared" si="36"/>
        <v>382000</v>
      </c>
      <c r="AE436" s="24">
        <f t="shared" si="36"/>
        <v>635000</v>
      </c>
      <c r="AF436" s="24">
        <f t="shared" si="36"/>
        <v>58000</v>
      </c>
      <c r="AG436" s="24">
        <f t="shared" si="36"/>
        <v>1000</v>
      </c>
      <c r="AH436" s="24">
        <f t="shared" si="36"/>
        <v>12600</v>
      </c>
      <c r="AI436" s="24">
        <f t="shared" si="36"/>
        <v>9800</v>
      </c>
      <c r="AJ436" s="24">
        <f t="shared" si="36"/>
        <v>-35800</v>
      </c>
      <c r="AK436" s="24">
        <f t="shared" si="36"/>
        <v>-94000</v>
      </c>
      <c r="AL436" s="24">
        <f t="shared" si="36"/>
        <v>-129000</v>
      </c>
      <c r="AM436" s="24">
        <f t="shared" si="36"/>
        <v>136000</v>
      </c>
      <c r="AN436" s="24">
        <f t="shared" si="36"/>
        <v>554000</v>
      </c>
      <c r="AO436" s="24">
        <f t="shared" si="36"/>
        <v>77000</v>
      </c>
      <c r="AP436" s="24">
        <f t="shared" si="36"/>
        <v>46000</v>
      </c>
      <c r="AQ436" s="24">
        <f>+AQ429-AQ417</f>
        <v>-253000</v>
      </c>
    </row>
    <row r="437" spans="1:49" s="18" customFormat="1" ht="13.5" x14ac:dyDescent="0.25">
      <c r="A437" s="60"/>
      <c r="B437" s="23">
        <f>+B436/B417</f>
        <v>1.7025538307461192E-2</v>
      </c>
      <c r="C437" s="23">
        <f t="shared" ref="C437:AQ437" si="37">+C436/C417</f>
        <v>1.9969919786096257E-2</v>
      </c>
      <c r="D437" s="23">
        <f t="shared" si="37"/>
        <v>5.5378061767838126E-2</v>
      </c>
      <c r="E437" s="23">
        <f t="shared" si="37"/>
        <v>1.6355140186915886E-2</v>
      </c>
      <c r="F437" s="23">
        <f t="shared" si="37"/>
        <v>-2.4822695035460994E-2</v>
      </c>
      <c r="G437" s="23">
        <f t="shared" si="37"/>
        <v>1.9087136929460582E-2</v>
      </c>
      <c r="H437" s="23">
        <f t="shared" si="37"/>
        <v>2.5495750708215296E-2</v>
      </c>
      <c r="I437" s="23">
        <f t="shared" si="37"/>
        <v>-4.9019607843137254E-2</v>
      </c>
      <c r="J437" s="23">
        <f t="shared" si="37"/>
        <v>2.1881838074398249E-2</v>
      </c>
      <c r="K437" s="23">
        <f t="shared" si="37"/>
        <v>3.2235459004905397E-2</v>
      </c>
      <c r="L437" s="23">
        <f t="shared" si="37"/>
        <v>1.5339233038348082E-2</v>
      </c>
      <c r="M437" s="23">
        <f t="shared" si="37"/>
        <v>1.7693315858453473E-2</v>
      </c>
      <c r="N437" s="23">
        <f t="shared" si="37"/>
        <v>2.717391304347826E-2</v>
      </c>
      <c r="O437" s="23">
        <f t="shared" si="37"/>
        <v>-4.9726504226752855E-4</v>
      </c>
      <c r="P437" s="23">
        <f t="shared" si="37"/>
        <v>1.2421530653132095E-2</v>
      </c>
      <c r="Q437" s="23">
        <f t="shared" si="37"/>
        <v>1.4754757547657539E-2</v>
      </c>
      <c r="R437" s="23">
        <f t="shared" si="37"/>
        <v>1.7893889236825625E-2</v>
      </c>
      <c r="S437" s="23">
        <f t="shared" si="37"/>
        <v>-5.765729314181671E-3</v>
      </c>
      <c r="T437" s="23">
        <f t="shared" si="37"/>
        <v>6.2423873325213155E-3</v>
      </c>
      <c r="U437" s="23">
        <f t="shared" si="37"/>
        <v>6.5620542082738941E-3</v>
      </c>
      <c r="V437" s="23">
        <f t="shared" si="37"/>
        <v>2.5371460611157835E-2</v>
      </c>
      <c r="W437" s="23">
        <f t="shared" si="37"/>
        <v>-4.7324192835028749E-2</v>
      </c>
      <c r="X437" s="23">
        <f t="shared" si="37"/>
        <v>-7.5021132713440405E-3</v>
      </c>
      <c r="Y437" s="23">
        <f t="shared" si="37"/>
        <v>3.2115275946505935E-2</v>
      </c>
      <c r="Z437" s="23">
        <f t="shared" si="37"/>
        <v>2.0340706839562676E-2</v>
      </c>
      <c r="AA437" s="23">
        <f t="shared" si="37"/>
        <v>2.4376088218224026E-2</v>
      </c>
      <c r="AB437" s="23">
        <f t="shared" si="37"/>
        <v>1.1940902651285164E-2</v>
      </c>
      <c r="AC437" s="23">
        <f t="shared" si="37"/>
        <v>-1.5200549181131706E-3</v>
      </c>
      <c r="AD437" s="23">
        <f t="shared" si="37"/>
        <v>2.4136427682334284E-3</v>
      </c>
      <c r="AE437" s="23">
        <f t="shared" si="37"/>
        <v>4.6725189660120235E-3</v>
      </c>
      <c r="AF437" s="23">
        <f t="shared" si="37"/>
        <v>6.3785329374243926E-3</v>
      </c>
      <c r="AG437" s="23">
        <f t="shared" si="37"/>
        <v>7.878358150161507E-5</v>
      </c>
      <c r="AH437" s="23">
        <f t="shared" si="37"/>
        <v>2.0719594816812469E-3</v>
      </c>
      <c r="AI437" s="23">
        <f t="shared" si="37"/>
        <v>6.3468625127099162E-4</v>
      </c>
      <c r="AJ437" s="23">
        <f t="shared" si="37"/>
        <v>-5.0114788062041544E-3</v>
      </c>
      <c r="AK437" s="23">
        <f t="shared" si="37"/>
        <v>-3.2616238723108953E-2</v>
      </c>
      <c r="AL437" s="23">
        <f t="shared" si="37"/>
        <v>-1.3903858590213408E-2</v>
      </c>
      <c r="AM437" s="23">
        <f t="shared" si="37"/>
        <v>6.0414908267069434E-3</v>
      </c>
      <c r="AN437" s="23">
        <f t="shared" si="37"/>
        <v>2.0433756270286221E-2</v>
      </c>
      <c r="AO437" s="23">
        <f t="shared" si="37"/>
        <v>4.3752485936700948E-3</v>
      </c>
      <c r="AP437" s="23">
        <f t="shared" si="37"/>
        <v>7.5820009889566511E-3</v>
      </c>
      <c r="AQ437" s="23">
        <f t="shared" si="37"/>
        <v>-1.1311812572654923E-2</v>
      </c>
    </row>
    <row r="438" spans="1:49" s="18" customFormat="1" ht="13.5" x14ac:dyDescent="0.25">
      <c r="A438" s="44" t="s">
        <v>364</v>
      </c>
      <c r="B438" s="23">
        <f>+P437</f>
        <v>1.2421530653132095E-2</v>
      </c>
      <c r="C438" s="23">
        <f t="shared" ref="C438:N438" si="38">+Q437</f>
        <v>1.4754757547657539E-2</v>
      </c>
      <c r="D438" s="23">
        <f t="shared" si="38"/>
        <v>1.7893889236825625E-2</v>
      </c>
      <c r="E438" s="23">
        <f t="shared" si="38"/>
        <v>-5.765729314181671E-3</v>
      </c>
      <c r="F438" s="23">
        <f t="shared" si="38"/>
        <v>6.2423873325213155E-3</v>
      </c>
      <c r="G438" s="23">
        <f t="shared" si="38"/>
        <v>6.5620542082738941E-3</v>
      </c>
      <c r="H438" s="23">
        <f t="shared" si="38"/>
        <v>2.5371460611157835E-2</v>
      </c>
      <c r="I438" s="23">
        <f t="shared" si="38"/>
        <v>-4.7324192835028749E-2</v>
      </c>
      <c r="J438" s="23">
        <f t="shared" si="38"/>
        <v>-7.5021132713440405E-3</v>
      </c>
      <c r="K438" s="23">
        <f t="shared" si="38"/>
        <v>3.2115275946505935E-2</v>
      </c>
      <c r="L438" s="23">
        <f t="shared" si="38"/>
        <v>2.0340706839562676E-2</v>
      </c>
      <c r="M438" s="23">
        <f t="shared" si="38"/>
        <v>2.4376088218224026E-2</v>
      </c>
      <c r="N438" s="23">
        <f t="shared" si="38"/>
        <v>1.1940902651285164E-2</v>
      </c>
      <c r="O438" s="23">
        <f>+AC437</f>
        <v>-1.5200549181131706E-3</v>
      </c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  <c r="AA438" s="15"/>
      <c r="AB438" s="15"/>
      <c r="AC438" s="15"/>
      <c r="AD438" s="15"/>
      <c r="AE438" s="15"/>
      <c r="AF438" s="15"/>
      <c r="AG438" s="15"/>
      <c r="AH438" s="15"/>
      <c r="AI438" s="15"/>
      <c r="AJ438" s="15"/>
      <c r="AK438" s="15"/>
      <c r="AL438" s="15"/>
      <c r="AM438" s="15"/>
      <c r="AN438" s="15"/>
      <c r="AO438" s="15"/>
      <c r="AP438" s="15"/>
      <c r="AQ438" s="15"/>
    </row>
    <row r="439" spans="1:49" s="18" customFormat="1" ht="13.5" x14ac:dyDescent="0.25">
      <c r="A439" s="45" t="s">
        <v>365</v>
      </c>
      <c r="B439" s="23">
        <f>+AD437</f>
        <v>2.4136427682334284E-3</v>
      </c>
      <c r="C439" s="23">
        <f t="shared" ref="C439:O439" si="39">+AE437</f>
        <v>4.6725189660120235E-3</v>
      </c>
      <c r="D439" s="23">
        <f t="shared" si="39"/>
        <v>6.3785329374243926E-3</v>
      </c>
      <c r="E439" s="23">
        <f t="shared" si="39"/>
        <v>7.878358150161507E-5</v>
      </c>
      <c r="F439" s="23">
        <f t="shared" si="39"/>
        <v>2.0719594816812469E-3</v>
      </c>
      <c r="G439" s="23">
        <f t="shared" si="39"/>
        <v>6.3468625127099162E-4</v>
      </c>
      <c r="H439" s="23">
        <f t="shared" si="39"/>
        <v>-5.0114788062041544E-3</v>
      </c>
      <c r="I439" s="23">
        <f t="shared" si="39"/>
        <v>-3.2616238723108953E-2</v>
      </c>
      <c r="J439" s="23">
        <f t="shared" si="39"/>
        <v>-1.3903858590213408E-2</v>
      </c>
      <c r="K439" s="23">
        <f t="shared" si="39"/>
        <v>6.0414908267069434E-3</v>
      </c>
      <c r="L439" s="23">
        <f t="shared" si="39"/>
        <v>2.0433756270286221E-2</v>
      </c>
      <c r="M439" s="23">
        <f t="shared" si="39"/>
        <v>4.3752485936700948E-3</v>
      </c>
      <c r="N439" s="23">
        <f t="shared" si="39"/>
        <v>7.5820009889566511E-3</v>
      </c>
      <c r="O439" s="23">
        <f t="shared" si="39"/>
        <v>-1.1311812572654923E-2</v>
      </c>
      <c r="P439" s="15"/>
      <c r="Q439" s="15"/>
      <c r="R439" s="15"/>
      <c r="S439" s="24"/>
      <c r="T439" s="24"/>
      <c r="U439" s="15"/>
      <c r="V439" s="15"/>
      <c r="W439" s="15"/>
      <c r="X439" s="15"/>
      <c r="Y439" s="15"/>
      <c r="Z439" s="15"/>
      <c r="AA439" s="15"/>
      <c r="AB439" s="15"/>
      <c r="AC439" s="15"/>
      <c r="AD439" s="15"/>
      <c r="AE439" s="15"/>
      <c r="AF439" s="15"/>
      <c r="AG439" s="15"/>
      <c r="AH439" s="15"/>
      <c r="AI439" s="15"/>
      <c r="AJ439" s="15"/>
      <c r="AK439" s="15"/>
      <c r="AL439" s="15"/>
      <c r="AM439" s="15"/>
      <c r="AN439" s="15"/>
      <c r="AO439" s="15"/>
      <c r="AP439" s="15"/>
      <c r="AQ439" s="15"/>
      <c r="AW439" s="15"/>
    </row>
    <row r="440" spans="1:49" s="18" customFormat="1" ht="13.5" x14ac:dyDescent="0.25">
      <c r="A440" s="15"/>
      <c r="B440" s="25"/>
      <c r="C440" s="2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25"/>
      <c r="Q440" s="15"/>
      <c r="R440" s="15"/>
      <c r="S440" s="24"/>
      <c r="T440" s="24"/>
      <c r="U440" s="15"/>
      <c r="V440" s="15"/>
      <c r="W440" s="15"/>
      <c r="X440" s="15"/>
      <c r="Y440" s="15"/>
      <c r="Z440" s="15"/>
      <c r="AA440" s="15"/>
      <c r="AB440" s="15"/>
      <c r="AC440" s="15"/>
      <c r="AD440" s="15"/>
      <c r="AE440" s="15"/>
      <c r="AF440" s="15"/>
      <c r="AG440" s="15"/>
      <c r="AH440" s="15"/>
      <c r="AI440" s="15"/>
      <c r="AJ440" s="15"/>
      <c r="AK440" s="15"/>
      <c r="AL440" s="15"/>
      <c r="AM440" s="15"/>
      <c r="AN440" s="15"/>
      <c r="AO440" s="15"/>
      <c r="AP440" s="15"/>
      <c r="AQ440" s="15"/>
    </row>
    <row r="441" spans="1:49" s="18" customFormat="1" ht="13.5" x14ac:dyDescent="0.25">
      <c r="A441" s="57" t="s">
        <v>440</v>
      </c>
      <c r="B441" s="20">
        <f>+B429-B353</f>
        <v>281600</v>
      </c>
      <c r="C441" s="20">
        <f t="shared" ref="C441:AQ441" si="40">+C429-C353</f>
        <v>273500</v>
      </c>
      <c r="D441" s="20">
        <f t="shared" si="40"/>
        <v>28600</v>
      </c>
      <c r="E441" s="20">
        <f t="shared" si="40"/>
        <v>23100</v>
      </c>
      <c r="F441" s="20">
        <f t="shared" si="40"/>
        <v>8700</v>
      </c>
      <c r="G441" s="20">
        <f t="shared" si="40"/>
        <v>13500</v>
      </c>
      <c r="H441" s="20">
        <f t="shared" si="40"/>
        <v>11700</v>
      </c>
      <c r="I441" s="20">
        <f t="shared" si="40"/>
        <v>7800</v>
      </c>
      <c r="J441" s="20">
        <f t="shared" si="40"/>
        <v>25200</v>
      </c>
      <c r="K441" s="20">
        <f t="shared" si="40"/>
        <v>84100</v>
      </c>
      <c r="L441" s="20">
        <f t="shared" si="40"/>
        <v>38400</v>
      </c>
      <c r="M441" s="20">
        <f t="shared" si="40"/>
        <v>22700</v>
      </c>
      <c r="N441" s="20">
        <f t="shared" si="40"/>
        <v>9700</v>
      </c>
      <c r="O441" s="20">
        <f t="shared" si="40"/>
        <v>8100</v>
      </c>
      <c r="P441" s="20">
        <f t="shared" si="40"/>
        <v>1534000</v>
      </c>
      <c r="Q441" s="20">
        <f t="shared" si="40"/>
        <v>1527900</v>
      </c>
      <c r="R441" s="20">
        <f t="shared" si="40"/>
        <v>128000</v>
      </c>
      <c r="S441" s="20">
        <f t="shared" si="40"/>
        <v>78600</v>
      </c>
      <c r="T441" s="20">
        <f t="shared" si="40"/>
        <v>55900</v>
      </c>
      <c r="U441" s="20">
        <f t="shared" si="40"/>
        <v>112600</v>
      </c>
      <c r="V441" s="20">
        <f t="shared" si="40"/>
        <v>138700</v>
      </c>
      <c r="W441" s="20">
        <f t="shared" si="40"/>
        <v>5200</v>
      </c>
      <c r="X441" s="20">
        <f t="shared" si="40"/>
        <v>125200</v>
      </c>
      <c r="Y441" s="20">
        <f t="shared" si="40"/>
        <v>370800</v>
      </c>
      <c r="Z441" s="20">
        <f t="shared" si="40"/>
        <v>237900</v>
      </c>
      <c r="AA441" s="20">
        <f t="shared" si="40"/>
        <v>216500</v>
      </c>
      <c r="AB441" s="20">
        <f t="shared" si="40"/>
        <v>58500</v>
      </c>
      <c r="AC441" s="20">
        <f t="shared" si="40"/>
        <v>6100</v>
      </c>
      <c r="AD441" s="20">
        <f t="shared" si="40"/>
        <v>8697000</v>
      </c>
      <c r="AE441" s="20">
        <f t="shared" si="40"/>
        <v>9711000</v>
      </c>
      <c r="AF441" s="20">
        <f t="shared" si="40"/>
        <v>1185000</v>
      </c>
      <c r="AG441" s="20">
        <f t="shared" si="40"/>
        <v>61000</v>
      </c>
      <c r="AH441" s="20">
        <f t="shared" si="40"/>
        <v>246000</v>
      </c>
      <c r="AI441" s="20">
        <f t="shared" si="40"/>
        <v>224800</v>
      </c>
      <c r="AJ441" s="20">
        <f t="shared" si="40"/>
        <v>819600</v>
      </c>
      <c r="AK441" s="20">
        <f t="shared" si="40"/>
        <v>-100000</v>
      </c>
      <c r="AL441" s="20">
        <f t="shared" si="40"/>
        <v>344000</v>
      </c>
      <c r="AM441" s="20">
        <f t="shared" si="40"/>
        <v>1497000</v>
      </c>
      <c r="AN441" s="20">
        <f t="shared" si="40"/>
        <v>3195000</v>
      </c>
      <c r="AO441" s="20">
        <f t="shared" si="40"/>
        <v>1931000</v>
      </c>
      <c r="AP441" s="20">
        <f t="shared" si="40"/>
        <v>308000</v>
      </c>
      <c r="AQ441" s="20">
        <f t="shared" si="40"/>
        <v>-1014000</v>
      </c>
    </row>
    <row r="442" spans="1:49" s="18" customFormat="1" ht="13.5" x14ac:dyDescent="0.25">
      <c r="A442" s="58"/>
      <c r="B442" s="23">
        <f>+B441/B353</f>
        <v>0.24699587755460048</v>
      </c>
      <c r="C442" s="23">
        <f t="shared" ref="C442:N442" si="41">+C441/C353</f>
        <v>0.28874577702702703</v>
      </c>
      <c r="D442" s="23">
        <f t="shared" si="41"/>
        <v>0.4056737588652482</v>
      </c>
      <c r="E442" s="23">
        <f t="shared" si="41"/>
        <v>0.36150234741784038</v>
      </c>
      <c r="F442" s="23">
        <f t="shared" si="41"/>
        <v>0.18790496760259179</v>
      </c>
      <c r="G442" s="23">
        <f t="shared" si="41"/>
        <v>0.12351326623970722</v>
      </c>
      <c r="H442" s="23">
        <f t="shared" si="41"/>
        <v>0.47755102040816327</v>
      </c>
      <c r="I442" s="23">
        <f t="shared" si="41"/>
        <v>0.19164619164619165</v>
      </c>
      <c r="J442" s="23">
        <f t="shared" si="41"/>
        <v>0.36950146627565983</v>
      </c>
      <c r="K442" s="23">
        <f t="shared" si="41"/>
        <v>0.39952494061757721</v>
      </c>
      <c r="L442" s="23">
        <f t="shared" si="41"/>
        <v>0.28721017202692595</v>
      </c>
      <c r="M442" s="23">
        <f t="shared" si="41"/>
        <v>0.17119155354449472</v>
      </c>
      <c r="N442" s="23">
        <f t="shared" si="41"/>
        <v>0.20638297872340425</v>
      </c>
      <c r="O442" s="23">
        <f>+O441/O353</f>
        <v>4.1990668740279936E-2</v>
      </c>
      <c r="P442" s="23">
        <f>+P441/P353</f>
        <v>0.11921044451352192</v>
      </c>
      <c r="Q442" s="23">
        <f t="shared" ref="Q442:AC442" si="42">+Q441/Q353</f>
        <v>0.14097879643470076</v>
      </c>
      <c r="R442" s="23">
        <f t="shared" si="42"/>
        <v>0.12677032782014461</v>
      </c>
      <c r="S442" s="23">
        <f t="shared" si="42"/>
        <v>8.6918058166537651E-2</v>
      </c>
      <c r="T442" s="23">
        <f t="shared" si="42"/>
        <v>9.2396694214876035E-2</v>
      </c>
      <c r="U442" s="23">
        <f t="shared" si="42"/>
        <v>8.6708763283536119E-2</v>
      </c>
      <c r="V442" s="23">
        <f t="shared" si="42"/>
        <v>0.23397435897435898</v>
      </c>
      <c r="W442" s="23">
        <f t="shared" si="42"/>
        <v>2.4738344433872503E-2</v>
      </c>
      <c r="X442" s="23">
        <f t="shared" si="42"/>
        <v>0.1537894607542071</v>
      </c>
      <c r="Y442" s="23">
        <f t="shared" si="42"/>
        <v>0.20362438220757825</v>
      </c>
      <c r="Z442" s="23">
        <f t="shared" si="42"/>
        <v>0.13451317426212825</v>
      </c>
      <c r="AA442" s="23">
        <f t="shared" si="42"/>
        <v>0.15779883381924198</v>
      </c>
      <c r="AB442" s="23">
        <f t="shared" si="42"/>
        <v>0.13250283125707815</v>
      </c>
      <c r="AC442" s="23">
        <f t="shared" si="42"/>
        <v>3.0046300857058416E-3</v>
      </c>
      <c r="AD442" s="23">
        <f>+AD441/AD353</f>
        <v>5.7998559539052495E-2</v>
      </c>
      <c r="AE442" s="23">
        <f>+AE441/AE353</f>
        <v>7.6570076877587226E-2</v>
      </c>
      <c r="AF442" s="23">
        <f t="shared" ref="AF442:AQ442" si="43">+AF441/AF353</f>
        <v>0.14875721817725332</v>
      </c>
      <c r="AG442" s="23">
        <f t="shared" si="43"/>
        <v>4.8286234465289325E-3</v>
      </c>
      <c r="AH442" s="23">
        <f t="shared" si="43"/>
        <v>4.206710215807654E-2</v>
      </c>
      <c r="AI442" s="23">
        <f t="shared" si="43"/>
        <v>1.4764510006108093E-2</v>
      </c>
      <c r="AJ442" s="23">
        <f t="shared" si="43"/>
        <v>0.1303393657962533</v>
      </c>
      <c r="AK442" s="23">
        <f t="shared" si="43"/>
        <v>-3.4626038781163437E-2</v>
      </c>
      <c r="AL442" s="23">
        <f t="shared" si="43"/>
        <v>3.9068710959682E-2</v>
      </c>
      <c r="AM442" s="23">
        <f t="shared" si="43"/>
        <v>7.0780141843971633E-2</v>
      </c>
      <c r="AN442" s="23">
        <f t="shared" si="43"/>
        <v>0.13056270687752849</v>
      </c>
      <c r="AO442" s="23">
        <f t="shared" si="43"/>
        <v>0.12264210860590663</v>
      </c>
      <c r="AP442" s="23">
        <f t="shared" si="43"/>
        <v>5.3057708871662362E-2</v>
      </c>
      <c r="AQ442" s="23">
        <f t="shared" si="43"/>
        <v>-4.3844856661045532E-2</v>
      </c>
    </row>
    <row r="443" spans="1:49" s="18" customFormat="1" ht="13.5" x14ac:dyDescent="0.25">
      <c r="A443" s="44" t="s">
        <v>364</v>
      </c>
      <c r="B443" s="23">
        <f>+P442</f>
        <v>0.11921044451352192</v>
      </c>
      <c r="C443" s="23">
        <f t="shared" ref="C443:O443" si="44">+Q442</f>
        <v>0.14097879643470076</v>
      </c>
      <c r="D443" s="23">
        <f t="shared" si="44"/>
        <v>0.12677032782014461</v>
      </c>
      <c r="E443" s="23">
        <f t="shared" si="44"/>
        <v>8.6918058166537651E-2</v>
      </c>
      <c r="F443" s="23">
        <f t="shared" si="44"/>
        <v>9.2396694214876035E-2</v>
      </c>
      <c r="G443" s="23">
        <f t="shared" si="44"/>
        <v>8.6708763283536119E-2</v>
      </c>
      <c r="H443" s="23">
        <f t="shared" si="44"/>
        <v>0.23397435897435898</v>
      </c>
      <c r="I443" s="23">
        <f t="shared" si="44"/>
        <v>2.4738344433872503E-2</v>
      </c>
      <c r="J443" s="23">
        <f t="shared" si="44"/>
        <v>0.1537894607542071</v>
      </c>
      <c r="K443" s="23">
        <f t="shared" si="44"/>
        <v>0.20362438220757825</v>
      </c>
      <c r="L443" s="23">
        <f t="shared" si="44"/>
        <v>0.13451317426212825</v>
      </c>
      <c r="M443" s="23">
        <f t="shared" si="44"/>
        <v>0.15779883381924198</v>
      </c>
      <c r="N443" s="23">
        <f t="shared" si="44"/>
        <v>0.13250283125707815</v>
      </c>
      <c r="O443" s="23">
        <f t="shared" si="44"/>
        <v>3.0046300857058416E-3</v>
      </c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  <c r="AA443" s="24"/>
      <c r="AB443" s="24"/>
      <c r="AC443" s="24"/>
      <c r="AD443" s="21"/>
      <c r="AE443" s="21"/>
      <c r="AF443" s="21"/>
      <c r="AG443" s="21"/>
      <c r="AH443" s="21"/>
      <c r="AI443" s="21"/>
      <c r="AJ443" s="21"/>
      <c r="AK443" s="21"/>
      <c r="AL443" s="21"/>
      <c r="AM443" s="21"/>
      <c r="AN443" s="21"/>
      <c r="AO443" s="21"/>
      <c r="AP443" s="21"/>
      <c r="AQ443" s="21"/>
    </row>
    <row r="444" spans="1:49" s="18" customFormat="1" ht="13.5" x14ac:dyDescent="0.25">
      <c r="A444" s="15" t="s">
        <v>365</v>
      </c>
      <c r="B444" s="23">
        <f>+AD442</f>
        <v>5.7998559539052495E-2</v>
      </c>
      <c r="C444" s="23">
        <f t="shared" ref="C444:O444" si="45">+AE442</f>
        <v>7.6570076877587226E-2</v>
      </c>
      <c r="D444" s="23">
        <f t="shared" si="45"/>
        <v>0.14875721817725332</v>
      </c>
      <c r="E444" s="23">
        <f t="shared" si="45"/>
        <v>4.8286234465289325E-3</v>
      </c>
      <c r="F444" s="23">
        <f t="shared" si="45"/>
        <v>4.206710215807654E-2</v>
      </c>
      <c r="G444" s="23">
        <f t="shared" si="45"/>
        <v>1.4764510006108093E-2</v>
      </c>
      <c r="H444" s="23">
        <f t="shared" si="45"/>
        <v>0.1303393657962533</v>
      </c>
      <c r="I444" s="23">
        <f t="shared" si="45"/>
        <v>-3.4626038781163437E-2</v>
      </c>
      <c r="J444" s="23">
        <f t="shared" si="45"/>
        <v>3.9068710959682E-2</v>
      </c>
      <c r="K444" s="23">
        <f t="shared" si="45"/>
        <v>7.0780141843971633E-2</v>
      </c>
      <c r="L444" s="23">
        <f t="shared" si="45"/>
        <v>0.13056270687752849</v>
      </c>
      <c r="M444" s="23">
        <f t="shared" si="45"/>
        <v>0.12264210860590663</v>
      </c>
      <c r="N444" s="23">
        <f t="shared" si="45"/>
        <v>5.3057708871662362E-2</v>
      </c>
      <c r="O444" s="23">
        <f t="shared" si="45"/>
        <v>-4.3844856661045532E-2</v>
      </c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  <c r="AA444" s="15"/>
      <c r="AB444" s="15"/>
      <c r="AC444" s="15"/>
      <c r="AD444" s="15"/>
      <c r="AE444" s="15"/>
      <c r="AF444" s="15"/>
      <c r="AG444" s="15"/>
      <c r="AH444" s="15"/>
      <c r="AI444" s="15"/>
      <c r="AJ444" s="15"/>
      <c r="AK444" s="15"/>
      <c r="AL444" s="15"/>
      <c r="AM444" s="15"/>
      <c r="AN444" s="15"/>
      <c r="AO444" s="15"/>
      <c r="AP444" s="15"/>
      <c r="AQ444" s="15"/>
    </row>
    <row r="445" spans="1:49" x14ac:dyDescent="0.2">
      <c r="B445" s="41"/>
    </row>
    <row r="446" spans="1:49" x14ac:dyDescent="0.2">
      <c r="B446" s="3"/>
      <c r="C446" s="4"/>
      <c r="F446" s="2"/>
    </row>
    <row r="447" spans="1:49" ht="13.5" x14ac:dyDescent="0.25">
      <c r="A447" s="27" t="s">
        <v>390</v>
      </c>
    </row>
    <row r="448" spans="1:49" ht="13.5" x14ac:dyDescent="0.25">
      <c r="A448" s="6" t="s">
        <v>391</v>
      </c>
    </row>
    <row r="449" spans="1:1" ht="13.5" x14ac:dyDescent="0.25">
      <c r="A449" s="6" t="s">
        <v>392</v>
      </c>
    </row>
    <row r="450" spans="1:1" ht="13.5" x14ac:dyDescent="0.25">
      <c r="A450" s="6" t="s">
        <v>393</v>
      </c>
    </row>
    <row r="451" spans="1:1" ht="13.5" x14ac:dyDescent="0.25">
      <c r="A451" s="26" t="s">
        <v>394</v>
      </c>
    </row>
  </sheetData>
  <mergeCells count="7">
    <mergeCell ref="AD7:AQ7"/>
    <mergeCell ref="A441:A442"/>
    <mergeCell ref="A436:A437"/>
    <mergeCell ref="B2:G2"/>
    <mergeCell ref="B7:O7"/>
    <mergeCell ref="P7:AC7"/>
    <mergeCell ref="A431:A432"/>
  </mergeCells>
  <phoneticPr fontId="0" type="noConversion"/>
  <hyperlinks>
    <hyperlink ref="B4" r:id="rId1" xr:uid="{00000000-0004-0000-0000-000000000000}"/>
    <hyperlink ref="B3" r:id="rId2" xr:uid="{1DCD527F-A755-499B-BBA0-D57F0C1C1D37}"/>
    <hyperlink ref="A451" r:id="rId3" xr:uid="{1434B0BC-B065-420E-9F0B-8EEB2B4DB5C4}"/>
  </hyperlinks>
  <pageMargins left="0.7" right="0.7" top="0.75" bottom="0.75" header="0.3" footer="0.3"/>
  <pageSetup scale="47" fitToWidth="3" fitToHeight="6" orientation="landscape" r:id="rId4"/>
  <headerFooter alignWithMargins="0"/>
  <rowBreaks count="5" manualBreakCount="5">
    <brk id="86" min="1" max="42" man="1"/>
    <brk id="146" min="1" max="42" man="1"/>
    <brk id="206" min="1" max="42" man="1"/>
    <brk id="266" min="1" max="42" man="1"/>
    <brk id="326" min="1" max="42" man="1"/>
  </rowBreaks>
  <colBreaks count="2" manualBreakCount="2">
    <brk id="15" min="8" max="415" man="1"/>
    <brk id="29" min="8" max="41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M421"/>
  <sheetViews>
    <sheetView zoomScaleNormal="100" workbookViewId="0">
      <pane xSplit="1" ySplit="3" topLeftCell="B25" activePane="bottomRight" state="frozen"/>
      <selection pane="topRight" activeCell="B1" sqref="B1"/>
      <selection pane="bottomLeft" activeCell="A4" sqref="A4"/>
      <selection pane="bottomRight" activeCell="E53" sqref="E53"/>
    </sheetView>
  </sheetViews>
  <sheetFormatPr defaultRowHeight="12.75" x14ac:dyDescent="0.2"/>
  <cols>
    <col min="1" max="1" width="10.42578125" style="1" customWidth="1"/>
    <col min="2" max="13" width="16.5703125" style="1" customWidth="1"/>
  </cols>
  <sheetData>
    <row r="1" spans="1:13" ht="14.25" x14ac:dyDescent="0.25">
      <c r="A1" s="7" t="s">
        <v>408</v>
      </c>
    </row>
    <row r="2" spans="1:13" s="8" customFormat="1" ht="15" x14ac:dyDescent="0.3">
      <c r="A2" s="14"/>
      <c r="B2" s="65" t="s">
        <v>366</v>
      </c>
      <c r="C2" s="65"/>
      <c r="D2" s="65"/>
      <c r="E2" s="65" t="s">
        <v>367</v>
      </c>
      <c r="F2" s="65"/>
      <c r="G2" s="65"/>
      <c r="H2" s="65" t="s">
        <v>368</v>
      </c>
      <c r="I2" s="65"/>
      <c r="J2" s="65"/>
      <c r="K2" s="65" t="s">
        <v>369</v>
      </c>
      <c r="L2" s="65"/>
      <c r="M2" s="65"/>
    </row>
    <row r="3" spans="1:13" s="8" customFormat="1" ht="15" x14ac:dyDescent="0.25">
      <c r="A3" s="6"/>
      <c r="B3" s="37" t="s">
        <v>5</v>
      </c>
      <c r="C3" s="34" t="s">
        <v>6</v>
      </c>
      <c r="D3" s="35" t="s">
        <v>7</v>
      </c>
      <c r="E3" s="37" t="s">
        <v>5</v>
      </c>
      <c r="F3" s="34" t="s">
        <v>6</v>
      </c>
      <c r="G3" s="35" t="s">
        <v>7</v>
      </c>
      <c r="H3" s="37" t="str">
        <f>+'Data NSA'!B7</f>
        <v>Austin MSA</v>
      </c>
      <c r="I3" s="34" t="str">
        <f>+'Data NSA'!P7</f>
        <v>Texas</v>
      </c>
      <c r="J3" s="35" t="str">
        <f>+'Data NSA'!AD7</f>
        <v>United States</v>
      </c>
      <c r="K3" s="37" t="s">
        <v>5</v>
      </c>
      <c r="L3" s="34" t="s">
        <v>6</v>
      </c>
      <c r="M3" s="35" t="s">
        <v>7</v>
      </c>
    </row>
    <row r="4" spans="1:13" s="18" customFormat="1" ht="13.5" x14ac:dyDescent="0.25">
      <c r="A4" s="15">
        <v>1991</v>
      </c>
      <c r="B4" s="20">
        <f>+'Data NSA'!B10-'Data NSA'!B9</f>
        <v>12800</v>
      </c>
      <c r="C4" s="20">
        <f>+'Data NSA'!P10-'Data NSA'!P9</f>
        <v>78900</v>
      </c>
      <c r="D4" s="20">
        <f>+'Data NSA'!AD10-'Data NSA'!AD9</f>
        <v>-1102000</v>
      </c>
      <c r="E4" s="23">
        <f>+B4/'Data NSA'!B9</f>
        <v>3.2323232323232323E-2</v>
      </c>
      <c r="F4" s="23">
        <f>+C4/'Data NSA'!P9</f>
        <v>1.1073217969769693E-2</v>
      </c>
      <c r="G4" s="23">
        <f>+D4/'Data NSA'!AD9</f>
        <v>-1.0061446036137208E-2</v>
      </c>
      <c r="H4" s="23"/>
      <c r="I4" s="23"/>
      <c r="J4" s="23"/>
      <c r="K4" s="15"/>
      <c r="L4" s="15"/>
      <c r="M4" s="15"/>
    </row>
    <row r="5" spans="1:13" s="18" customFormat="1" ht="13.5" x14ac:dyDescent="0.25">
      <c r="A5" s="15">
        <v>1992</v>
      </c>
      <c r="B5" s="20">
        <f>+'Data NSA'!B11-'Data NSA'!B10</f>
        <v>22000</v>
      </c>
      <c r="C5" s="20">
        <f>+'Data NSA'!P11-'Data NSA'!P10</f>
        <v>96600</v>
      </c>
      <c r="D5" s="20">
        <f>+'Data NSA'!AD11-'Data NSA'!AD10</f>
        <v>374000</v>
      </c>
      <c r="E5" s="23">
        <f>+B5/'Data NSA'!B10</f>
        <v>5.3816046966731895E-2</v>
      </c>
      <c r="F5" s="23">
        <f>+C5/'Data NSA'!P10</f>
        <v>1.3408844840509703E-2</v>
      </c>
      <c r="G5" s="23">
        <f>+D5/'Data NSA'!AD10</f>
        <v>3.4493889785566058E-3</v>
      </c>
      <c r="H5" s="23"/>
      <c r="I5" s="23"/>
      <c r="J5" s="23"/>
      <c r="K5" s="15"/>
      <c r="L5" s="15"/>
      <c r="M5" s="15"/>
    </row>
    <row r="6" spans="1:13" s="18" customFormat="1" ht="13.5" x14ac:dyDescent="0.25">
      <c r="A6" s="15">
        <v>1993</v>
      </c>
      <c r="B6" s="20">
        <f>+'Data NSA'!B12-'Data NSA'!B11</f>
        <v>30200</v>
      </c>
      <c r="C6" s="20">
        <f>+'Data NSA'!P12-'Data NSA'!P11</f>
        <v>214100</v>
      </c>
      <c r="D6" s="20">
        <f>+'Data NSA'!AD12-'Data NSA'!AD11</f>
        <v>2132000</v>
      </c>
      <c r="E6" s="23">
        <f>+B6/'Data NSA'!B11</f>
        <v>7.010213556174559E-2</v>
      </c>
      <c r="F6" s="23">
        <f>+C6/'Data NSA'!P11</f>
        <v>2.9325553364014902E-2</v>
      </c>
      <c r="G6" s="23">
        <f>+D6/'Data NSA'!AD11</f>
        <v>1.9595768343459039E-2</v>
      </c>
      <c r="H6" s="23"/>
      <c r="I6" s="23"/>
      <c r="J6" s="23"/>
      <c r="K6" s="15"/>
      <c r="L6" s="15"/>
      <c r="M6" s="15"/>
    </row>
    <row r="7" spans="1:13" s="18" customFormat="1" ht="13.5" x14ac:dyDescent="0.25">
      <c r="A7" s="15">
        <v>1994</v>
      </c>
      <c r="B7" s="20">
        <f>+'Data NSA'!B13-'Data NSA'!B12</f>
        <v>31000</v>
      </c>
      <c r="C7" s="20">
        <f>+'Data NSA'!P13-'Data NSA'!P12</f>
        <v>270900</v>
      </c>
      <c r="D7" s="20">
        <f>+'Data NSA'!AD13-'Data NSA'!AD12</f>
        <v>3462000</v>
      </c>
      <c r="E7" s="23">
        <f>+B7/'Data NSA'!B12</f>
        <v>6.7245119305856832E-2</v>
      </c>
      <c r="F7" s="23">
        <f>+C7/'Data NSA'!P12</f>
        <v>3.6048383877363636E-2</v>
      </c>
      <c r="G7" s="23">
        <f>+D7/'Data NSA'!AD12</f>
        <v>3.1208589122968332E-2</v>
      </c>
      <c r="H7" s="23"/>
      <c r="I7" s="23"/>
      <c r="J7" s="23"/>
      <c r="K7" s="15"/>
      <c r="L7" s="15"/>
      <c r="M7" s="15"/>
    </row>
    <row r="8" spans="1:13" s="18" customFormat="1" ht="13.5" x14ac:dyDescent="0.25">
      <c r="A8" s="15">
        <v>1995</v>
      </c>
      <c r="B8" s="20">
        <f>+'Data NSA'!B14-'Data NSA'!B13</f>
        <v>32900</v>
      </c>
      <c r="C8" s="20">
        <f>+'Data NSA'!P14-'Data NSA'!P13</f>
        <v>272600</v>
      </c>
      <c r="D8" s="20">
        <f>+'Data NSA'!AD14-'Data NSA'!AD13</f>
        <v>3008000</v>
      </c>
      <c r="E8" s="23">
        <f>+B8/'Data NSA'!B13</f>
        <v>6.6869918699186986E-2</v>
      </c>
      <c r="F8" s="23">
        <f>+C8/'Data NSA'!P13</f>
        <v>3.5012458578437669E-2</v>
      </c>
      <c r="G8" s="23">
        <f>+D8/'Data NSA'!AD13</f>
        <v>2.6295315272787671E-2</v>
      </c>
      <c r="H8" s="23"/>
      <c r="I8" s="23"/>
      <c r="J8" s="23"/>
      <c r="K8" s="15"/>
      <c r="L8" s="15"/>
      <c r="M8" s="15"/>
    </row>
    <row r="9" spans="1:13" s="18" customFormat="1" ht="13.5" x14ac:dyDescent="0.25">
      <c r="A9" s="15">
        <v>1996</v>
      </c>
      <c r="B9" s="20">
        <f>+'Data NSA'!B15-'Data NSA'!B14</f>
        <v>24800</v>
      </c>
      <c r="C9" s="20">
        <f>+'Data NSA'!P15-'Data NSA'!P14</f>
        <v>232900</v>
      </c>
      <c r="D9" s="20">
        <f>+'Data NSA'!AD15-'Data NSA'!AD14</f>
        <v>2427000</v>
      </c>
      <c r="E9" s="23">
        <f>+B9/'Data NSA'!B14</f>
        <v>4.7247094684701847E-2</v>
      </c>
      <c r="F9" s="23">
        <f>+C9/'Data NSA'!P14</f>
        <v>2.8901518911942817E-2</v>
      </c>
      <c r="G9" s="23">
        <f>+D9/'Data NSA'!AD14</f>
        <v>2.0672737029497193E-2</v>
      </c>
      <c r="H9" s="23"/>
      <c r="I9" s="23"/>
      <c r="J9" s="23"/>
      <c r="K9" s="15"/>
      <c r="L9" s="15"/>
      <c r="M9" s="15"/>
    </row>
    <row r="10" spans="1:13" s="18" customFormat="1" ht="13.5" x14ac:dyDescent="0.25">
      <c r="A10" s="15">
        <v>1997</v>
      </c>
      <c r="B10" s="20">
        <f>+'Data NSA'!B16-'Data NSA'!B15</f>
        <v>25800</v>
      </c>
      <c r="C10" s="20">
        <f>+'Data NSA'!P16-'Data NSA'!P15</f>
        <v>351300</v>
      </c>
      <c r="D10" s="20">
        <f>+'Data NSA'!AD16-'Data NSA'!AD15</f>
        <v>3113000</v>
      </c>
      <c r="E10" s="23">
        <f>+B10/'Data NSA'!B15</f>
        <v>4.6934691649990902E-2</v>
      </c>
      <c r="F10" s="23">
        <f>+C10/'Data NSA'!P15</f>
        <v>4.2369712831522195E-2</v>
      </c>
      <c r="G10" s="23">
        <f>+D10/'Data NSA'!AD15</f>
        <v>2.5978903094435356E-2</v>
      </c>
      <c r="H10" s="23"/>
      <c r="I10" s="23"/>
      <c r="J10" s="23"/>
      <c r="K10" s="15"/>
      <c r="L10" s="15"/>
      <c r="M10" s="15"/>
    </row>
    <row r="11" spans="1:13" s="18" customFormat="1" ht="13.5" x14ac:dyDescent="0.25">
      <c r="A11" s="15">
        <v>1998</v>
      </c>
      <c r="B11" s="20">
        <f>+'Data NSA'!B17-'Data NSA'!B16</f>
        <v>35000</v>
      </c>
      <c r="C11" s="20">
        <f>+'Data NSA'!P17-'Data NSA'!P16</f>
        <v>330900</v>
      </c>
      <c r="D11" s="20">
        <f>+'Data NSA'!AD17-'Data NSA'!AD16</f>
        <v>3205000</v>
      </c>
      <c r="E11" s="23">
        <f>+B11/'Data NSA'!B16</f>
        <v>6.0816681146828845E-2</v>
      </c>
      <c r="F11" s="23">
        <f>+C11/'Data NSA'!P16</f>
        <v>3.8287089533242315E-2</v>
      </c>
      <c r="G11" s="23">
        <f>+D11/'Data NSA'!AD16</f>
        <v>2.6069415410644132E-2</v>
      </c>
      <c r="H11" s="23"/>
      <c r="I11" s="23"/>
      <c r="J11" s="23"/>
      <c r="K11" s="15"/>
      <c r="L11" s="15"/>
      <c r="M11" s="15"/>
    </row>
    <row r="12" spans="1:13" s="18" customFormat="1" ht="13.5" x14ac:dyDescent="0.25">
      <c r="A12" s="15">
        <v>1999</v>
      </c>
      <c r="B12" s="20">
        <f>+'Data NSA'!B18-'Data NSA'!B17</f>
        <v>35400</v>
      </c>
      <c r="C12" s="20">
        <f>+'Data NSA'!P18-'Data NSA'!P17</f>
        <v>215900</v>
      </c>
      <c r="D12" s="20">
        <f>+'Data NSA'!AD18-'Data NSA'!AD17</f>
        <v>3082000</v>
      </c>
      <c r="E12" s="23">
        <f>+B12/'Data NSA'!B17</f>
        <v>5.7985257985257985E-2</v>
      </c>
      <c r="F12" s="23">
        <f>+C12/'Data NSA'!P17</f>
        <v>2.4059731431437009E-2</v>
      </c>
      <c r="G12" s="23">
        <f>+D12/'Data NSA'!AD17</f>
        <v>2.4432007356555104E-2</v>
      </c>
      <c r="H12" s="23"/>
      <c r="I12" s="23"/>
      <c r="J12" s="23"/>
      <c r="K12" s="15"/>
      <c r="L12" s="15"/>
      <c r="M12" s="15"/>
    </row>
    <row r="13" spans="1:13" s="18" customFormat="1" ht="13.5" x14ac:dyDescent="0.25">
      <c r="A13" s="15">
        <v>2000</v>
      </c>
      <c r="B13" s="20">
        <f>+'Data NSA'!B19-'Data NSA'!B18</f>
        <v>38100</v>
      </c>
      <c r="C13" s="20">
        <f>+'Data NSA'!P19-'Data NSA'!P18</f>
        <v>271800</v>
      </c>
      <c r="D13" s="20">
        <f>+'Data NSA'!AD19-'Data NSA'!AD18</f>
        <v>2783000</v>
      </c>
      <c r="E13" s="23">
        <f>+B13/'Data NSA'!B18</f>
        <v>5.8987459359033906E-2</v>
      </c>
      <c r="F13" s="23">
        <f>+C13/'Data NSA'!P18</f>
        <v>2.9577556750168672E-2</v>
      </c>
      <c r="G13" s="23">
        <f>+D13/'Data NSA'!AD18</f>
        <v>2.153558052434457E-2</v>
      </c>
      <c r="H13" s="23"/>
      <c r="I13" s="23"/>
      <c r="J13" s="23"/>
      <c r="K13" s="15"/>
      <c r="L13" s="15"/>
      <c r="M13" s="15"/>
    </row>
    <row r="14" spans="1:13" s="18" customFormat="1" ht="13.5" x14ac:dyDescent="0.25">
      <c r="A14" s="15">
        <v>2001</v>
      </c>
      <c r="B14" s="20">
        <f>+'Data NSA'!B20-'Data NSA'!B19</f>
        <v>1300</v>
      </c>
      <c r="C14" s="20">
        <f>+'Data NSA'!P20-'Data NSA'!P19</f>
        <v>82600</v>
      </c>
      <c r="D14" s="20">
        <f>+'Data NSA'!AD20-'Data NSA'!AD19</f>
        <v>62000</v>
      </c>
      <c r="E14" s="23">
        <f>+B14/'Data NSA'!B19</f>
        <v>1.9005847953216374E-3</v>
      </c>
      <c r="F14" s="23">
        <f>+C14/'Data NSA'!P19</f>
        <v>8.7303936075762058E-3</v>
      </c>
      <c r="G14" s="23">
        <f>+D14/'Data NSA'!AD19</f>
        <v>4.6965783154434099E-4</v>
      </c>
      <c r="H14" s="23"/>
      <c r="I14" s="23"/>
      <c r="J14" s="23"/>
      <c r="K14" s="15"/>
      <c r="L14" s="15"/>
      <c r="M14" s="15"/>
    </row>
    <row r="15" spans="1:13" s="18" customFormat="1" ht="13.5" x14ac:dyDescent="0.25">
      <c r="A15" s="15">
        <v>2002</v>
      </c>
      <c r="B15" s="20">
        <f>+'Data NSA'!B21-'Data NSA'!B20</f>
        <v>-16000</v>
      </c>
      <c r="C15" s="20">
        <f>+'Data NSA'!P21-'Data NSA'!P20</f>
        <v>-97600</v>
      </c>
      <c r="D15" s="20">
        <f>+'Data NSA'!AD21-'Data NSA'!AD20</f>
        <v>-1439000</v>
      </c>
      <c r="E15" s="23">
        <f>+B15/'Data NSA'!B20</f>
        <v>-2.3347439077776158E-2</v>
      </c>
      <c r="F15" s="23">
        <f>+C15/'Data NSA'!P20</f>
        <v>-1.0226534504075945E-2</v>
      </c>
      <c r="G15" s="23">
        <f>+D15/'Data NSA'!AD20</f>
        <v>-1.0895489615591378E-2</v>
      </c>
      <c r="H15" s="23"/>
      <c r="I15" s="23"/>
      <c r="J15" s="23"/>
      <c r="K15" s="15"/>
      <c r="L15" s="15"/>
      <c r="M15" s="15"/>
    </row>
    <row r="16" spans="1:13" s="18" customFormat="1" ht="13.5" x14ac:dyDescent="0.25">
      <c r="A16" s="15">
        <v>2003</v>
      </c>
      <c r="B16" s="20">
        <f>+'Data NSA'!B22-'Data NSA'!B21</f>
        <v>-5400</v>
      </c>
      <c r="C16" s="20">
        <f>+'Data NSA'!P22-'Data NSA'!P21</f>
        <v>-45500</v>
      </c>
      <c r="D16" s="20">
        <f>+'Data NSA'!AD22-'Data NSA'!AD21</f>
        <v>-303000</v>
      </c>
      <c r="E16" s="23">
        <f>+B16/'Data NSA'!B21</f>
        <v>-8.0681308830121024E-3</v>
      </c>
      <c r="F16" s="23">
        <f>+C16/'Data NSA'!P21</f>
        <v>-4.8167517096822004E-3</v>
      </c>
      <c r="G16" s="23">
        <f>+D16/'Data NSA'!AD21</f>
        <v>-2.3194574153742515E-3</v>
      </c>
      <c r="H16" s="23"/>
      <c r="I16" s="23"/>
      <c r="J16" s="23"/>
      <c r="K16" s="15"/>
      <c r="L16" s="15"/>
      <c r="M16" s="15"/>
    </row>
    <row r="17" spans="1:13" s="18" customFormat="1" ht="13.5" x14ac:dyDescent="0.25">
      <c r="A17" s="15">
        <v>2004</v>
      </c>
      <c r="B17" s="20">
        <f>+'Data NSA'!B23-'Data NSA'!B22</f>
        <v>15100</v>
      </c>
      <c r="C17" s="20">
        <f>+'Data NSA'!P23-'Data NSA'!P22</f>
        <v>127100</v>
      </c>
      <c r="D17" s="20">
        <f>+'Data NSA'!AD23-'Data NSA'!AD22</f>
        <v>1438000</v>
      </c>
      <c r="E17" s="23">
        <f>+B17/'Data NSA'!B22</f>
        <v>2.2744389215243261E-2</v>
      </c>
      <c r="F17" s="23">
        <f>+C17/'Data NSA'!P22</f>
        <v>1.3520269767145E-2</v>
      </c>
      <c r="G17" s="23">
        <f>+D17/'Data NSA'!AD22</f>
        <v>1.1033445611558263E-2</v>
      </c>
      <c r="H17" s="23"/>
      <c r="I17" s="23"/>
      <c r="J17" s="23"/>
      <c r="K17" s="15"/>
      <c r="L17" s="15"/>
      <c r="M17" s="15"/>
    </row>
    <row r="18" spans="1:13" s="18" customFormat="1" ht="13.5" x14ac:dyDescent="0.25">
      <c r="A18" s="15">
        <v>2005</v>
      </c>
      <c r="B18" s="20">
        <f>+'Data NSA'!B24-'Data NSA'!B23</f>
        <v>25700</v>
      </c>
      <c r="C18" s="20">
        <f>+'Data NSA'!P24-'Data NSA'!P23</f>
        <v>244200</v>
      </c>
      <c r="D18" s="20">
        <f>+'Data NSA'!AD24-'Data NSA'!AD23</f>
        <v>2264000</v>
      </c>
      <c r="E18" s="23">
        <f>+B18/'Data NSA'!B23</f>
        <v>3.7849779086892486E-2</v>
      </c>
      <c r="F18" s="23">
        <f>+C18/'Data NSA'!P23</f>
        <v>2.5630260920674237E-2</v>
      </c>
      <c r="G18" s="23">
        <f>+D18/'Data NSA'!AD23</f>
        <v>1.7181582921628E-2</v>
      </c>
      <c r="H18" s="23"/>
      <c r="I18" s="23"/>
      <c r="J18" s="23"/>
      <c r="K18" s="15"/>
      <c r="L18" s="15"/>
      <c r="M18" s="15"/>
    </row>
    <row r="19" spans="1:13" s="18" customFormat="1" ht="13.5" x14ac:dyDescent="0.25">
      <c r="A19" s="15">
        <v>2006</v>
      </c>
      <c r="B19" s="20">
        <f>+'Data NSA'!B25-'Data NSA'!B24</f>
        <v>31800</v>
      </c>
      <c r="C19" s="20">
        <f>+'Data NSA'!P25-'Data NSA'!P24</f>
        <v>326800</v>
      </c>
      <c r="D19" s="20">
        <f>+'Data NSA'!AD25-'Data NSA'!AD24</f>
        <v>2403000</v>
      </c>
      <c r="E19" s="23">
        <f>+B19/'Data NSA'!B24</f>
        <v>4.5125585355470413E-2</v>
      </c>
      <c r="F19" s="23">
        <f>+C19/'Data NSA'!P24</f>
        <v>3.3442488743348341E-2</v>
      </c>
      <c r="G19" s="23">
        <f>+D19/'Data NSA'!AD24</f>
        <v>1.7928420612834152E-2</v>
      </c>
      <c r="H19" s="23"/>
      <c r="I19" s="23"/>
      <c r="J19" s="23"/>
      <c r="K19" s="15"/>
      <c r="L19" s="15"/>
      <c r="M19" s="15"/>
    </row>
    <row r="20" spans="1:13" s="18" customFormat="1" ht="13.5" x14ac:dyDescent="0.25">
      <c r="A20" s="15">
        <v>2007</v>
      </c>
      <c r="B20" s="20">
        <f>+'Data NSA'!B26-'Data NSA'!B25</f>
        <v>35800</v>
      </c>
      <c r="C20" s="20">
        <f>+'Data NSA'!P26-'Data NSA'!P25</f>
        <v>330500</v>
      </c>
      <c r="D20" s="20">
        <f>+'Data NSA'!AD26-'Data NSA'!AD25</f>
        <v>1545000</v>
      </c>
      <c r="E20" s="23">
        <f>+B20/'Data NSA'!B25</f>
        <v>4.8608282416836388E-2</v>
      </c>
      <c r="F20" s="23">
        <f>+C20/'Data NSA'!P25</f>
        <v>3.2726660593337821E-2</v>
      </c>
      <c r="G20" s="23">
        <f>+D20/'Data NSA'!AD25</f>
        <v>1.1323990735582984E-2</v>
      </c>
      <c r="H20" s="23"/>
      <c r="I20" s="23"/>
      <c r="J20" s="23"/>
      <c r="K20" s="15"/>
      <c r="L20" s="15"/>
      <c r="M20" s="15"/>
    </row>
    <row r="21" spans="1:13" s="18" customFormat="1" ht="13.5" x14ac:dyDescent="0.25">
      <c r="A21" s="15">
        <v>2008</v>
      </c>
      <c r="B21" s="20">
        <f>+'Data NSA'!B27-'Data NSA'!B26</f>
        <v>19000</v>
      </c>
      <c r="C21" s="20">
        <f>+'Data NSA'!P27-'Data NSA'!P26</f>
        <v>214600</v>
      </c>
      <c r="D21" s="20">
        <f>+'Data NSA'!AD27-'Data NSA'!AD26</f>
        <v>-758000</v>
      </c>
      <c r="E21" s="23">
        <f>+B21/'Data NSA'!B26</f>
        <v>2.4601838663731709E-2</v>
      </c>
      <c r="F21" s="23">
        <f>+C21/'Data NSA'!P26</f>
        <v>2.0576644645374089E-2</v>
      </c>
      <c r="G21" s="23">
        <f>+D21/'Data NSA'!AD26</f>
        <v>-5.49350997601119E-3</v>
      </c>
      <c r="H21" s="23"/>
      <c r="I21" s="23"/>
      <c r="J21" s="23"/>
      <c r="K21" s="15"/>
      <c r="L21" s="15"/>
      <c r="M21" s="15"/>
    </row>
    <row r="22" spans="1:13" s="18" customFormat="1" ht="13.5" x14ac:dyDescent="0.25">
      <c r="A22" s="15">
        <v>2009</v>
      </c>
      <c r="B22" s="20">
        <f>+'Data NSA'!B28-'Data NSA'!B27</f>
        <v>-16700</v>
      </c>
      <c r="C22" s="20">
        <f>+'Data NSA'!P28-'Data NSA'!P27</f>
        <v>-301000</v>
      </c>
      <c r="D22" s="20">
        <f>+'Data NSA'!AD28-'Data NSA'!AD27</f>
        <v>-5927000</v>
      </c>
      <c r="E22" s="23">
        <f>+B22/'Data NSA'!B27</f>
        <v>-2.1104511563250349E-2</v>
      </c>
      <c r="F22" s="23">
        <f>+C22/'Data NSA'!P27</f>
        <v>-2.8279108221610502E-2</v>
      </c>
      <c r="G22" s="23">
        <f>+D22/'Data NSA'!AD27</f>
        <v>-4.3192467735000691E-2</v>
      </c>
      <c r="H22" s="23"/>
      <c r="I22" s="23"/>
      <c r="J22" s="23"/>
      <c r="K22" s="15"/>
      <c r="L22" s="15"/>
      <c r="M22" s="15"/>
    </row>
    <row r="23" spans="1:13" s="18" customFormat="1" ht="13.5" x14ac:dyDescent="0.25">
      <c r="A23" s="15">
        <v>2010</v>
      </c>
      <c r="B23" s="20">
        <f>+'Data NSA'!B29-'Data NSA'!B28</f>
        <v>11400</v>
      </c>
      <c r="C23" s="20">
        <f>+'Data NSA'!P29-'Data NSA'!P28</f>
        <v>34000</v>
      </c>
      <c r="D23" s="20">
        <f>+'Data NSA'!AD29-'Data NSA'!AD28</f>
        <v>-951000</v>
      </c>
      <c r="E23" s="23">
        <f>+B23/'Data NSA'!B28</f>
        <v>1.4717273431448489E-2</v>
      </c>
      <c r="F23" s="23">
        <f>+C23/'Data NSA'!P28</f>
        <v>3.2872791963569213E-3</v>
      </c>
      <c r="G23" s="23">
        <f>+D23/'Data NSA'!AD28</f>
        <v>-7.2431757250792103E-3</v>
      </c>
      <c r="H23" s="23"/>
      <c r="I23" s="23"/>
      <c r="J23" s="23"/>
      <c r="K23" s="15"/>
      <c r="L23" s="15"/>
      <c r="M23" s="15"/>
    </row>
    <row r="24" spans="1:13" s="18" customFormat="1" ht="13.5" x14ac:dyDescent="0.25">
      <c r="A24" s="15">
        <v>2011</v>
      </c>
      <c r="B24" s="20">
        <f>+'Data NSA'!B30-'Data NSA'!B29</f>
        <v>26700</v>
      </c>
      <c r="C24" s="20">
        <f>+'Data NSA'!P30-'Data NSA'!P29</f>
        <v>230500</v>
      </c>
      <c r="D24" s="20">
        <f>+'Data NSA'!AD30-'Data NSA'!AD29</f>
        <v>1569000</v>
      </c>
      <c r="E24" s="23">
        <f>+B24/'Data NSA'!B29</f>
        <v>3.396946564885496E-2</v>
      </c>
      <c r="F24" s="23">
        <f>+C24/'Data NSA'!P29</f>
        <v>2.2212799583690698E-2</v>
      </c>
      <c r="G24" s="23">
        <f>+D24/'Data NSA'!AD29</f>
        <v>1.2037285664966051E-2</v>
      </c>
      <c r="H24" s="23"/>
      <c r="I24" s="23"/>
      <c r="J24" s="23"/>
      <c r="K24" s="15"/>
      <c r="L24" s="15"/>
      <c r="M24" s="15"/>
    </row>
    <row r="25" spans="1:13" s="18" customFormat="1" ht="13.5" x14ac:dyDescent="0.25">
      <c r="A25" s="15">
        <v>2012</v>
      </c>
      <c r="B25" s="20">
        <f>+'Data NSA'!B31-'Data NSA'!B30</f>
        <v>32700</v>
      </c>
      <c r="C25" s="20">
        <f>+'Data NSA'!P31-'Data NSA'!P30</f>
        <v>309500</v>
      </c>
      <c r="D25" s="20">
        <f>+'Data NSA'!AD31-'Data NSA'!AD30</f>
        <v>2243000</v>
      </c>
      <c r="E25" s="23">
        <f>+B25/'Data NSA'!B30</f>
        <v>4.0236249538575117E-2</v>
      </c>
      <c r="F25" s="23">
        <f>+C25/'Data NSA'!P30</f>
        <v>2.9177743839206592E-2</v>
      </c>
      <c r="G25" s="23">
        <f>+D25/'Data NSA'!AD30</f>
        <v>1.7003502281789651E-2</v>
      </c>
      <c r="H25" s="23"/>
      <c r="I25" s="23"/>
      <c r="J25" s="23"/>
      <c r="K25" s="15"/>
      <c r="L25" s="15"/>
      <c r="M25" s="15"/>
    </row>
    <row r="26" spans="1:13" s="18" customFormat="1" ht="13.5" x14ac:dyDescent="0.25">
      <c r="A26" s="15">
        <v>2013</v>
      </c>
      <c r="B26" s="20">
        <f>+'Data NSA'!B32-'Data NSA'!B31</f>
        <v>39700</v>
      </c>
      <c r="C26" s="20">
        <f>+'Data NSA'!P32-'Data NSA'!P31</f>
        <v>326700</v>
      </c>
      <c r="D26" s="20">
        <f>+'Data NSA'!AD32-'Data NSA'!AD31</f>
        <v>2206000</v>
      </c>
      <c r="E26" s="23">
        <f>+B26/'Data NSA'!B31</f>
        <v>4.696001892595221E-2</v>
      </c>
      <c r="F26" s="23">
        <f>+C26/'Data NSA'!P31</f>
        <v>2.9926077915891875E-2</v>
      </c>
      <c r="G26" s="23">
        <f>+D26/'Data NSA'!AD31</f>
        <v>1.6443420768204417E-2</v>
      </c>
      <c r="H26" s="23"/>
      <c r="I26" s="23"/>
      <c r="J26" s="23"/>
      <c r="K26" s="15"/>
      <c r="L26" s="15"/>
      <c r="M26" s="15"/>
    </row>
    <row r="27" spans="1:13" s="18" customFormat="1" ht="13.5" x14ac:dyDescent="0.25">
      <c r="A27" s="15">
        <v>2014</v>
      </c>
      <c r="B27" s="20">
        <f>+'Data NSA'!B33-'Data NSA'!B32</f>
        <v>39300</v>
      </c>
      <c r="C27" s="20">
        <f>+'Data NSA'!P33-'Data NSA'!P32</f>
        <v>352600</v>
      </c>
      <c r="D27" s="20">
        <f>+'Data NSA'!AD33-'Data NSA'!AD32</f>
        <v>2577000</v>
      </c>
      <c r="E27" s="23">
        <f>+B27/'Data NSA'!B32</f>
        <v>4.4401762512710427E-2</v>
      </c>
      <c r="F27" s="23">
        <f>+C27/'Data NSA'!P32</f>
        <v>3.1360062613397847E-2</v>
      </c>
      <c r="G27" s="23">
        <f>+D27/'Data NSA'!AD32</f>
        <v>1.8898088191078227E-2</v>
      </c>
      <c r="H27" s="23"/>
      <c r="I27" s="23"/>
      <c r="J27" s="23"/>
      <c r="K27" s="15"/>
      <c r="L27" s="15"/>
      <c r="M27" s="15"/>
    </row>
    <row r="28" spans="1:13" s="18" customFormat="1" ht="13.5" x14ac:dyDescent="0.25">
      <c r="A28" s="15">
        <v>2015</v>
      </c>
      <c r="B28" s="20">
        <f>+'Data NSA'!B34-'Data NSA'!B33</f>
        <v>40500</v>
      </c>
      <c r="C28" s="20">
        <f>+'Data NSA'!P34-'Data NSA'!P33</f>
        <v>272400</v>
      </c>
      <c r="D28" s="20">
        <f>+'Data NSA'!AD34-'Data NSA'!AD33</f>
        <v>2885000</v>
      </c>
      <c r="E28" s="23">
        <f>+B28/'Data NSA'!B33</f>
        <v>4.3812202509736047E-2</v>
      </c>
      <c r="F28" s="23">
        <f>+C28/'Data NSA'!P33</f>
        <v>2.349045376933823E-2</v>
      </c>
      <c r="G28" s="23">
        <f>+D28/'Data NSA'!AD33</f>
        <v>2.0764358715992515E-2</v>
      </c>
      <c r="H28" s="23"/>
      <c r="I28" s="23"/>
      <c r="J28" s="23"/>
      <c r="K28" s="15"/>
      <c r="L28" s="15"/>
      <c r="M28" s="15"/>
    </row>
    <row r="29" spans="1:13" s="18" customFormat="1" ht="13.5" x14ac:dyDescent="0.25">
      <c r="A29" s="15">
        <v>2016</v>
      </c>
      <c r="B29" s="20">
        <f>+'Data NSA'!B35-'Data NSA'!B34</f>
        <v>37800</v>
      </c>
      <c r="C29" s="20">
        <f>+'Data NSA'!P35-'Data NSA'!P34</f>
        <v>147800</v>
      </c>
      <c r="D29" s="20">
        <f>+'Data NSA'!AD35-'Data NSA'!AD34</f>
        <v>2510000</v>
      </c>
      <c r="E29" s="23">
        <f>+B29/'Data NSA'!B34</f>
        <v>3.9175044046015128E-2</v>
      </c>
      <c r="F29" s="23">
        <f>+C29/'Data NSA'!P34</f>
        <v>1.2453027315774396E-2</v>
      </c>
      <c r="G29" s="23">
        <f>+D29/'Data NSA'!AD34</f>
        <v>1.7697867089723252E-2</v>
      </c>
      <c r="H29" s="23"/>
      <c r="I29" s="23"/>
      <c r="J29" s="23"/>
      <c r="K29" s="15"/>
      <c r="L29" s="15"/>
      <c r="M29" s="15"/>
    </row>
    <row r="30" spans="1:13" s="18" customFormat="1" ht="13.5" x14ac:dyDescent="0.25">
      <c r="A30" s="15">
        <v>2017</v>
      </c>
      <c r="B30" s="20">
        <f>+'Data NSA'!B36-'Data NSA'!B35</f>
        <v>34300</v>
      </c>
      <c r="C30" s="20">
        <f>+'Data NSA'!P36-'Data NSA'!P35</f>
        <v>214500</v>
      </c>
      <c r="D30" s="20">
        <f>+'Data NSA'!AD36-'Data NSA'!AD35</f>
        <v>2271000</v>
      </c>
      <c r="E30" s="23">
        <f>+B30/'Data NSA'!B35</f>
        <v>3.4207639373691034E-2</v>
      </c>
      <c r="F30" s="23">
        <f>+C30/'Data NSA'!P35</f>
        <v>1.7850604174295129E-2</v>
      </c>
      <c r="G30" s="23">
        <f>+D30/'Data NSA'!AD35</f>
        <v>1.573422939688918E-2</v>
      </c>
      <c r="H30" s="23"/>
      <c r="I30" s="23"/>
      <c r="J30" s="23"/>
      <c r="K30" s="15"/>
      <c r="L30" s="15"/>
      <c r="M30" s="15"/>
    </row>
    <row r="31" spans="1:13" s="18" customFormat="1" ht="13.5" x14ac:dyDescent="0.25">
      <c r="A31" s="15">
        <v>2018</v>
      </c>
      <c r="B31" s="20">
        <f>+'Data NSA'!B37-'Data NSA'!B36</f>
        <v>41000</v>
      </c>
      <c r="C31" s="20">
        <f>+'Data NSA'!P37-'Data NSA'!P36</f>
        <v>291000</v>
      </c>
      <c r="D31" s="20">
        <f>+'Data NSA'!AD37-'Data NSA'!AD36</f>
        <v>2303000</v>
      </c>
      <c r="E31" s="23">
        <f>+B31/'Data NSA'!B36</f>
        <v>3.9537126325940211E-2</v>
      </c>
      <c r="F31" s="23">
        <f>+C31/'Data NSA'!P36</f>
        <v>2.3792198448192692E-2</v>
      </c>
      <c r="G31" s="23">
        <f>+D31/'Data NSA'!AD36</f>
        <v>1.5708770445957192E-2</v>
      </c>
      <c r="H31" s="23"/>
      <c r="I31" s="23"/>
      <c r="J31" s="23"/>
      <c r="K31" s="15"/>
      <c r="L31" s="15"/>
      <c r="M31" s="15"/>
    </row>
    <row r="32" spans="1:13" s="18" customFormat="1" ht="13.5" x14ac:dyDescent="0.25">
      <c r="A32" s="15">
        <v>2019</v>
      </c>
      <c r="B32" s="20">
        <f>+'Data NSA'!B38-'Data NSA'!B37</f>
        <v>42400</v>
      </c>
      <c r="C32" s="20">
        <f>+'Data NSA'!P38-'Data NSA'!P37</f>
        <v>290400</v>
      </c>
      <c r="D32" s="20">
        <f>+'Data NSA'!AD38-'Data NSA'!AD37</f>
        <v>1996000</v>
      </c>
      <c r="E32" s="23">
        <f>+B32/'Data NSA'!B37</f>
        <v>3.9332096474953615E-2</v>
      </c>
      <c r="F32" s="23">
        <f>+C32/'Data NSA'!P37</f>
        <v>2.3191368721999058E-2</v>
      </c>
      <c r="G32" s="23">
        <f>+D32/'Data NSA'!AD37</f>
        <v>1.3404159587399015E-2</v>
      </c>
      <c r="H32" s="23"/>
      <c r="I32" s="23"/>
      <c r="J32" s="23"/>
      <c r="K32" s="15"/>
      <c r="L32" s="15"/>
      <c r="M32" s="15"/>
    </row>
    <row r="33" spans="1:13" s="18" customFormat="1" ht="13.5" x14ac:dyDescent="0.25">
      <c r="A33" s="15">
        <v>2020</v>
      </c>
      <c r="B33" s="20">
        <f>+'Data NSA'!B39-'Data NSA'!B38</f>
        <v>-29000</v>
      </c>
      <c r="C33" s="20">
        <f>+'Data NSA'!P39-'Data NSA'!P38</f>
        <v>-537100</v>
      </c>
      <c r="D33" s="20">
        <f>+'Data NSA'!AD39-'Data NSA'!AD38</f>
        <v>-8719000</v>
      </c>
      <c r="E33" s="23">
        <f>+B33/'Data NSA'!B38</f>
        <v>-2.5883612995358799E-2</v>
      </c>
      <c r="F33" s="23">
        <f>+C33/'Data NSA'!P38</f>
        <v>-4.1920654371190184E-2</v>
      </c>
      <c r="G33" s="23">
        <f>+D33/'Data NSA'!AD38</f>
        <v>-5.7778072297140583E-2</v>
      </c>
      <c r="H33" s="23"/>
      <c r="I33" s="23"/>
      <c r="J33" s="23"/>
      <c r="K33" s="15"/>
      <c r="L33" s="15"/>
      <c r="M33" s="15"/>
    </row>
    <row r="34" spans="1:13" s="18" customFormat="1" ht="13.5" x14ac:dyDescent="0.25">
      <c r="A34" s="15">
        <v>2021</v>
      </c>
      <c r="B34" s="20">
        <f>+'Data NSA'!B40-'Data NSA'!B39</f>
        <v>81100</v>
      </c>
      <c r="C34" s="20">
        <f>+'Data NSA'!P40-'Data NSA'!P39</f>
        <v>453300</v>
      </c>
      <c r="D34" s="20">
        <f>+'Data NSA'!AD40-'Data NSA'!AD39</f>
        <v>4099000</v>
      </c>
      <c r="E34" s="23">
        <f>+B34/'Data NSA'!B39</f>
        <v>7.4308227964082832E-2</v>
      </c>
      <c r="F34" s="23">
        <f>+C34/'Data NSA'!P39</f>
        <v>3.6928115224191864E-2</v>
      </c>
      <c r="G34" s="23">
        <f>+D34/'Data NSA'!AD39</f>
        <v>2.8828435992291786E-2</v>
      </c>
      <c r="H34" s="23"/>
      <c r="I34" s="23"/>
      <c r="J34" s="23"/>
      <c r="K34" s="15"/>
      <c r="L34" s="15"/>
      <c r="M34" s="15"/>
    </row>
    <row r="35" spans="1:13" s="18" customFormat="1" ht="13.5" x14ac:dyDescent="0.25">
      <c r="A35" s="15">
        <v>2022</v>
      </c>
      <c r="B35" s="20">
        <f>+'Data NSA'!B41-'Data NSA'!B40</f>
        <v>107500</v>
      </c>
      <c r="C35" s="20">
        <f>+'Data NSA'!P41-'Data NSA'!P40</f>
        <v>746300</v>
      </c>
      <c r="D35" s="20">
        <f>+'Data NSA'!AD41-'Data NSA'!AD40</f>
        <v>6235000</v>
      </c>
      <c r="E35" s="23">
        <f>+B35/'Data NSA'!B40</f>
        <v>9.1684434968017064E-2</v>
      </c>
      <c r="F35" s="23">
        <f>+C35/'Data NSA'!P40</f>
        <v>5.8632203323250975E-2</v>
      </c>
      <c r="G35" s="23">
        <f>+D35/'Data NSA'!AD40</f>
        <v>4.2622278429093892E-2</v>
      </c>
      <c r="H35" s="23"/>
      <c r="I35" s="23"/>
      <c r="J35" s="23"/>
      <c r="K35" s="15"/>
      <c r="L35" s="15"/>
      <c r="M35" s="15"/>
    </row>
    <row r="36" spans="1:13" s="18" customFormat="1" ht="13.5" x14ac:dyDescent="0.25">
      <c r="A36" s="15">
        <v>2023</v>
      </c>
      <c r="B36" s="20">
        <f>+'Data NSA'!B42-'Data NSA'!B41</f>
        <v>62000</v>
      </c>
      <c r="C36" s="20">
        <f>+'Data NSA'!P42-'Data NSA'!P41</f>
        <v>444800</v>
      </c>
      <c r="D36" s="20">
        <f>+'Data NSA'!AD42-'Data NSA'!AD41</f>
        <v>3348000</v>
      </c>
      <c r="E36" s="23">
        <f>+B36/'Data NSA'!B41</f>
        <v>4.8437500000000001E-2</v>
      </c>
      <c r="F36" s="23">
        <f>+C36/'Data NSA'!P41</f>
        <v>3.3009766378721765E-2</v>
      </c>
      <c r="G36" s="23">
        <f>+D36/'Data NSA'!AD41</f>
        <v>2.1951219512195121E-2</v>
      </c>
      <c r="H36" s="23"/>
      <c r="I36" s="23"/>
      <c r="J36" s="23"/>
      <c r="K36" s="15"/>
      <c r="L36" s="15"/>
      <c r="M36" s="15"/>
    </row>
    <row r="37" spans="1:13" s="18" customFormat="1" ht="13.5" x14ac:dyDescent="0.25">
      <c r="A37" s="15">
        <v>2024</v>
      </c>
      <c r="B37" s="20">
        <f>+'Data NSA'!B43-'Data NSA'!B42</f>
        <v>33700</v>
      </c>
      <c r="C37" s="20">
        <f>+'Data NSA'!P43-'Data NSA'!P42</f>
        <v>230900</v>
      </c>
      <c r="D37" s="20">
        <f>+'Data NSA'!AD43-'Data NSA'!AD42</f>
        <v>1825000</v>
      </c>
      <c r="E37" s="23">
        <f>+B37/'Data NSA'!B42</f>
        <v>2.5111773472429211E-2</v>
      </c>
      <c r="F37" s="23">
        <f>+C37/'Data NSA'!P42</f>
        <v>1.658812034828587E-2</v>
      </c>
      <c r="G37" s="23">
        <f>+D37/'Data NSA'!AD42</f>
        <v>1.1708625247003874E-2</v>
      </c>
      <c r="H37" s="23"/>
      <c r="I37" s="23"/>
      <c r="J37" s="23"/>
      <c r="K37" s="15"/>
      <c r="L37" s="15"/>
      <c r="M37" s="15"/>
    </row>
    <row r="38" spans="1:13" s="18" customFormat="1" ht="13.5" x14ac:dyDescent="0.25">
      <c r="A38" s="15">
        <v>2025</v>
      </c>
      <c r="B38" s="20">
        <f>+'Data NSA'!B44-'Data NSA'!B43</f>
        <v>27200</v>
      </c>
      <c r="C38" s="20">
        <f>+'Data NSA'!P44-'Data NSA'!P43</f>
        <v>149900</v>
      </c>
      <c r="D38" s="20">
        <f>+'Data NSA'!AD44-'Data NSA'!AD43</f>
        <v>764000</v>
      </c>
      <c r="E38" s="23">
        <f>+B38/'Data NSA'!B43</f>
        <v>1.9771752562331903E-2</v>
      </c>
      <c r="F38" s="23">
        <f>+C38/'Data NSA'!P43</f>
        <v>1.0593265255644677E-2</v>
      </c>
      <c r="G38" s="23">
        <f>+D38/'Data NSA'!AD43</f>
        <v>4.8448567786775571E-3</v>
      </c>
      <c r="H38" s="23"/>
      <c r="I38" s="23"/>
      <c r="J38" s="23"/>
      <c r="K38" s="15"/>
      <c r="L38" s="15"/>
      <c r="M38" s="15"/>
    </row>
    <row r="39" spans="1:13" s="18" customFormat="1" ht="13.5" x14ac:dyDescent="0.25">
      <c r="A39" s="15"/>
      <c r="B39" s="20"/>
      <c r="C39" s="20"/>
      <c r="D39" s="20"/>
      <c r="E39" s="23"/>
      <c r="F39" s="23"/>
      <c r="G39" s="23"/>
      <c r="H39" s="23"/>
      <c r="I39" s="23"/>
      <c r="J39" s="23"/>
      <c r="K39" s="15"/>
      <c r="L39" s="15"/>
      <c r="M39" s="15"/>
    </row>
    <row r="40" spans="1:13" s="18" customFormat="1" ht="13.5" x14ac:dyDescent="0.25">
      <c r="A40" s="15" t="s">
        <v>419</v>
      </c>
      <c r="B40" s="20">
        <f>+'Data NSA'!B48-'Data NSA'!B47</f>
        <v>31814.285714285681</v>
      </c>
      <c r="C40" s="20">
        <f>+'Data NSA'!P48-'Data NSA'!P47</f>
        <v>195500</v>
      </c>
      <c r="D40" s="20">
        <f>+'Data NSA'!AD48-'Data NSA'!AD47</f>
        <v>999857.14285713434</v>
      </c>
      <c r="E40" s="23">
        <f>+B40/'Data NSA'!B47</f>
        <v>2.3271366918503168E-2</v>
      </c>
      <c r="F40" s="23">
        <f>+C40/'Data NSA'!P47</f>
        <v>1.3897901960127189E-2</v>
      </c>
      <c r="G40" s="23">
        <f>+D40/'Data NSA'!AD47</f>
        <v>6.368250282517693E-3</v>
      </c>
      <c r="H40" s="23"/>
      <c r="I40" s="23"/>
      <c r="J40" s="23"/>
      <c r="K40" s="15"/>
      <c r="L40" s="15"/>
      <c r="M40" s="15"/>
    </row>
    <row r="41" spans="1:13" s="18" customFormat="1" ht="13.5" x14ac:dyDescent="0.25">
      <c r="A41" s="15" t="s">
        <v>418</v>
      </c>
      <c r="B41" s="20">
        <f>+'Data NSA'!B49-'Data NSA'!B48</f>
        <v>17442.857142857276</v>
      </c>
      <c r="C41" s="20">
        <f>+'Data NSA'!P49-'Data NSA'!P48</f>
        <v>118471.42857142724</v>
      </c>
      <c r="D41" s="20">
        <f>+'Data NSA'!AD49-'Data NSA'!AD48</f>
        <v>306285.71428573132</v>
      </c>
      <c r="E41" s="23">
        <f>+B41/'Data NSA'!B48</f>
        <v>1.2468853396511676E-2</v>
      </c>
      <c r="F41" s="23">
        <f>+C41/'Data NSA'!P48</f>
        <v>8.3065729401841683E-3</v>
      </c>
      <c r="G41" s="23">
        <f>+D41/'Data NSA'!AD48</f>
        <v>1.9384383094721456E-3</v>
      </c>
      <c r="H41" s="23"/>
      <c r="I41" s="23"/>
      <c r="J41" s="23"/>
      <c r="K41" s="15"/>
      <c r="L41" s="15"/>
      <c r="M41" s="15"/>
    </row>
    <row r="42" spans="1:13" s="18" customFormat="1" ht="13.5" x14ac:dyDescent="0.25">
      <c r="A42" s="15"/>
      <c r="B42" s="15"/>
      <c r="C42" s="15"/>
      <c r="D42" s="15"/>
      <c r="E42" s="15"/>
      <c r="F42" s="15"/>
      <c r="G42" s="15"/>
      <c r="H42" s="23"/>
      <c r="I42" s="23"/>
      <c r="J42" s="23"/>
      <c r="K42" s="15"/>
      <c r="L42" s="15"/>
      <c r="M42" s="15"/>
    </row>
    <row r="43" spans="1:13" s="18" customFormat="1" ht="13.5" x14ac:dyDescent="0.25">
      <c r="A43" s="15" t="s">
        <v>21</v>
      </c>
      <c r="B43" s="15"/>
      <c r="C43" s="15"/>
      <c r="D43" s="15"/>
      <c r="E43" s="25"/>
      <c r="F43" s="15"/>
      <c r="G43" s="15"/>
      <c r="H43" s="23"/>
      <c r="I43" s="23"/>
      <c r="J43" s="23"/>
      <c r="K43" s="15"/>
      <c r="L43" s="15"/>
      <c r="M43" s="15"/>
    </row>
    <row r="44" spans="1:13" s="18" customFormat="1" ht="13.5" x14ac:dyDescent="0.25">
      <c r="A44" s="15" t="s">
        <v>22</v>
      </c>
      <c r="B44" s="20"/>
      <c r="C44" s="20"/>
      <c r="D44" s="20"/>
      <c r="E44" s="20"/>
      <c r="F44" s="20"/>
      <c r="G44" s="20"/>
      <c r="H44" s="23">
        <f>(+'Data NSA'!B52-'Data NSA'!B51)/'Data NSA'!B51</f>
        <v>1.5025701858442072E-2</v>
      </c>
      <c r="I44" s="23">
        <f>(+'Data NSA'!P52-'Data NSA'!P51)/'Data NSA'!P51</f>
        <v>7.717877201696405E-3</v>
      </c>
      <c r="J44" s="23">
        <f>(+'Data NSA'!AD52-'Data NSA'!AD51)/'Data NSA'!AD51</f>
        <v>5.7651214513104532E-3</v>
      </c>
      <c r="K44" s="15"/>
      <c r="L44" s="15"/>
      <c r="M44" s="15"/>
    </row>
    <row r="45" spans="1:13" s="18" customFormat="1" ht="13.5" x14ac:dyDescent="0.25">
      <c r="A45" s="15" t="s">
        <v>23</v>
      </c>
      <c r="B45" s="20"/>
      <c r="C45" s="20"/>
      <c r="D45" s="20"/>
      <c r="E45" s="25"/>
      <c r="F45" s="20"/>
      <c r="G45" s="20"/>
      <c r="H45" s="23">
        <f>(+'Data NSA'!B53-'Data NSA'!B52)/'Data NSA'!B52</f>
        <v>6.6225165562913907E-3</v>
      </c>
      <c r="I45" s="23">
        <f>(+'Data NSA'!P53-'Data NSA'!P52)/'Data NSA'!P52</f>
        <v>6.6224328593996844E-3</v>
      </c>
      <c r="J45" s="23">
        <f>(+'Data NSA'!AD53-'Data NSA'!AD52)/'Data NSA'!AD52</f>
        <v>6.5472267508411668E-3</v>
      </c>
      <c r="K45" s="15"/>
      <c r="L45" s="15"/>
      <c r="M45" s="15"/>
    </row>
    <row r="46" spans="1:13" s="18" customFormat="1" ht="13.5" x14ac:dyDescent="0.25">
      <c r="A46" s="15" t="s">
        <v>24</v>
      </c>
      <c r="B46" s="20"/>
      <c r="C46" s="20"/>
      <c r="D46" s="20"/>
      <c r="E46" s="20"/>
      <c r="F46" s="20"/>
      <c r="G46" s="20"/>
      <c r="H46" s="23">
        <f>(+'Data NSA'!B54-'Data NSA'!B53)/'Data NSA'!B53</f>
        <v>8.3204334365325084E-3</v>
      </c>
      <c r="I46" s="23">
        <f>(+'Data NSA'!P54-'Data NSA'!P53)/'Data NSA'!P53</f>
        <v>4.3566146467626712E-3</v>
      </c>
      <c r="J46" s="23">
        <f>(+'Data NSA'!AD54-'Data NSA'!AD53)/'Data NSA'!AD53</f>
        <v>7.1594110501331078E-3</v>
      </c>
      <c r="K46" s="15"/>
      <c r="L46" s="15"/>
      <c r="M46" s="15"/>
    </row>
    <row r="47" spans="1:13" s="18" customFormat="1" ht="13.5" x14ac:dyDescent="0.25">
      <c r="A47" s="15" t="s">
        <v>25</v>
      </c>
      <c r="B47" s="20"/>
      <c r="C47" s="20"/>
      <c r="D47" s="20"/>
      <c r="E47" s="20"/>
      <c r="F47" s="20"/>
      <c r="G47" s="20"/>
      <c r="H47" s="23">
        <f>(+'Data NSA'!B55-'Data NSA'!B54)/'Data NSA'!B54</f>
        <v>8.0598733448474374E-3</v>
      </c>
      <c r="I47" s="23">
        <f>(+'Data NSA'!P55-'Data NSA'!P54)/'Data NSA'!P54</f>
        <v>6.3753187659382968E-3</v>
      </c>
      <c r="J47" s="23">
        <f>(+'Data NSA'!AD55-'Data NSA'!AD54)/'Data NSA'!AD54</f>
        <v>6.1846674992728952E-3</v>
      </c>
      <c r="K47" s="15"/>
      <c r="L47" s="15"/>
      <c r="M47" s="15"/>
    </row>
    <row r="48" spans="1:13" s="18" customFormat="1" ht="13.5" x14ac:dyDescent="0.25">
      <c r="A48" s="15" t="s">
        <v>26</v>
      </c>
      <c r="B48" s="20"/>
      <c r="C48" s="20"/>
      <c r="D48" s="20"/>
      <c r="E48" s="20"/>
      <c r="F48" s="20"/>
      <c r="G48" s="20"/>
      <c r="H48" s="23">
        <f>(+'Data NSA'!B56-'Data NSA'!B55)/'Data NSA'!B55</f>
        <v>-7.6146963639824863E-4</v>
      </c>
      <c r="I48" s="23">
        <f>(+'Data NSA'!P56-'Data NSA'!P55)/'Data NSA'!P55</f>
        <v>4.8816237299083298E-3</v>
      </c>
      <c r="J48" s="23">
        <f>(+'Data NSA'!AD56-'Data NSA'!AD55)/'Data NSA'!AD55</f>
        <v>6.0786397449521783E-3</v>
      </c>
      <c r="K48" s="15"/>
      <c r="L48" s="15"/>
      <c r="M48" s="15"/>
    </row>
    <row r="49" spans="1:13" s="18" customFormat="1" ht="13.5" x14ac:dyDescent="0.25">
      <c r="A49" s="15" t="s">
        <v>27</v>
      </c>
      <c r="B49" s="20"/>
      <c r="C49" s="20"/>
      <c r="D49" s="20"/>
      <c r="E49" s="20"/>
      <c r="F49" s="20"/>
      <c r="G49" s="20"/>
      <c r="H49" s="23">
        <f>(+'Data NSA'!B57-'Data NSA'!B56)/'Data NSA'!B56</f>
        <v>-2.1718422556677462E-2</v>
      </c>
      <c r="I49" s="23">
        <f>(+'Data NSA'!P57-'Data NSA'!P56)/'Data NSA'!P56</f>
        <v>-6.8851283699427682E-3</v>
      </c>
      <c r="J49" s="23">
        <f>(+'Data NSA'!AD57-'Data NSA'!AD56)/'Data NSA'!AD56</f>
        <v>-1.0427581544701707E-2</v>
      </c>
      <c r="K49" s="15"/>
      <c r="L49" s="15"/>
      <c r="M49" s="15"/>
    </row>
    <row r="50" spans="1:13" s="18" customFormat="1" ht="13.5" x14ac:dyDescent="0.25">
      <c r="A50" s="15" t="s">
        <v>28</v>
      </c>
      <c r="B50" s="20"/>
      <c r="C50" s="20"/>
      <c r="D50" s="20"/>
      <c r="E50" s="20"/>
      <c r="F50" s="20"/>
      <c r="G50" s="20"/>
      <c r="H50" s="23">
        <f>(+'Data NSA'!B58-'Data NSA'!B57)/'Data NSA'!B57</f>
        <v>9.7370983446932822E-3</v>
      </c>
      <c r="I50" s="23">
        <f>(+'Data NSA'!P58-'Data NSA'!P57)/'Data NSA'!P57</f>
        <v>5.2276517886037195E-3</v>
      </c>
      <c r="J50" s="23">
        <f>(+'Data NSA'!AD58-'Data NSA'!AD57)/'Data NSA'!AD57</f>
        <v>2.2543678376855157E-3</v>
      </c>
      <c r="K50" s="15"/>
      <c r="L50" s="15"/>
      <c r="M50" s="15"/>
    </row>
    <row r="51" spans="1:13" s="18" customFormat="1" ht="13.5" x14ac:dyDescent="0.25">
      <c r="A51" s="15" t="s">
        <v>29</v>
      </c>
      <c r="B51" s="20"/>
      <c r="C51" s="20"/>
      <c r="D51" s="20"/>
      <c r="E51" s="20"/>
      <c r="F51" s="20"/>
      <c r="G51" s="20"/>
      <c r="H51" s="23">
        <f>(+'Data NSA'!B59-'Data NSA'!B58)/'Data NSA'!B58</f>
        <v>3.2594021215043394E-2</v>
      </c>
      <c r="I51" s="23">
        <f>(+'Data NSA'!P59-'Data NSA'!P58)/'Data NSA'!P58</f>
        <v>6.1786483742354075E-3</v>
      </c>
      <c r="J51" s="23">
        <f>(+'Data NSA'!AD59-'Data NSA'!AD58)/'Data NSA'!AD58</f>
        <v>7.804379313282781E-3</v>
      </c>
      <c r="K51" s="15"/>
      <c r="L51" s="15"/>
      <c r="M51" s="15"/>
    </row>
    <row r="52" spans="1:13" s="18" customFormat="1" ht="13.5" x14ac:dyDescent="0.25">
      <c r="A52" s="15" t="s">
        <v>30</v>
      </c>
      <c r="B52" s="20"/>
      <c r="C52" s="20"/>
      <c r="D52" s="20"/>
      <c r="E52" s="20"/>
      <c r="F52" s="20"/>
      <c r="G52" s="20"/>
      <c r="H52" s="23">
        <f>(+'Data NSA'!B60-'Data NSA'!B59)/'Data NSA'!B59</f>
        <v>5.0429585356742621E-3</v>
      </c>
      <c r="I52" s="23">
        <f>(+'Data NSA'!P60-'Data NSA'!P59)/'Data NSA'!P59</f>
        <v>3.6671958257958924E-3</v>
      </c>
      <c r="J52" s="23">
        <f>(+'Data NSA'!AD60-'Data NSA'!AD59)/'Data NSA'!AD59</f>
        <v>5.0893596875369864E-3</v>
      </c>
      <c r="K52" s="15"/>
      <c r="L52" s="15"/>
      <c r="M52" s="15"/>
    </row>
    <row r="53" spans="1:13" s="18" customFormat="1" ht="13.5" x14ac:dyDescent="0.25">
      <c r="A53" s="15" t="s">
        <v>31</v>
      </c>
      <c r="B53" s="20"/>
      <c r="C53" s="20"/>
      <c r="D53" s="20"/>
      <c r="E53" s="20"/>
      <c r="F53" s="20"/>
      <c r="G53" s="20"/>
      <c r="H53" s="23">
        <f>(+'Data NSA'!B61-'Data NSA'!B60)/'Data NSA'!B60</f>
        <v>6.8760453447314629E-3</v>
      </c>
      <c r="I53" s="23">
        <f>(+'Data NSA'!P61-'Data NSA'!P60)/'Data NSA'!P60</f>
        <v>5.0025135178214542E-3</v>
      </c>
      <c r="J53" s="23">
        <f>(+'Data NSA'!AD61-'Data NSA'!AD60)/'Data NSA'!AD60</f>
        <v>2.0018841262364577E-3</v>
      </c>
      <c r="K53" s="15"/>
      <c r="L53" s="15"/>
      <c r="M53" s="15"/>
    </row>
    <row r="54" spans="1:13" s="18" customFormat="1" ht="13.5" x14ac:dyDescent="0.25">
      <c r="A54" s="15" t="s">
        <v>32</v>
      </c>
      <c r="B54" s="20"/>
      <c r="C54" s="20"/>
      <c r="D54" s="20"/>
      <c r="E54" s="20"/>
      <c r="F54" s="20"/>
      <c r="G54" s="20"/>
      <c r="H54" s="23">
        <f>(+'Data NSA'!B62-'Data NSA'!B61)/'Data NSA'!B61</f>
        <v>3.3222591362126247E-3</v>
      </c>
      <c r="I54" s="23">
        <f>(+'Data NSA'!P62-'Data NSA'!P61)/'Data NSA'!P61</f>
        <v>5.5876145277977719E-3</v>
      </c>
      <c r="J54" s="23">
        <f>(+'Data NSA'!AD62-'Data NSA'!AD61)/'Data NSA'!AD61</f>
        <v>-3.3577892315699344E-5</v>
      </c>
      <c r="K54" s="15"/>
      <c r="L54" s="15"/>
      <c r="M54" s="15"/>
    </row>
    <row r="55" spans="1:13" s="18" customFormat="1" ht="13.5" x14ac:dyDescent="0.25">
      <c r="A55" s="15" t="s">
        <v>33</v>
      </c>
      <c r="B55" s="20">
        <f>+'Data NSA'!B63-'Data NSA'!B51</f>
        <v>27500</v>
      </c>
      <c r="C55" s="20">
        <f>+'Data NSA'!P63-'Data NSA'!P51</f>
        <v>212400</v>
      </c>
      <c r="D55" s="20">
        <f>+'Data NSA'!AD63-'Data NSA'!AD51</f>
        <v>1768000</v>
      </c>
      <c r="E55" s="23">
        <f>+B55/'Data NSA'!B51</f>
        <v>5.4369315935152235E-2</v>
      </c>
      <c r="F55" s="23">
        <f>+C55/'Data NSA'!P51</f>
        <v>2.7050777518817102E-2</v>
      </c>
      <c r="G55" s="23">
        <f>+D55/'Data NSA'!AD51</f>
        <v>1.5420173564170773E-2</v>
      </c>
      <c r="H55" s="23">
        <f>(+'Data NSA'!B63-'Data NSA'!B62)/'Data NSA'!B62</f>
        <v>-1.8947755702722589E-2</v>
      </c>
      <c r="I55" s="23">
        <f>(+'Data NSA'!P63-'Data NSA'!P62)/'Data NSA'!P62</f>
        <v>-2.1619654231119199E-2</v>
      </c>
      <c r="J55" s="23">
        <f>(+'Data NSA'!AD63-'Data NSA'!AD62)/'Data NSA'!AD62</f>
        <v>-2.2657443629220463E-2</v>
      </c>
      <c r="K55" s="28">
        <f>AVERAGE(H44:H55)</f>
        <v>4.5144383230558442E-3</v>
      </c>
      <c r="L55" s="28">
        <f>AVERAGE(I44:I55)</f>
        <v>2.2593923864081393E-3</v>
      </c>
      <c r="M55" s="28">
        <f>AVERAGE(J44:J55)</f>
        <v>1.3138711995844719E-3</v>
      </c>
    </row>
    <row r="56" spans="1:13" s="18" customFormat="1" ht="13.5" x14ac:dyDescent="0.25">
      <c r="A56" s="15" t="s">
        <v>34</v>
      </c>
      <c r="B56" s="20">
        <f>+'Data NSA'!B64-'Data NSA'!B52</f>
        <v>27300</v>
      </c>
      <c r="C56" s="20">
        <f>+'Data NSA'!P64-'Data NSA'!P52</f>
        <v>201500</v>
      </c>
      <c r="D56" s="20">
        <f>+'Data NSA'!AD64-'Data NSA'!AD52</f>
        <v>2048000</v>
      </c>
      <c r="E56" s="23">
        <f>+B56/'Data NSA'!B52</f>
        <v>5.3174912349045582E-2</v>
      </c>
      <c r="F56" s="23">
        <f>+C56/'Data NSA'!P52</f>
        <v>2.546603475513428E-2</v>
      </c>
      <c r="G56" s="23">
        <f>+D56/'Data NSA'!AD52</f>
        <v>1.7759894550626106E-2</v>
      </c>
      <c r="H56" s="23">
        <f>(+'Data NSA'!B64-'Data NSA'!B63)/'Data NSA'!B63</f>
        <v>1.3875867241702606E-2</v>
      </c>
      <c r="I56" s="23">
        <f>(+'Data NSA'!P64-'Data NSA'!P63)/'Data NSA'!P63</f>
        <v>6.162965167466488E-3</v>
      </c>
      <c r="J56" s="23">
        <f>(+'Data NSA'!AD64-'Data NSA'!AD63)/'Data NSA'!AD63</f>
        <v>8.0825953634591097E-3</v>
      </c>
      <c r="K56" s="28">
        <f t="shared" ref="K56:K119" si="0">AVERAGE(H45:H56)</f>
        <v>4.4186187716608897E-3</v>
      </c>
      <c r="L56" s="28">
        <f t="shared" ref="L56:L119" si="1">AVERAGE(I45:I56)</f>
        <v>2.1298163835556457E-3</v>
      </c>
      <c r="M56" s="28">
        <f t="shared" ref="M56:M119" si="2">AVERAGE(J45:J56)</f>
        <v>1.5069940255968608E-3</v>
      </c>
    </row>
    <row r="57" spans="1:13" s="18" customFormat="1" ht="13.5" x14ac:dyDescent="0.25">
      <c r="A57" s="15" t="s">
        <v>35</v>
      </c>
      <c r="B57" s="20">
        <f>+'Data NSA'!B65-'Data NSA'!B53</f>
        <v>28200</v>
      </c>
      <c r="C57" s="20">
        <f>+'Data NSA'!P65-'Data NSA'!P53</f>
        <v>203600</v>
      </c>
      <c r="D57" s="20">
        <f>+'Data NSA'!AD65-'Data NSA'!AD53</f>
        <v>2097000</v>
      </c>
      <c r="E57" s="23">
        <f>+B57/'Data NSA'!B53</f>
        <v>5.4566563467492259E-2</v>
      </c>
      <c r="F57" s="23">
        <f>+C57/'Data NSA'!P53</f>
        <v>2.5562153950457633E-2</v>
      </c>
      <c r="G57" s="23">
        <f>+D57/'Data NSA'!AD53</f>
        <v>1.8066528245642755E-2</v>
      </c>
      <c r="H57" s="23">
        <f>(+'Data NSA'!B65-'Data NSA'!B64)/'Data NSA'!B64</f>
        <v>7.9526539670797119E-3</v>
      </c>
      <c r="I57" s="23">
        <f>(+'Data NSA'!P65-'Data NSA'!P64)/'Data NSA'!P64</f>
        <v>6.7167858023169831E-3</v>
      </c>
      <c r="J57" s="23">
        <f>(+'Data NSA'!AD65-'Data NSA'!AD64)/'Data NSA'!AD64</f>
        <v>6.8504822603183257E-3</v>
      </c>
      <c r="K57" s="28">
        <f t="shared" si="0"/>
        <v>4.529463555893249E-3</v>
      </c>
      <c r="L57" s="28">
        <f t="shared" si="1"/>
        <v>2.1376791287987537E-3</v>
      </c>
      <c r="M57" s="28">
        <f t="shared" si="2"/>
        <v>1.5322653180532908E-3</v>
      </c>
    </row>
    <row r="58" spans="1:13" s="18" customFormat="1" ht="13.5" x14ac:dyDescent="0.25">
      <c r="A58" s="15" t="s">
        <v>36</v>
      </c>
      <c r="B58" s="20">
        <f>+'Data NSA'!B66-'Data NSA'!B54</f>
        <v>28900</v>
      </c>
      <c r="C58" s="20">
        <f>+'Data NSA'!P66-'Data NSA'!P54</f>
        <v>227400</v>
      </c>
      <c r="D58" s="20">
        <f>+'Data NSA'!AD66-'Data NSA'!AD54</f>
        <v>2103000</v>
      </c>
      <c r="E58" s="23">
        <f>+B58/'Data NSA'!B54</f>
        <v>5.5459604682402609E-2</v>
      </c>
      <c r="F58" s="23">
        <f>+C58/'Data NSA'!P54</f>
        <v>2.8426421321066053E-2</v>
      </c>
      <c r="G58" s="23">
        <f>+D58/'Data NSA'!AD54</f>
        <v>1.7989427041453523E-2</v>
      </c>
      <c r="H58" s="23">
        <f>(+'Data NSA'!B66-'Data NSA'!B65)/'Data NSA'!B65</f>
        <v>9.1743119266055051E-3</v>
      </c>
      <c r="I58" s="23">
        <f>(+'Data NSA'!P66-'Data NSA'!P65)/'Data NSA'!P65</f>
        <v>7.1616575870722902E-3</v>
      </c>
      <c r="J58" s="23">
        <f>(+'Data NSA'!AD66-'Data NSA'!AD65)/'Data NSA'!AD65</f>
        <v>7.0831358743483853E-3</v>
      </c>
      <c r="K58" s="28">
        <f t="shared" si="0"/>
        <v>4.6006200967326659E-3</v>
      </c>
      <c r="L58" s="28">
        <f t="shared" si="1"/>
        <v>2.3714327071578888E-3</v>
      </c>
      <c r="M58" s="28">
        <f t="shared" si="2"/>
        <v>1.5259090534045637E-3</v>
      </c>
    </row>
    <row r="59" spans="1:13" s="18" customFormat="1" ht="13.5" x14ac:dyDescent="0.25">
      <c r="A59" s="15" t="s">
        <v>37</v>
      </c>
      <c r="B59" s="20">
        <f>+'Data NSA'!B67-'Data NSA'!B55</f>
        <v>26100</v>
      </c>
      <c r="C59" s="20">
        <f>+'Data NSA'!P67-'Data NSA'!P55</f>
        <v>238200</v>
      </c>
      <c r="D59" s="20">
        <f>+'Data NSA'!AD67-'Data NSA'!AD55</f>
        <v>2507000</v>
      </c>
      <c r="E59" s="23">
        <f>+B59/'Data NSA'!B55</f>
        <v>4.9685893774985723E-2</v>
      </c>
      <c r="F59" s="23">
        <f>+C59/'Data NSA'!P55</f>
        <v>2.9587856805703923E-2</v>
      </c>
      <c r="G59" s="23">
        <f>+D59/'Data NSA'!AD55</f>
        <v>2.1313496280552603E-2</v>
      </c>
      <c r="H59" s="23">
        <f>(+'Data NSA'!B67-'Data NSA'!B66)/'Data NSA'!B66</f>
        <v>2.5454545454545456E-3</v>
      </c>
      <c r="I59" s="23">
        <f>(+'Data NSA'!P67-'Data NSA'!P66)/'Data NSA'!P66</f>
        <v>7.5118512215874558E-3</v>
      </c>
      <c r="J59" s="23">
        <f>(+'Data NSA'!AD67-'Data NSA'!AD66)/'Data NSA'!AD66</f>
        <v>9.4701903281374736E-3</v>
      </c>
      <c r="K59" s="28">
        <f t="shared" si="0"/>
        <v>4.1410851967832582E-3</v>
      </c>
      <c r="L59" s="28">
        <f t="shared" si="1"/>
        <v>2.466143745128652E-3</v>
      </c>
      <c r="M59" s="28">
        <f t="shared" si="2"/>
        <v>1.7997026224766122E-3</v>
      </c>
    </row>
    <row r="60" spans="1:13" s="18" customFormat="1" ht="13.5" x14ac:dyDescent="0.25">
      <c r="A60" s="15" t="s">
        <v>38</v>
      </c>
      <c r="B60" s="20">
        <f>+'Data NSA'!B68-'Data NSA'!B56</f>
        <v>23500</v>
      </c>
      <c r="C60" s="20">
        <f>+'Data NSA'!P68-'Data NSA'!P56</f>
        <v>217900</v>
      </c>
      <c r="D60" s="20">
        <f>+'Data NSA'!AD68-'Data NSA'!AD56</f>
        <v>2455000</v>
      </c>
      <c r="E60" s="23">
        <f>+B60/'Data NSA'!B56</f>
        <v>4.4770432463326348E-2</v>
      </c>
      <c r="F60" s="23">
        <f>+C60/'Data NSA'!P56</f>
        <v>2.6934819960691726E-2</v>
      </c>
      <c r="G60" s="23">
        <f>+D60/'Data NSA'!AD56</f>
        <v>2.0745310123373332E-2</v>
      </c>
      <c r="H60" s="23">
        <f>(+'Data NSA'!B68-'Data NSA'!B67)/'Data NSA'!B67</f>
        <v>-5.4406964091403701E-3</v>
      </c>
      <c r="I60" s="23">
        <f>(+'Data NSA'!P68-'Data NSA'!P67)/'Data NSA'!P67</f>
        <v>2.2922497828394943E-3</v>
      </c>
      <c r="J60" s="23">
        <f>(+'Data NSA'!AD68-'Data NSA'!AD67)/'Data NSA'!AD67</f>
        <v>5.5189291779043055E-3</v>
      </c>
      <c r="K60" s="28">
        <f t="shared" si="0"/>
        <v>3.7511496323880812E-3</v>
      </c>
      <c r="L60" s="28">
        <f t="shared" si="1"/>
        <v>2.2503625828729163E-3</v>
      </c>
      <c r="M60" s="28">
        <f t="shared" si="2"/>
        <v>1.7530600752226225E-3</v>
      </c>
    </row>
    <row r="61" spans="1:13" s="18" customFormat="1" ht="13.5" x14ac:dyDescent="0.25">
      <c r="A61" s="15" t="s">
        <v>39</v>
      </c>
      <c r="B61" s="20">
        <f>+'Data NSA'!B69-'Data NSA'!B57</f>
        <v>25900</v>
      </c>
      <c r="C61" s="20">
        <f>+'Data NSA'!P69-'Data NSA'!P57</f>
        <v>235800</v>
      </c>
      <c r="D61" s="20">
        <f>+'Data NSA'!AD69-'Data NSA'!AD57</f>
        <v>2651000</v>
      </c>
      <c r="E61" s="23">
        <f>+B61/'Data NSA'!B57</f>
        <v>5.0438169425511201E-2</v>
      </c>
      <c r="F61" s="23">
        <f>+C61/'Data NSA'!P57</f>
        <v>2.9349530756018025E-2</v>
      </c>
      <c r="G61" s="23">
        <f>+D61/'Data NSA'!AD57</f>
        <v>2.2637610370092053E-2</v>
      </c>
      <c r="H61" s="23">
        <f>(+'Data NSA'!B69-'Data NSA'!B68)/'Data NSA'!B68</f>
        <v>-1.6411378555798686E-2</v>
      </c>
      <c r="I61" s="23">
        <f>(+'Data NSA'!P69-'Data NSA'!P68)/'Data NSA'!P68</f>
        <v>-4.549941019283083E-3</v>
      </c>
      <c r="J61" s="23">
        <f>(+'Data NSA'!AD69-'Data NSA'!AD68)/'Data NSA'!AD68</f>
        <v>-8.5930709052527005E-3</v>
      </c>
      <c r="K61" s="28">
        <f t="shared" si="0"/>
        <v>4.1934032991279785E-3</v>
      </c>
      <c r="L61" s="28">
        <f t="shared" si="1"/>
        <v>2.444961528761223E-3</v>
      </c>
      <c r="M61" s="28">
        <f t="shared" si="2"/>
        <v>1.9059359618433733E-3</v>
      </c>
    </row>
    <row r="62" spans="1:13" s="18" customFormat="1" ht="13.5" x14ac:dyDescent="0.25">
      <c r="A62" s="15" t="s">
        <v>40</v>
      </c>
      <c r="B62" s="20">
        <f>+'Data NSA'!B70-'Data NSA'!B58</f>
        <v>27200</v>
      </c>
      <c r="C62" s="20">
        <f>+'Data NSA'!P70-'Data NSA'!P58</f>
        <v>236400</v>
      </c>
      <c r="D62" s="20">
        <f>+'Data NSA'!AD70-'Data NSA'!AD58</f>
        <v>2680000</v>
      </c>
      <c r="E62" s="23">
        <f>+B62/'Data NSA'!B58</f>
        <v>5.2459016393442623E-2</v>
      </c>
      <c r="F62" s="23">
        <f>+C62/'Data NSA'!P58</f>
        <v>2.9271191897179367E-2</v>
      </c>
      <c r="G62" s="23">
        <f>+D62/'Data NSA'!AD58</f>
        <v>2.283377353667888E-2</v>
      </c>
      <c r="H62" s="23">
        <f>(+'Data NSA'!B70-'Data NSA'!B69)/'Data NSA'!B69</f>
        <v>1.1679644048943271E-2</v>
      </c>
      <c r="I62" s="23">
        <f>(+'Data NSA'!P70-'Data NSA'!P69)/'Data NSA'!P69</f>
        <v>5.1511487303506649E-3</v>
      </c>
      <c r="J62" s="23">
        <f>(+'Data NSA'!AD70-'Data NSA'!AD69)/'Data NSA'!AD69</f>
        <v>2.4466210743422099E-3</v>
      </c>
      <c r="K62" s="28">
        <f t="shared" si="0"/>
        <v>4.3552821078154782E-3</v>
      </c>
      <c r="L62" s="28">
        <f t="shared" si="1"/>
        <v>2.4385862739068017E-3</v>
      </c>
      <c r="M62" s="28">
        <f t="shared" si="2"/>
        <v>1.9219570648980977E-3</v>
      </c>
    </row>
    <row r="63" spans="1:13" s="18" customFormat="1" ht="13.5" x14ac:dyDescent="0.25">
      <c r="A63" s="15" t="s">
        <v>41</v>
      </c>
      <c r="B63" s="20">
        <f>+'Data NSA'!B71-'Data NSA'!B59</f>
        <v>20200</v>
      </c>
      <c r="C63" s="20">
        <f>+'Data NSA'!P71-'Data NSA'!P59</f>
        <v>216000</v>
      </c>
      <c r="D63" s="20">
        <f>+'Data NSA'!AD71-'Data NSA'!AD59</f>
        <v>2510000</v>
      </c>
      <c r="E63" s="23">
        <f>+B63/'Data NSA'!B59</f>
        <v>3.7728800896525964E-2</v>
      </c>
      <c r="F63" s="23">
        <f>+C63/'Data NSA'!P59</f>
        <v>2.658101672388969E-2</v>
      </c>
      <c r="G63" s="23">
        <f>+D63/'Data NSA'!AD59</f>
        <v>2.1219755507836939E-2</v>
      </c>
      <c r="H63" s="23">
        <f>(+'Data NSA'!B71-'Data NSA'!B70)/'Data NSA'!B70</f>
        <v>1.8141836173721827E-2</v>
      </c>
      <c r="I63" s="23">
        <f>(+'Data NSA'!P71-'Data NSA'!P70)/'Data NSA'!P70</f>
        <v>3.5488294877655609E-3</v>
      </c>
      <c r="J63" s="23">
        <f>(+'Data NSA'!AD71-'Data NSA'!AD70)/'Data NSA'!AD70</f>
        <v>6.2140774677217825E-3</v>
      </c>
      <c r="K63" s="28">
        <f t="shared" si="0"/>
        <v>3.1509333543720147E-3</v>
      </c>
      <c r="L63" s="28">
        <f t="shared" si="1"/>
        <v>2.2194347000343145E-3</v>
      </c>
      <c r="M63" s="28">
        <f t="shared" si="2"/>
        <v>1.7894319111013475E-3</v>
      </c>
    </row>
    <row r="64" spans="1:13" s="18" customFormat="1" ht="13.5" x14ac:dyDescent="0.25">
      <c r="A64" s="15" t="s">
        <v>42</v>
      </c>
      <c r="B64" s="20">
        <f>+'Data NSA'!B72-'Data NSA'!B60</f>
        <v>21600</v>
      </c>
      <c r="C64" s="20">
        <f>+'Data NSA'!P72-'Data NSA'!P60</f>
        <v>267000</v>
      </c>
      <c r="D64" s="20">
        <f>+'Data NSA'!AD72-'Data NSA'!AD60</f>
        <v>2628000</v>
      </c>
      <c r="E64" s="23">
        <f>+B64/'Data NSA'!B60</f>
        <v>4.0141237688162051E-2</v>
      </c>
      <c r="F64" s="23">
        <f>+C64/'Data NSA'!P60</f>
        <v>3.2737036991625695E-2</v>
      </c>
      <c r="G64" s="23">
        <f>+D64/'Data NSA'!AD60</f>
        <v>2.2104838167014331E-2</v>
      </c>
      <c r="H64" s="23">
        <f>(+'Data NSA'!B72-'Data NSA'!B71)/'Data NSA'!B71</f>
        <v>7.3794096472282215E-3</v>
      </c>
      <c r="I64" s="23">
        <f>(+'Data NSA'!P72-'Data NSA'!P71)/'Data NSA'!P71</f>
        <v>9.6858105273252542E-3</v>
      </c>
      <c r="J64" s="23">
        <f>(+'Data NSA'!AD72-'Data NSA'!AD71)/'Data NSA'!AD71</f>
        <v>5.9604622669624822E-3</v>
      </c>
      <c r="K64" s="28">
        <f t="shared" si="0"/>
        <v>3.3456376136681773E-3</v>
      </c>
      <c r="L64" s="28">
        <f t="shared" si="1"/>
        <v>2.7209859251617614E-3</v>
      </c>
      <c r="M64" s="28">
        <f t="shared" si="2"/>
        <v>1.8620237927201389E-3</v>
      </c>
    </row>
    <row r="65" spans="1:13" s="18" customFormat="1" ht="13.5" x14ac:dyDescent="0.25">
      <c r="A65" s="15" t="s">
        <v>43</v>
      </c>
      <c r="B65" s="20">
        <f>+'Data NSA'!B73-'Data NSA'!B61</f>
        <v>21700</v>
      </c>
      <c r="C65" s="20">
        <f>+'Data NSA'!P73-'Data NSA'!P61</f>
        <v>279700</v>
      </c>
      <c r="D65" s="20">
        <f>+'Data NSA'!AD73-'Data NSA'!AD61</f>
        <v>2850000</v>
      </c>
      <c r="E65" s="23">
        <f>+B65/'Data NSA'!B61</f>
        <v>4.0051679586563305E-2</v>
      </c>
      <c r="F65" s="23">
        <f>+C65/'Data NSA'!P61</f>
        <v>3.4123488721070676E-2</v>
      </c>
      <c r="G65" s="23">
        <f>+D65/'Data NSA'!AD61</f>
        <v>2.3924248274935781E-2</v>
      </c>
      <c r="H65" s="23">
        <f>(+'Data NSA'!B73-'Data NSA'!B72)/'Data NSA'!B72</f>
        <v>6.7893514382705022E-3</v>
      </c>
      <c r="I65" s="23">
        <f>(+'Data NSA'!P73-'Data NSA'!P72)/'Data NSA'!P72</f>
        <v>6.3517315888826885E-3</v>
      </c>
      <c r="J65" s="23">
        <f>(+'Data NSA'!AD73-'Data NSA'!AD72)/'Data NSA'!AD72</f>
        <v>3.7855097271141248E-3</v>
      </c>
      <c r="K65" s="28">
        <f t="shared" si="0"/>
        <v>3.3384131214630971E-3</v>
      </c>
      <c r="L65" s="28">
        <f t="shared" si="1"/>
        <v>2.8334207644168641E-3</v>
      </c>
      <c r="M65" s="28">
        <f t="shared" si="2"/>
        <v>2.0106592594599446E-3</v>
      </c>
    </row>
    <row r="66" spans="1:13" s="18" customFormat="1" ht="13.5" x14ac:dyDescent="0.25">
      <c r="A66" s="15" t="s">
        <v>44</v>
      </c>
      <c r="B66" s="20">
        <f>+'Data NSA'!B74-'Data NSA'!B62</f>
        <v>20400</v>
      </c>
      <c r="C66" s="20">
        <f>+'Data NSA'!P74-'Data NSA'!P62</f>
        <v>258200</v>
      </c>
      <c r="D66" s="20">
        <f>+'Data NSA'!AD74-'Data NSA'!AD62</f>
        <v>2833000</v>
      </c>
      <c r="E66" s="23">
        <f>+B66/'Data NSA'!B62</f>
        <v>3.7527593818984545E-2</v>
      </c>
      <c r="F66" s="23">
        <f>+C66/'Data NSA'!P62</f>
        <v>3.132544737640279E-2</v>
      </c>
      <c r="G66" s="23">
        <f>+D66/'Data NSA'!AD62</f>
        <v>2.3782340793472238E-2</v>
      </c>
      <c r="H66" s="23">
        <f>(+'Data NSA'!B74-'Data NSA'!B73)/'Data NSA'!B73</f>
        <v>8.8731144631765753E-4</v>
      </c>
      <c r="I66" s="23">
        <f>(+'Data NSA'!P74-'Data NSA'!P73)/'Data NSA'!P73</f>
        <v>2.8667830682837054E-3</v>
      </c>
      <c r="J66" s="23">
        <f>(+'Data NSA'!AD74-'Data NSA'!AD73)/'Data NSA'!AD73</f>
        <v>-1.7216501606873483E-4</v>
      </c>
      <c r="K66" s="28">
        <f t="shared" si="0"/>
        <v>3.1355008139718507E-3</v>
      </c>
      <c r="L66" s="28">
        <f t="shared" si="1"/>
        <v>2.6066848094573585E-3</v>
      </c>
      <c r="M66" s="28">
        <f t="shared" si="2"/>
        <v>1.999110332480525E-3</v>
      </c>
    </row>
    <row r="67" spans="1:13" s="18" customFormat="1" ht="13.5" x14ac:dyDescent="0.25">
      <c r="A67" s="15" t="s">
        <v>45</v>
      </c>
      <c r="B67" s="20">
        <f>+'Data NSA'!B75-'Data NSA'!B63</f>
        <v>19900</v>
      </c>
      <c r="C67" s="20">
        <f>+'Data NSA'!P75-'Data NSA'!P63</f>
        <v>293200</v>
      </c>
      <c r="D67" s="20">
        <f>+'Data NSA'!AD75-'Data NSA'!AD63</f>
        <v>2989000</v>
      </c>
      <c r="E67" s="23">
        <f>+B67/'Data NSA'!B63</f>
        <v>3.7314832177011065E-2</v>
      </c>
      <c r="F67" s="23">
        <f>+C67/'Data NSA'!P63</f>
        <v>3.6357774388353609E-2</v>
      </c>
      <c r="G67" s="23">
        <f>+D67/'Data NSA'!AD63</f>
        <v>2.5673621191688926E-2</v>
      </c>
      <c r="H67" s="23">
        <f>(+'Data NSA'!B75-'Data NSA'!B74)/'Data NSA'!B74</f>
        <v>-1.9148936170212766E-2</v>
      </c>
      <c r="I67" s="23">
        <f>(+'Data NSA'!P75-'Data NSA'!P74)/'Data NSA'!P74</f>
        <v>-1.6845671532932583E-2</v>
      </c>
      <c r="J67" s="23">
        <f>(+'Data NSA'!AD75-'Data NSA'!AD74)/'Data NSA'!AD74</f>
        <v>-2.0851953589438726E-2</v>
      </c>
      <c r="K67" s="28">
        <f t="shared" si="0"/>
        <v>3.1187357750143353E-3</v>
      </c>
      <c r="L67" s="28">
        <f t="shared" si="1"/>
        <v>3.0045167009729091E-3</v>
      </c>
      <c r="M67" s="28">
        <f t="shared" si="2"/>
        <v>2.1495678357956703E-3</v>
      </c>
    </row>
    <row r="68" spans="1:13" s="18" customFormat="1" ht="13.5" x14ac:dyDescent="0.25">
      <c r="A68" s="15" t="s">
        <v>46</v>
      </c>
      <c r="B68" s="20">
        <f>+'Data NSA'!B76-'Data NSA'!B64</f>
        <v>22900</v>
      </c>
      <c r="C68" s="20">
        <f>+'Data NSA'!P76-'Data NSA'!P64</f>
        <v>323100</v>
      </c>
      <c r="D68" s="20">
        <f>+'Data NSA'!AD76-'Data NSA'!AD64</f>
        <v>2910000</v>
      </c>
      <c r="E68" s="23">
        <f>+B68/'Data NSA'!B64</f>
        <v>4.2352506010726834E-2</v>
      </c>
      <c r="F68" s="23">
        <f>+C68/'Data NSA'!P64</f>
        <v>3.9820064086763619E-2</v>
      </c>
      <c r="G68" s="23">
        <f>+D68/'Data NSA'!AD64</f>
        <v>2.4794655942196927E-2</v>
      </c>
      <c r="H68" s="23">
        <f>(+'Data NSA'!B76-'Data NSA'!B75)/'Data NSA'!B75</f>
        <v>1.8799710773680405E-2</v>
      </c>
      <c r="I68" s="23">
        <f>(+'Data NSA'!P76-'Data NSA'!P75)/'Data NSA'!P75</f>
        <v>9.5243793000299136E-3</v>
      </c>
      <c r="J68" s="23">
        <f>(+'Data NSA'!AD76-'Data NSA'!AD75)/'Data NSA'!AD75</f>
        <v>7.2187049877734232E-3</v>
      </c>
      <c r="K68" s="28">
        <f t="shared" si="0"/>
        <v>3.5290560693458186E-3</v>
      </c>
      <c r="L68" s="28">
        <f t="shared" si="1"/>
        <v>3.2846345453531947E-3</v>
      </c>
      <c r="M68" s="28">
        <f t="shared" si="2"/>
        <v>2.077576971155196E-3</v>
      </c>
    </row>
    <row r="69" spans="1:13" s="18" customFormat="1" ht="13.5" x14ac:dyDescent="0.25">
      <c r="A69" s="15" t="s">
        <v>47</v>
      </c>
      <c r="B69" s="20">
        <f>+'Data NSA'!B77-'Data NSA'!B65</f>
        <v>22600</v>
      </c>
      <c r="C69" s="20">
        <f>+'Data NSA'!P77-'Data NSA'!P65</f>
        <v>341900</v>
      </c>
      <c r="D69" s="20">
        <f>+'Data NSA'!AD77-'Data NSA'!AD65</f>
        <v>2987000</v>
      </c>
      <c r="E69" s="23">
        <f>+B69/'Data NSA'!B65</f>
        <v>4.146788990825688E-2</v>
      </c>
      <c r="F69" s="23">
        <f>+C69/'Data NSA'!P65</f>
        <v>4.185590989777805E-2</v>
      </c>
      <c r="G69" s="23">
        <f>+D69/'Data NSA'!AD65</f>
        <v>2.5277570915984024E-2</v>
      </c>
      <c r="H69" s="23">
        <f>(+'Data NSA'!B77-'Data NSA'!B76)/'Data NSA'!B76</f>
        <v>7.0972320794889989E-3</v>
      </c>
      <c r="I69" s="23">
        <f>(+'Data NSA'!P77-'Data NSA'!P76)/'Data NSA'!P76</f>
        <v>8.6878192743952299E-3</v>
      </c>
      <c r="J69" s="23">
        <f>(+'Data NSA'!AD77-'Data NSA'!AD76)/'Data NSA'!AD76</f>
        <v>7.324941383840231E-3</v>
      </c>
      <c r="K69" s="28">
        <f t="shared" si="0"/>
        <v>3.457770912046593E-3</v>
      </c>
      <c r="L69" s="28">
        <f t="shared" si="1"/>
        <v>3.4488873346930488E-3</v>
      </c>
      <c r="M69" s="28">
        <f t="shared" si="2"/>
        <v>2.117115231448688E-3</v>
      </c>
    </row>
    <row r="70" spans="1:13" s="18" customFormat="1" ht="13.5" x14ac:dyDescent="0.25">
      <c r="A70" s="15" t="s">
        <v>48</v>
      </c>
      <c r="B70" s="20">
        <f>+'Data NSA'!B78-'Data NSA'!B66</f>
        <v>21500</v>
      </c>
      <c r="C70" s="20">
        <f>+'Data NSA'!P78-'Data NSA'!P66</f>
        <v>334400</v>
      </c>
      <c r="D70" s="20">
        <f>+'Data NSA'!AD78-'Data NSA'!AD66</f>
        <v>3127000</v>
      </c>
      <c r="E70" s="23">
        <f>+B70/'Data NSA'!B66</f>
        <v>3.9090909090909093E-2</v>
      </c>
      <c r="F70" s="23">
        <f>+C70/'Data NSA'!P66</f>
        <v>4.0646651270207855E-2</v>
      </c>
      <c r="G70" s="23">
        <f>+D70/'Data NSA'!AD66</f>
        <v>2.627620688206378E-2</v>
      </c>
      <c r="H70" s="23">
        <f>(+'Data NSA'!B78-'Data NSA'!B77)/'Data NSA'!B77</f>
        <v>6.8710359408033824E-3</v>
      </c>
      <c r="I70" s="23">
        <f>(+'Data NSA'!P78-'Data NSA'!P77)/'Data NSA'!P77</f>
        <v>5.9926677946982518E-3</v>
      </c>
      <c r="J70" s="23">
        <f>(+'Data NSA'!AD78-'Data NSA'!AD77)/'Data NSA'!AD77</f>
        <v>8.0640501836490453E-3</v>
      </c>
      <c r="K70" s="28">
        <f t="shared" si="0"/>
        <v>3.2658312465630827E-3</v>
      </c>
      <c r="L70" s="28">
        <f t="shared" si="1"/>
        <v>3.3514715186618795E-3</v>
      </c>
      <c r="M70" s="28">
        <f t="shared" si="2"/>
        <v>2.1988580905570767E-3</v>
      </c>
    </row>
    <row r="71" spans="1:13" s="18" customFormat="1" ht="13.5" x14ac:dyDescent="0.25">
      <c r="A71" s="15" t="s">
        <v>49</v>
      </c>
      <c r="B71" s="20">
        <f>+'Data NSA'!B79-'Data NSA'!B67</f>
        <v>21200</v>
      </c>
      <c r="C71" s="20">
        <f>+'Data NSA'!P79-'Data NSA'!P67</f>
        <v>344700</v>
      </c>
      <c r="D71" s="20">
        <f>+'Data NSA'!AD79-'Data NSA'!AD67</f>
        <v>3079000</v>
      </c>
      <c r="E71" s="23">
        <f>+B71/'Data NSA'!B67</f>
        <v>3.8447587957925279E-2</v>
      </c>
      <c r="F71" s="23">
        <f>+C71/'Data NSA'!P67</f>
        <v>4.1586236849724928E-2</v>
      </c>
      <c r="G71" s="23">
        <f>+D71/'Data NSA'!AD67</f>
        <v>2.5630140179136285E-2</v>
      </c>
      <c r="H71" s="23">
        <f>(+'Data NSA'!B79-'Data NSA'!B78)/'Data NSA'!B78</f>
        <v>1.9247594050743656E-3</v>
      </c>
      <c r="I71" s="23">
        <f>(+'Data NSA'!P79-'Data NSA'!P78)/'Data NSA'!P78</f>
        <v>8.4215198448851815E-3</v>
      </c>
      <c r="J71" s="23">
        <f>(+'Data NSA'!AD79-'Data NSA'!AD78)/'Data NSA'!AD78</f>
        <v>8.8347034356270268E-3</v>
      </c>
      <c r="K71" s="28">
        <f t="shared" si="0"/>
        <v>3.2141066515314013E-3</v>
      </c>
      <c r="L71" s="28">
        <f t="shared" si="1"/>
        <v>3.4272772372700238E-3</v>
      </c>
      <c r="M71" s="28">
        <f t="shared" si="2"/>
        <v>2.1459008495145391E-3</v>
      </c>
    </row>
    <row r="72" spans="1:13" s="18" customFormat="1" ht="13.5" x14ac:dyDescent="0.25">
      <c r="A72" s="15" t="s">
        <v>50</v>
      </c>
      <c r="B72" s="20">
        <f>+'Data NSA'!B80-'Data NSA'!B68</f>
        <v>23400</v>
      </c>
      <c r="C72" s="20">
        <f>+'Data NSA'!P80-'Data NSA'!P68</f>
        <v>366700</v>
      </c>
      <c r="D72" s="20">
        <f>+'Data NSA'!AD80-'Data NSA'!AD68</f>
        <v>3066000</v>
      </c>
      <c r="E72" s="23">
        <f>+B72/'Data NSA'!B68</f>
        <v>4.2669584245076587E-2</v>
      </c>
      <c r="F72" s="23">
        <f>+C72/'Data NSA'!P68</f>
        <v>4.4139242639447268E-2</v>
      </c>
      <c r="G72" s="23">
        <f>+D72/'Data NSA'!AD68</f>
        <v>2.5381845275052776E-2</v>
      </c>
      <c r="H72" s="23">
        <f>(+'Data NSA'!B80-'Data NSA'!B79)/'Data NSA'!B79</f>
        <v>-1.3971358714634998E-3</v>
      </c>
      <c r="I72" s="23">
        <f>(+'Data NSA'!P80-'Data NSA'!P79)/'Data NSA'!P79</f>
        <v>4.7489430705970927E-3</v>
      </c>
      <c r="J72" s="23">
        <f>(+'Data NSA'!AD80-'Data NSA'!AD79)/'Data NSA'!AD79</f>
        <v>5.2755029989205509E-3</v>
      </c>
      <c r="K72" s="28">
        <f t="shared" si="0"/>
        <v>3.5510700296711405E-3</v>
      </c>
      <c r="L72" s="28">
        <f t="shared" si="1"/>
        <v>3.6320016779164896E-3</v>
      </c>
      <c r="M72" s="28">
        <f t="shared" si="2"/>
        <v>2.1256153345992263E-3</v>
      </c>
    </row>
    <row r="73" spans="1:13" s="18" customFormat="1" ht="13.5" x14ac:dyDescent="0.25">
      <c r="A73" s="15" t="s">
        <v>51</v>
      </c>
      <c r="B73" s="20">
        <f>+'Data NSA'!B81-'Data NSA'!B69</f>
        <v>29700</v>
      </c>
      <c r="C73" s="20">
        <f>+'Data NSA'!P81-'Data NSA'!P69</f>
        <v>353200</v>
      </c>
      <c r="D73" s="20">
        <f>+'Data NSA'!AD81-'Data NSA'!AD69</f>
        <v>3120000</v>
      </c>
      <c r="E73" s="23">
        <f>+B73/'Data NSA'!B69</f>
        <v>5.5061179087875417E-2</v>
      </c>
      <c r="F73" s="23">
        <f>+C73/'Data NSA'!P69</f>
        <v>4.2708585247883915E-2</v>
      </c>
      <c r="G73" s="23">
        <f>+D73/'Data NSA'!AD69</f>
        <v>2.6052756832585986E-2</v>
      </c>
      <c r="H73" s="23">
        <f>(+'Data NSA'!B81-'Data NSA'!B80)/'Data NSA'!B80</f>
        <v>-4.7219307450157401E-3</v>
      </c>
      <c r="I73" s="23">
        <f>(+'Data NSA'!P81-'Data NSA'!P80)/'Data NSA'!P80</f>
        <v>-5.9138855265433166E-3</v>
      </c>
      <c r="J73" s="23">
        <f>(+'Data NSA'!AD81-'Data NSA'!AD80)/'Data NSA'!AD80</f>
        <v>-7.9443892750744784E-3</v>
      </c>
      <c r="K73" s="28">
        <f t="shared" si="0"/>
        <v>4.5251906805697196E-3</v>
      </c>
      <c r="L73" s="28">
        <f t="shared" si="1"/>
        <v>3.518339635644803E-3</v>
      </c>
      <c r="M73" s="28">
        <f t="shared" si="2"/>
        <v>2.179672137114078E-3</v>
      </c>
    </row>
    <row r="74" spans="1:13" s="18" customFormat="1" ht="13.5" x14ac:dyDescent="0.25">
      <c r="A74" s="15" t="s">
        <v>52</v>
      </c>
      <c r="B74" s="20">
        <f>+'Data NSA'!B82-'Data NSA'!B70</f>
        <v>28100</v>
      </c>
      <c r="C74" s="20">
        <f>+'Data NSA'!P82-'Data NSA'!P70</f>
        <v>366700</v>
      </c>
      <c r="D74" s="20">
        <f>+'Data NSA'!AD82-'Data NSA'!AD70</f>
        <v>2894000</v>
      </c>
      <c r="E74" s="23">
        <f>+B74/'Data NSA'!B70</f>
        <v>5.1493494594099319E-2</v>
      </c>
      <c r="F74" s="23">
        <f>+C74/'Data NSA'!P70</f>
        <v>4.4113755022495968E-2</v>
      </c>
      <c r="G74" s="23">
        <f>+D74/'Data NSA'!AD70</f>
        <v>2.4106622240733028E-2</v>
      </c>
      <c r="H74" s="23">
        <f>(+'Data NSA'!B82-'Data NSA'!B81)/'Data NSA'!B81</f>
        <v>8.2586540151115793E-3</v>
      </c>
      <c r="I74" s="23">
        <f>(+'Data NSA'!P82-'Data NSA'!P81)/'Data NSA'!P81</f>
        <v>6.5057055385471753E-3</v>
      </c>
      <c r="J74" s="23">
        <f>(+'Data NSA'!AD82-'Data NSA'!AD81)/'Data NSA'!AD81</f>
        <v>5.4526070786233385E-4</v>
      </c>
      <c r="K74" s="28">
        <f t="shared" si="0"/>
        <v>4.2401081777504119E-3</v>
      </c>
      <c r="L74" s="28">
        <f t="shared" si="1"/>
        <v>3.6312193696611786E-3</v>
      </c>
      <c r="M74" s="28">
        <f t="shared" si="2"/>
        <v>2.0212254399074214E-3</v>
      </c>
    </row>
    <row r="75" spans="1:13" s="18" customFormat="1" ht="13.5" x14ac:dyDescent="0.25">
      <c r="A75" s="15" t="s">
        <v>53</v>
      </c>
      <c r="B75" s="20">
        <f>+'Data NSA'!B83-'Data NSA'!B71</f>
        <v>30700</v>
      </c>
      <c r="C75" s="20">
        <f>+'Data NSA'!P83-'Data NSA'!P71</f>
        <v>401800</v>
      </c>
      <c r="D75" s="20">
        <f>+'Data NSA'!AD83-'Data NSA'!AD71</f>
        <v>3152000</v>
      </c>
      <c r="E75" s="23">
        <f>+B75/'Data NSA'!B71</f>
        <v>5.5255579553635706E-2</v>
      </c>
      <c r="F75" s="23">
        <f>+C75/'Data NSA'!P71</f>
        <v>4.8165330072763454E-2</v>
      </c>
      <c r="G75" s="23">
        <f>+D75/'Data NSA'!AD71</f>
        <v>2.6093579257591312E-2</v>
      </c>
      <c r="H75" s="23">
        <f>(+'Data NSA'!B83-'Data NSA'!B82)/'Data NSA'!B82</f>
        <v>2.1784593935169048E-2</v>
      </c>
      <c r="I75" s="23">
        <f>(+'Data NSA'!P83-'Data NSA'!P82)/'Data NSA'!P82</f>
        <v>7.4429965550217182E-3</v>
      </c>
      <c r="J75" s="23">
        <f>(+'Data NSA'!AD83-'Data NSA'!AD82)/'Data NSA'!AD82</f>
        <v>8.1663196251952116E-3</v>
      </c>
      <c r="K75" s="28">
        <f t="shared" si="0"/>
        <v>4.5436713245376797E-3</v>
      </c>
      <c r="L75" s="28">
        <f t="shared" si="1"/>
        <v>3.9557332919325254E-3</v>
      </c>
      <c r="M75" s="28">
        <f t="shared" si="2"/>
        <v>2.1839122863635406E-3</v>
      </c>
    </row>
    <row r="76" spans="1:13" s="18" customFormat="1" ht="13.5" x14ac:dyDescent="0.25">
      <c r="A76" s="15" t="s">
        <v>54</v>
      </c>
      <c r="B76" s="20">
        <f>+'Data NSA'!B84-'Data NSA'!B72</f>
        <v>29100</v>
      </c>
      <c r="C76" s="20">
        <f>+'Data NSA'!P84-'Data NSA'!P72</f>
        <v>362800</v>
      </c>
      <c r="D76" s="20">
        <f>+'Data NSA'!AD84-'Data NSA'!AD72</f>
        <v>3335000</v>
      </c>
      <c r="E76" s="23">
        <f>+B76/'Data NSA'!B72</f>
        <v>5.1992138645703054E-2</v>
      </c>
      <c r="F76" s="23">
        <f>+C76/'Data NSA'!P72</f>
        <v>4.3073050849469899E-2</v>
      </c>
      <c r="G76" s="23">
        <f>+D76/'Data NSA'!AD72</f>
        <v>2.7444945521577405E-2</v>
      </c>
      <c r="H76" s="23">
        <f>(+'Data NSA'!B84-'Data NSA'!B83)/'Data NSA'!B83</f>
        <v>4.2640286542725567E-3</v>
      </c>
      <c r="I76" s="23">
        <f>(+'Data NSA'!P84-'Data NSA'!P83)/'Data NSA'!P83</f>
        <v>4.7804755315133977E-3</v>
      </c>
      <c r="J76" s="23">
        <f>(+'Data NSA'!AD84-'Data NSA'!AD83)/'Data NSA'!AD83</f>
        <v>7.2853131958563267E-3</v>
      </c>
      <c r="K76" s="28">
        <f t="shared" si="0"/>
        <v>4.2840562417913739E-3</v>
      </c>
      <c r="L76" s="28">
        <f t="shared" si="1"/>
        <v>3.5469553756148713E-3</v>
      </c>
      <c r="M76" s="28">
        <f t="shared" si="2"/>
        <v>2.2943165304380279E-3</v>
      </c>
    </row>
    <row r="77" spans="1:13" s="18" customFormat="1" ht="13.5" x14ac:dyDescent="0.25">
      <c r="A77" s="15" t="s">
        <v>55</v>
      </c>
      <c r="B77" s="20">
        <f>+'Data NSA'!B85-'Data NSA'!B73</f>
        <v>30800</v>
      </c>
      <c r="C77" s="20">
        <f>+'Data NSA'!P85-'Data NSA'!P73</f>
        <v>355200</v>
      </c>
      <c r="D77" s="20">
        <f>+'Data NSA'!AD85-'Data NSA'!AD73</f>
        <v>3269000</v>
      </c>
      <c r="E77" s="23">
        <f>+B77/'Data NSA'!B73</f>
        <v>5.46583850931677E-2</v>
      </c>
      <c r="F77" s="23">
        <f>+C77/'Data NSA'!P73</f>
        <v>4.1904582133924777E-2</v>
      </c>
      <c r="G77" s="23">
        <f>+D77/'Data NSA'!AD73</f>
        <v>2.6800354168033055E-2</v>
      </c>
      <c r="H77" s="23">
        <f>(+'Data NSA'!B85-'Data NSA'!B84)/'Data NSA'!B84</f>
        <v>9.341032608695652E-3</v>
      </c>
      <c r="I77" s="23">
        <f>(+'Data NSA'!P85-'Data NSA'!P84)/'Data NSA'!P84</f>
        <v>5.224398738859738E-3</v>
      </c>
      <c r="J77" s="23">
        <f>(+'Data NSA'!AD85-'Data NSA'!AD84)/'Data NSA'!AD84</f>
        <v>3.1557616679081463E-3</v>
      </c>
      <c r="K77" s="28">
        <f t="shared" si="0"/>
        <v>4.4966963393268033E-3</v>
      </c>
      <c r="L77" s="28">
        <f t="shared" si="1"/>
        <v>3.4530109714462913E-3</v>
      </c>
      <c r="M77" s="28">
        <f t="shared" si="2"/>
        <v>2.2418375255041961E-3</v>
      </c>
    </row>
    <row r="78" spans="1:13" s="18" customFormat="1" ht="13.5" x14ac:dyDescent="0.25">
      <c r="A78" s="15" t="s">
        <v>56</v>
      </c>
      <c r="B78" s="20">
        <f>+'Data NSA'!B86-'Data NSA'!B74</f>
        <v>29700</v>
      </c>
      <c r="C78" s="20">
        <f>+'Data NSA'!P86-'Data NSA'!P74</f>
        <v>372400</v>
      </c>
      <c r="D78" s="20">
        <f>+'Data NSA'!AD86-'Data NSA'!AD74</f>
        <v>3428000</v>
      </c>
      <c r="E78" s="23">
        <f>+B78/'Data NSA'!B74</f>
        <v>5.2659574468085106E-2</v>
      </c>
      <c r="F78" s="23">
        <f>+C78/'Data NSA'!P74</f>
        <v>4.3808156975307919E-2</v>
      </c>
      <c r="G78" s="23">
        <f>+D78/'Data NSA'!AD74</f>
        <v>2.8108728629412487E-2</v>
      </c>
      <c r="H78" s="23">
        <f>(+'Data NSA'!B86-'Data NSA'!B85)/'Data NSA'!B85</f>
        <v>-1.0095911155981827E-3</v>
      </c>
      <c r="I78" s="23">
        <f>(+'Data NSA'!P86-'Data NSA'!P85)/'Data NSA'!P85</f>
        <v>4.699035282395036E-3</v>
      </c>
      <c r="J78" s="23">
        <f>(+'Data NSA'!AD86-'Data NSA'!AD85)/'Data NSA'!AD85</f>
        <v>1.1018403928300532E-3</v>
      </c>
      <c r="K78" s="28">
        <f t="shared" si="0"/>
        <v>4.3386211258338173E-3</v>
      </c>
      <c r="L78" s="28">
        <f t="shared" si="1"/>
        <v>3.605698655955569E-3</v>
      </c>
      <c r="M78" s="28">
        <f t="shared" si="2"/>
        <v>2.3480046429124285E-3</v>
      </c>
    </row>
    <row r="79" spans="1:13" s="18" customFormat="1" ht="13.5" x14ac:dyDescent="0.25">
      <c r="A79" s="15" t="s">
        <v>57</v>
      </c>
      <c r="B79" s="20">
        <f>+'Data NSA'!B87-'Data NSA'!B75</f>
        <v>34200</v>
      </c>
      <c r="C79" s="20">
        <f>+'Data NSA'!P87-'Data NSA'!P75</f>
        <v>377400</v>
      </c>
      <c r="D79" s="20">
        <f>+'Data NSA'!AD87-'Data NSA'!AD75</f>
        <v>3420000</v>
      </c>
      <c r="E79" s="23">
        <f>+B79/'Data NSA'!B75</f>
        <v>6.1822125813449022E-2</v>
      </c>
      <c r="F79" s="23">
        <f>+C79/'Data NSA'!P75</f>
        <v>4.5157044570744841E-2</v>
      </c>
      <c r="G79" s="23">
        <f>+D79/'Data NSA'!AD75</f>
        <v>2.8640337654507086E-2</v>
      </c>
      <c r="H79" s="23">
        <f>(+'Data NSA'!B87-'Data NSA'!B86)/'Data NSA'!B86</f>
        <v>-1.0611419909044972E-2</v>
      </c>
      <c r="I79" s="23">
        <f>(+'Data NSA'!P87-'Data NSA'!P86)/'Data NSA'!P86</f>
        <v>-1.5575165387519581E-2</v>
      </c>
      <c r="J79" s="23">
        <f>(+'Data NSA'!AD87-'Data NSA'!AD86)/'Data NSA'!AD86</f>
        <v>-2.0345660895017666E-2</v>
      </c>
      <c r="K79" s="28">
        <f t="shared" si="0"/>
        <v>5.0500808142644659E-3</v>
      </c>
      <c r="L79" s="28">
        <f t="shared" si="1"/>
        <v>3.7115741680733192E-3</v>
      </c>
      <c r="M79" s="28">
        <f t="shared" si="2"/>
        <v>2.3901957007808499E-3</v>
      </c>
    </row>
    <row r="80" spans="1:13" s="18" customFormat="1" ht="13.5" x14ac:dyDescent="0.25">
      <c r="A80" s="15" t="s">
        <v>58</v>
      </c>
      <c r="B80" s="20">
        <f>+'Data NSA'!B88-'Data NSA'!B76</f>
        <v>32700</v>
      </c>
      <c r="C80" s="20">
        <f>+'Data NSA'!P88-'Data NSA'!P76</f>
        <v>368400</v>
      </c>
      <c r="D80" s="20">
        <f>+'Data NSA'!AD88-'Data NSA'!AD76</f>
        <v>3335000</v>
      </c>
      <c r="E80" s="23">
        <f>+B80/'Data NSA'!B76</f>
        <v>5.8019872249822572E-2</v>
      </c>
      <c r="F80" s="23">
        <f>+C80/'Data NSA'!P76</f>
        <v>4.3664292233113272E-2</v>
      </c>
      <c r="G80" s="23">
        <f>+D80/'Data NSA'!AD76</f>
        <v>2.7728353592630161E-2</v>
      </c>
      <c r="H80" s="23">
        <f>(+'Data NSA'!B88-'Data NSA'!B87)/'Data NSA'!B87</f>
        <v>1.5151515151515152E-2</v>
      </c>
      <c r="I80" s="23">
        <f>(+'Data NSA'!P88-'Data NSA'!P87)/'Data NSA'!P87</f>
        <v>8.0825195480200111E-3</v>
      </c>
      <c r="J80" s="23">
        <f>(+'Data NSA'!AD88-'Data NSA'!AD87)/'Data NSA'!AD87</f>
        <v>6.3257131692067217E-3</v>
      </c>
      <c r="K80" s="28">
        <f t="shared" si="0"/>
        <v>4.7460645124173624E-3</v>
      </c>
      <c r="L80" s="28">
        <f t="shared" si="1"/>
        <v>3.5914191887391604E-3</v>
      </c>
      <c r="M80" s="28">
        <f t="shared" si="2"/>
        <v>2.3157797159002913E-3</v>
      </c>
    </row>
    <row r="81" spans="1:13" s="18" customFormat="1" ht="13.5" x14ac:dyDescent="0.25">
      <c r="A81" s="15" t="s">
        <v>59</v>
      </c>
      <c r="B81" s="20">
        <f>+'Data NSA'!B89-'Data NSA'!B77</f>
        <v>33500</v>
      </c>
      <c r="C81" s="20">
        <f>+'Data NSA'!P89-'Data NSA'!P77</f>
        <v>355400</v>
      </c>
      <c r="D81" s="20">
        <f>+'Data NSA'!AD89-'Data NSA'!AD77</f>
        <v>3177000</v>
      </c>
      <c r="E81" s="23">
        <f>+B81/'Data NSA'!B77</f>
        <v>5.9020436927413669E-2</v>
      </c>
      <c r="F81" s="23">
        <f>+C81/'Data NSA'!P77</f>
        <v>4.1760669298740366E-2</v>
      </c>
      <c r="G81" s="23">
        <f>+D81/'Data NSA'!AD77</f>
        <v>2.6222607403739013E-2</v>
      </c>
      <c r="H81" s="23">
        <f>(+'Data NSA'!B89-'Data NSA'!B88)/'Data NSA'!B88</f>
        <v>8.0496394432332721E-3</v>
      </c>
      <c r="I81" s="23">
        <f>(+'Data NSA'!P89-'Data NSA'!P88)/'Data NSA'!P88</f>
        <v>6.8479927318153425E-3</v>
      </c>
      <c r="J81" s="23">
        <f>(+'Data NSA'!AD89-'Data NSA'!AD88)/'Data NSA'!AD88</f>
        <v>5.8490886585928206E-3</v>
      </c>
      <c r="K81" s="28">
        <f t="shared" si="0"/>
        <v>4.8254317927293854E-3</v>
      </c>
      <c r="L81" s="28">
        <f t="shared" si="1"/>
        <v>3.4381003101908365E-3</v>
      </c>
      <c r="M81" s="28">
        <f t="shared" si="2"/>
        <v>2.1927919887963412E-3</v>
      </c>
    </row>
    <row r="82" spans="1:13" s="18" customFormat="1" ht="13.5" x14ac:dyDescent="0.25">
      <c r="A82" s="15" t="s">
        <v>60</v>
      </c>
      <c r="B82" s="20">
        <f>+'Data NSA'!B90-'Data NSA'!B78</f>
        <v>34600</v>
      </c>
      <c r="C82" s="20">
        <f>+'Data NSA'!P90-'Data NSA'!P78</f>
        <v>348500</v>
      </c>
      <c r="D82" s="20">
        <f>+'Data NSA'!AD90-'Data NSA'!AD78</f>
        <v>3240000</v>
      </c>
      <c r="E82" s="23">
        <f>+B82/'Data NSA'!B78</f>
        <v>6.05424321959755E-2</v>
      </c>
      <c r="F82" s="23">
        <f>+C82/'Data NSA'!P78</f>
        <v>4.0705959305721025E-2</v>
      </c>
      <c r="G82" s="23">
        <f>+D82/'Data NSA'!AD78</f>
        <v>2.6528673893819802E-2</v>
      </c>
      <c r="H82" s="23">
        <f>(+'Data NSA'!B90-'Data NSA'!B89)/'Data NSA'!B89</f>
        <v>8.3180835135584757E-3</v>
      </c>
      <c r="I82" s="23">
        <f>(+'Data NSA'!P90-'Data NSA'!P89)/'Data NSA'!P89</f>
        <v>4.9741704076338286E-3</v>
      </c>
      <c r="J82" s="23">
        <f>(+'Data NSA'!AD90-'Data NSA'!AD89)/'Data NSA'!AD89</f>
        <v>8.3647009619406115E-3</v>
      </c>
      <c r="K82" s="28">
        <f t="shared" si="0"/>
        <v>4.9460190904589757E-3</v>
      </c>
      <c r="L82" s="28">
        <f t="shared" si="1"/>
        <v>3.3532255279354693E-3</v>
      </c>
      <c r="M82" s="28">
        <f t="shared" si="2"/>
        <v>2.2178462203206379E-3</v>
      </c>
    </row>
    <row r="83" spans="1:13" s="18" customFormat="1" ht="13.5" x14ac:dyDescent="0.25">
      <c r="A83" s="15" t="s">
        <v>61</v>
      </c>
      <c r="B83" s="20">
        <f>+'Data NSA'!B91-'Data NSA'!B79</f>
        <v>36300</v>
      </c>
      <c r="C83" s="20">
        <f>+'Data NSA'!P91-'Data NSA'!P79</f>
        <v>336600</v>
      </c>
      <c r="D83" s="20">
        <f>+'Data NSA'!AD91-'Data NSA'!AD79</f>
        <v>3244000</v>
      </c>
      <c r="E83" s="23">
        <f>+B83/'Data NSA'!B79</f>
        <v>6.3395040167656305E-2</v>
      </c>
      <c r="F83" s="23">
        <f>+C83/'Data NSA'!P79</f>
        <v>3.8987664330804424E-2</v>
      </c>
      <c r="G83" s="23">
        <f>+D83/'Data NSA'!AD79</f>
        <v>2.6328818043843488E-2</v>
      </c>
      <c r="H83" s="23">
        <f>(+'Data NSA'!B91-'Data NSA'!B90)/'Data NSA'!B90</f>
        <v>4.6196997195182311E-3</v>
      </c>
      <c r="I83" s="23">
        <f>(+'Data NSA'!P91-'Data NSA'!P90)/'Data NSA'!P90</f>
        <v>6.7565292539759148E-3</v>
      </c>
      <c r="J83" s="23">
        <f>(+'Data NSA'!AD91-'Data NSA'!AD90)/'Data NSA'!AD90</f>
        <v>8.6382924416935208E-3</v>
      </c>
      <c r="K83" s="28">
        <f t="shared" si="0"/>
        <v>5.1705974499959657E-3</v>
      </c>
      <c r="L83" s="28">
        <f t="shared" si="1"/>
        <v>3.2144763120263626E-3</v>
      </c>
      <c r="M83" s="28">
        <f t="shared" si="2"/>
        <v>2.201478637492846E-3</v>
      </c>
    </row>
    <row r="84" spans="1:13" s="18" customFormat="1" ht="13.5" x14ac:dyDescent="0.25">
      <c r="A84" s="15" t="s">
        <v>62</v>
      </c>
      <c r="B84" s="20">
        <f>+'Data NSA'!B92-'Data NSA'!B80</f>
        <v>39800</v>
      </c>
      <c r="C84" s="20">
        <f>+'Data NSA'!P92-'Data NSA'!P80</f>
        <v>323100</v>
      </c>
      <c r="D84" s="20">
        <f>+'Data NSA'!AD92-'Data NSA'!AD80</f>
        <v>3257000</v>
      </c>
      <c r="E84" s="23">
        <f>+B84/'Data NSA'!B80</f>
        <v>6.9604756908009796E-2</v>
      </c>
      <c r="F84" s="23">
        <f>+C84/'Data NSA'!P80</f>
        <v>3.7247103579457028E-2</v>
      </c>
      <c r="G84" s="23">
        <f>+D84/'Data NSA'!AD80</f>
        <v>2.6295605557843067E-2</v>
      </c>
      <c r="H84" s="23">
        <f>(+'Data NSA'!B92-'Data NSA'!B91)/'Data NSA'!B91</f>
        <v>4.4342256528165543E-3</v>
      </c>
      <c r="I84" s="23">
        <f>(+'Data NSA'!P92-'Data NSA'!P91)/'Data NSA'!P91</f>
        <v>3.0657406271947917E-3</v>
      </c>
      <c r="J84" s="23">
        <f>(+'Data NSA'!AD92-'Data NSA'!AD91)/'Data NSA'!AD91</f>
        <v>5.2429718081530982E-3</v>
      </c>
      <c r="K84" s="28">
        <f t="shared" si="0"/>
        <v>5.6565442436859693E-3</v>
      </c>
      <c r="L84" s="28">
        <f t="shared" si="1"/>
        <v>3.0742094417428381E-3</v>
      </c>
      <c r="M84" s="28">
        <f t="shared" si="2"/>
        <v>2.1987677049288916E-3</v>
      </c>
    </row>
    <row r="85" spans="1:13" s="18" customFormat="1" ht="13.5" x14ac:dyDescent="0.25">
      <c r="A85" s="15" t="s">
        <v>63</v>
      </c>
      <c r="B85" s="20">
        <f>+'Data NSA'!B93-'Data NSA'!B81</f>
        <v>32800</v>
      </c>
      <c r="C85" s="20">
        <f>+'Data NSA'!P93-'Data NSA'!P81</f>
        <v>313700</v>
      </c>
      <c r="D85" s="20">
        <f>+'Data NSA'!AD93-'Data NSA'!AD81</f>
        <v>3170000</v>
      </c>
      <c r="E85" s="23">
        <f>+B85/'Data NSA'!B81</f>
        <v>5.7634862062906342E-2</v>
      </c>
      <c r="F85" s="23">
        <f>+C85/'Data NSA'!P81</f>
        <v>3.6378606549772707E-2</v>
      </c>
      <c r="G85" s="23">
        <f>+D85/'Data NSA'!AD81</f>
        <v>2.5798155879456691E-2</v>
      </c>
      <c r="H85" s="23">
        <f>(+'Data NSA'!B93-'Data NSA'!B92)/'Data NSA'!B92</f>
        <v>-1.5860039241334205E-2</v>
      </c>
      <c r="I85" s="23">
        <f>(+'Data NSA'!P93-'Data NSA'!P92)/'Data NSA'!P92</f>
        <v>-6.7462434426958304E-3</v>
      </c>
      <c r="J85" s="23">
        <f>(+'Data NSA'!AD93-'Data NSA'!AD92)/'Data NSA'!AD92</f>
        <v>-8.4252426878962845E-3</v>
      </c>
      <c r="K85" s="28">
        <f t="shared" si="0"/>
        <v>4.7283685356594293E-3</v>
      </c>
      <c r="L85" s="28">
        <f t="shared" si="1"/>
        <v>3.0048462820634618E-3</v>
      </c>
      <c r="M85" s="28">
        <f t="shared" si="2"/>
        <v>2.158696587193741E-3</v>
      </c>
    </row>
    <row r="86" spans="1:13" s="18" customFormat="1" ht="13.5" x14ac:dyDescent="0.25">
      <c r="A86" s="15" t="s">
        <v>64</v>
      </c>
      <c r="B86" s="20">
        <f>+'Data NSA'!B94-'Data NSA'!B82</f>
        <v>35300</v>
      </c>
      <c r="C86" s="20">
        <f>+'Data NSA'!P94-'Data NSA'!P82</f>
        <v>312200</v>
      </c>
      <c r="D86" s="20">
        <f>+'Data NSA'!AD94-'Data NSA'!AD82</f>
        <v>3343000</v>
      </c>
      <c r="E86" s="23">
        <f>+B86/'Data NSA'!B82</f>
        <v>6.151969327291739E-2</v>
      </c>
      <c r="F86" s="23">
        <f>+C86/'Data NSA'!P82</f>
        <v>3.597064279377369E-2</v>
      </c>
      <c r="G86" s="23">
        <f>+D86/'Data NSA'!AD82</f>
        <v>2.7191241540864133E-2</v>
      </c>
      <c r="H86" s="23">
        <f>(+'Data NSA'!B94-'Data NSA'!B93)/'Data NSA'!B93</f>
        <v>1.1962119953480645E-2</v>
      </c>
      <c r="I86" s="23">
        <f>(+'Data NSA'!P94-'Data NSA'!P93)/'Data NSA'!P93</f>
        <v>6.1095010574136448E-3</v>
      </c>
      <c r="J86" s="23">
        <f>(+'Data NSA'!AD94-'Data NSA'!AD93)/'Data NSA'!AD93</f>
        <v>1.9040516632684633E-3</v>
      </c>
      <c r="K86" s="28">
        <f t="shared" si="0"/>
        <v>5.0369906971901857E-3</v>
      </c>
      <c r="L86" s="28">
        <f t="shared" si="1"/>
        <v>2.9718292419690013E-3</v>
      </c>
      <c r="M86" s="28">
        <f t="shared" si="2"/>
        <v>2.271929166810919E-3</v>
      </c>
    </row>
    <row r="87" spans="1:13" s="18" customFormat="1" ht="13.5" x14ac:dyDescent="0.25">
      <c r="A87" s="15" t="s">
        <v>65</v>
      </c>
      <c r="B87" s="20">
        <f>+'Data NSA'!B95-'Data NSA'!B83</f>
        <v>33000</v>
      </c>
      <c r="C87" s="20">
        <f>+'Data NSA'!P95-'Data NSA'!P83</f>
        <v>314300</v>
      </c>
      <c r="D87" s="20">
        <f>+'Data NSA'!AD95-'Data NSA'!AD83</f>
        <v>3150000</v>
      </c>
      <c r="E87" s="23">
        <f>+B87/'Data NSA'!B83</f>
        <v>5.6285178236397747E-2</v>
      </c>
      <c r="F87" s="23">
        <f>+C87/'Data NSA'!P83</f>
        <v>3.5945058841020595E-2</v>
      </c>
      <c r="G87" s="23">
        <f>+D87/'Data NSA'!AD83</f>
        <v>2.5413883241359278E-2</v>
      </c>
      <c r="H87" s="23">
        <f>(+'Data NSA'!B95-'Data NSA'!B94)/'Data NSA'!B94</f>
        <v>1.6746018716138567E-2</v>
      </c>
      <c r="I87" s="23">
        <f>(+'Data NSA'!P95-'Data NSA'!P94)/'Data NSA'!P94</f>
        <v>7.4181171106044597E-3</v>
      </c>
      <c r="J87" s="23">
        <f>(+'Data NSA'!AD95-'Data NSA'!AD94)/'Data NSA'!AD94</f>
        <v>6.421880320222984E-3</v>
      </c>
      <c r="K87" s="28">
        <f t="shared" si="0"/>
        <v>4.6171094289376461E-3</v>
      </c>
      <c r="L87" s="28">
        <f t="shared" si="1"/>
        <v>2.9697559549342295E-3</v>
      </c>
      <c r="M87" s="28">
        <f t="shared" si="2"/>
        <v>2.1265592247299001E-3</v>
      </c>
    </row>
    <row r="88" spans="1:13" s="18" customFormat="1" ht="13.5" x14ac:dyDescent="0.25">
      <c r="A88" s="15" t="s">
        <v>66</v>
      </c>
      <c r="B88" s="20">
        <f>+'Data NSA'!B96-'Data NSA'!B84</f>
        <v>35900</v>
      </c>
      <c r="C88" s="20">
        <f>+'Data NSA'!P96-'Data NSA'!P84</f>
        <v>308600</v>
      </c>
      <c r="D88" s="20">
        <f>+'Data NSA'!AD96-'Data NSA'!AD84</f>
        <v>3026000</v>
      </c>
      <c r="E88" s="23">
        <f>+B88/'Data NSA'!B84</f>
        <v>6.0971467391304345E-2</v>
      </c>
      <c r="F88" s="23">
        <f>+C88/'Data NSA'!P84</f>
        <v>3.5125260366277021E-2</v>
      </c>
      <c r="G88" s="23">
        <f>+D88/'Data NSA'!AD84</f>
        <v>2.4236890373325003E-2</v>
      </c>
      <c r="H88" s="23">
        <f>(+'Data NSA'!B96-'Data NSA'!B95)/'Data NSA'!B95</f>
        <v>8.7195220410140484E-3</v>
      </c>
      <c r="I88" s="23">
        <f>(+'Data NSA'!P96-'Data NSA'!P95)/'Data NSA'!P95</f>
        <v>3.985339250623744E-3</v>
      </c>
      <c r="J88" s="23">
        <f>(+'Data NSA'!AD96-'Data NSA'!AD95)/'Data NSA'!AD95</f>
        <v>6.1291287038348361E-3</v>
      </c>
      <c r="K88" s="28">
        <f t="shared" si="0"/>
        <v>4.9884005444994356E-3</v>
      </c>
      <c r="L88" s="28">
        <f t="shared" si="1"/>
        <v>2.9034945981934249E-3</v>
      </c>
      <c r="M88" s="28">
        <f t="shared" si="2"/>
        <v>2.030210517061442E-3</v>
      </c>
    </row>
    <row r="89" spans="1:13" s="18" customFormat="1" ht="13.5" x14ac:dyDescent="0.25">
      <c r="A89" s="15" t="s">
        <v>67</v>
      </c>
      <c r="B89" s="20">
        <f>+'Data NSA'!B97-'Data NSA'!B85</f>
        <v>34700</v>
      </c>
      <c r="C89" s="20">
        <f>+'Data NSA'!P97-'Data NSA'!P85</f>
        <v>299300</v>
      </c>
      <c r="D89" s="20">
        <f>+'Data NSA'!AD97-'Data NSA'!AD85</f>
        <v>3032000</v>
      </c>
      <c r="E89" s="23">
        <f>+B89/'Data NSA'!B85</f>
        <v>5.8388019518761568E-2</v>
      </c>
      <c r="F89" s="23">
        <f>+C89/'Data NSA'!P85</f>
        <v>3.3889668916164684E-2</v>
      </c>
      <c r="G89" s="23">
        <f>+D89/'Data NSA'!AD85</f>
        <v>2.4208551239570442E-2</v>
      </c>
      <c r="H89" s="23">
        <f>(+'Data NSA'!B97-'Data NSA'!B96)/'Data NSA'!B96</f>
        <v>6.8833039859132385E-3</v>
      </c>
      <c r="I89" s="23">
        <f>(+'Data NSA'!P97-'Data NSA'!P96)/'Data NSA'!P96</f>
        <v>4.0244988619245019E-3</v>
      </c>
      <c r="J89" s="23">
        <f>(+'Data NSA'!AD97-'Data NSA'!AD96)/'Data NSA'!AD96</f>
        <v>3.1280058180908218E-3</v>
      </c>
      <c r="K89" s="28">
        <f t="shared" si="0"/>
        <v>4.7835898259342355E-3</v>
      </c>
      <c r="L89" s="28">
        <f t="shared" si="1"/>
        <v>2.8035029417821551E-3</v>
      </c>
      <c r="M89" s="28">
        <f t="shared" si="2"/>
        <v>2.0278975295766649E-3</v>
      </c>
    </row>
    <row r="90" spans="1:13" s="18" customFormat="1" ht="13.5" x14ac:dyDescent="0.25">
      <c r="A90" s="15" t="s">
        <v>68</v>
      </c>
      <c r="B90" s="20">
        <f>+'Data NSA'!B98-'Data NSA'!B86</f>
        <v>36800</v>
      </c>
      <c r="C90" s="20">
        <f>+'Data NSA'!P98-'Data NSA'!P86</f>
        <v>313500</v>
      </c>
      <c r="D90" s="20">
        <f>+'Data NSA'!AD98-'Data NSA'!AD86</f>
        <v>3065000</v>
      </c>
      <c r="E90" s="23">
        <f>+B90/'Data NSA'!B86</f>
        <v>6.1984167087754762E-2</v>
      </c>
      <c r="F90" s="23">
        <f>+C90/'Data NSA'!P86</f>
        <v>3.5331507590357372E-2</v>
      </c>
      <c r="G90" s="23">
        <f>+D90/'Data NSA'!AD86</f>
        <v>2.4445100212947529E-2</v>
      </c>
      <c r="H90" s="23">
        <f>(+'Data NSA'!B98-'Data NSA'!B97)/'Data NSA'!B97</f>
        <v>2.3847376788553257E-3</v>
      </c>
      <c r="I90" s="23">
        <f>(+'Data NSA'!P98-'Data NSA'!P97)/'Data NSA'!P97</f>
        <v>6.1001653725262566E-3</v>
      </c>
      <c r="J90" s="23">
        <f>(+'Data NSA'!AD98-'Data NSA'!AD97)/'Data NSA'!AD97</f>
        <v>1.3330526906616151E-3</v>
      </c>
      <c r="K90" s="28">
        <f t="shared" si="0"/>
        <v>5.0664505588053606E-3</v>
      </c>
      <c r="L90" s="28">
        <f t="shared" si="1"/>
        <v>2.9202637826264235E-3</v>
      </c>
      <c r="M90" s="28">
        <f t="shared" si="2"/>
        <v>2.0471652210626284E-3</v>
      </c>
    </row>
    <row r="91" spans="1:13" s="18" customFormat="1" ht="13.5" x14ac:dyDescent="0.25">
      <c r="A91" s="15" t="s">
        <v>69</v>
      </c>
      <c r="B91" s="20">
        <f>+'Data NSA'!B99-'Data NSA'!B87</f>
        <v>33200</v>
      </c>
      <c r="C91" s="20">
        <f>+'Data NSA'!P99-'Data NSA'!P87</f>
        <v>259000</v>
      </c>
      <c r="D91" s="20">
        <f>+'Data NSA'!AD99-'Data NSA'!AD87</f>
        <v>2868000</v>
      </c>
      <c r="E91" s="23">
        <f>+B91/'Data NSA'!B87</f>
        <v>5.6520258767449781E-2</v>
      </c>
      <c r="F91" s="23">
        <f>+C91/'Data NSA'!P87</f>
        <v>2.9651169446702309E-2</v>
      </c>
      <c r="G91" s="23">
        <f>+D91/'Data NSA'!AD87</f>
        <v>2.3348964439234076E-2</v>
      </c>
      <c r="H91" s="23">
        <f>(+'Data NSA'!B99-'Data NSA'!B98)/'Data NSA'!B98</f>
        <v>-1.5701823949246629E-2</v>
      </c>
      <c r="I91" s="23">
        <f>(+'Data NSA'!P99-'Data NSA'!P98)/'Data NSA'!P98</f>
        <v>-2.0976204471730563E-2</v>
      </c>
      <c r="J91" s="23">
        <f>(+'Data NSA'!AD99-'Data NSA'!AD98)/'Data NSA'!AD98</f>
        <v>-2.1393871449925262E-2</v>
      </c>
      <c r="K91" s="28">
        <f t="shared" si="0"/>
        <v>4.64225022212189E-3</v>
      </c>
      <c r="L91" s="28">
        <f t="shared" si="1"/>
        <v>2.4701771922755085E-3</v>
      </c>
      <c r="M91" s="28">
        <f t="shared" si="2"/>
        <v>1.9598143414869952E-3</v>
      </c>
    </row>
    <row r="92" spans="1:13" s="18" customFormat="1" ht="13.5" x14ac:dyDescent="0.25">
      <c r="A92" s="15" t="s">
        <v>70</v>
      </c>
      <c r="B92" s="20">
        <f>+'Data NSA'!B100-'Data NSA'!B88</f>
        <v>33300</v>
      </c>
      <c r="C92" s="20">
        <f>+'Data NSA'!P100-'Data NSA'!P88</f>
        <v>256600</v>
      </c>
      <c r="D92" s="20">
        <f>+'Data NSA'!AD100-'Data NSA'!AD88</f>
        <v>3075000</v>
      </c>
      <c r="E92" s="23">
        <f>+B92/'Data NSA'!B88</f>
        <v>5.5844373637430826E-2</v>
      </c>
      <c r="F92" s="23">
        <f>+C92/'Data NSA'!P88</f>
        <v>2.9140877860428141E-2</v>
      </c>
      <c r="G92" s="23">
        <f>+D92/'Data NSA'!AD88</f>
        <v>2.4876829357085649E-2</v>
      </c>
      <c r="H92" s="23">
        <f>(+'Data NSA'!B100-'Data NSA'!B99)/'Data NSA'!B99</f>
        <v>1.4502094747019014E-2</v>
      </c>
      <c r="I92" s="23">
        <f>(+'Data NSA'!P100-'Data NSA'!P99)/'Data NSA'!P99</f>
        <v>7.5829173106216436E-3</v>
      </c>
      <c r="J92" s="23">
        <f>(+'Data NSA'!AD100-'Data NSA'!AD99)/'Data NSA'!AD99</f>
        <v>7.828162291169451E-3</v>
      </c>
      <c r="K92" s="28">
        <f t="shared" si="0"/>
        <v>4.5881318550805451E-3</v>
      </c>
      <c r="L92" s="28">
        <f t="shared" si="1"/>
        <v>2.428543672492311E-3</v>
      </c>
      <c r="M92" s="28">
        <f t="shared" si="2"/>
        <v>2.0850184349838897E-3</v>
      </c>
    </row>
    <row r="93" spans="1:13" s="18" customFormat="1" ht="13.5" x14ac:dyDescent="0.25">
      <c r="A93" s="15" t="s">
        <v>71</v>
      </c>
      <c r="B93" s="20">
        <f>+'Data NSA'!B101-'Data NSA'!B89</f>
        <v>33800</v>
      </c>
      <c r="C93" s="20">
        <f>+'Data NSA'!P101-'Data NSA'!P89</f>
        <v>261800</v>
      </c>
      <c r="D93" s="20">
        <f>+'Data NSA'!AD101-'Data NSA'!AD89</f>
        <v>3067000</v>
      </c>
      <c r="E93" s="23">
        <f>+B93/'Data NSA'!B89</f>
        <v>5.6230244551655297E-2</v>
      </c>
      <c r="F93" s="23">
        <f>+C93/'Data NSA'!P89</f>
        <v>2.9529202102461141E-2</v>
      </c>
      <c r="G93" s="23">
        <f>+D93/'Data NSA'!AD89</f>
        <v>2.4667824856030626E-2</v>
      </c>
      <c r="H93" s="23">
        <f>(+'Data NSA'!B101-'Data NSA'!B100)/'Data NSA'!B100</f>
        <v>8.4180432020330362E-3</v>
      </c>
      <c r="I93" s="23">
        <f>(+'Data NSA'!P101-'Data NSA'!P100)/'Data NSA'!P100</f>
        <v>7.2279052316791912E-3</v>
      </c>
      <c r="J93" s="23">
        <f>(+'Data NSA'!AD101-'Data NSA'!AD100)/'Data NSA'!AD100</f>
        <v>5.6439645101196674E-3</v>
      </c>
      <c r="K93" s="28">
        <f t="shared" si="0"/>
        <v>4.6188321683138583E-3</v>
      </c>
      <c r="L93" s="28">
        <f t="shared" si="1"/>
        <v>2.460203047480966E-3</v>
      </c>
      <c r="M93" s="28">
        <f t="shared" si="2"/>
        <v>2.0679247559444607E-3</v>
      </c>
    </row>
    <row r="94" spans="1:13" s="18" customFormat="1" ht="13.5" x14ac:dyDescent="0.25">
      <c r="A94" s="15" t="s">
        <v>72</v>
      </c>
      <c r="B94" s="20">
        <f>+'Data NSA'!B102-'Data NSA'!B90</f>
        <v>32200</v>
      </c>
      <c r="C94" s="20">
        <f>+'Data NSA'!P102-'Data NSA'!P90</f>
        <v>224900</v>
      </c>
      <c r="D94" s="20">
        <f>+'Data NSA'!AD102-'Data NSA'!AD90</f>
        <v>3171000</v>
      </c>
      <c r="E94" s="23">
        <f>+B94/'Data NSA'!B90</f>
        <v>5.312654677445966E-2</v>
      </c>
      <c r="F94" s="23">
        <f>+C94/'Data NSA'!P90</f>
        <v>2.5241585202976466E-2</v>
      </c>
      <c r="G94" s="23">
        <f>+D94/'Data NSA'!AD90</f>
        <v>2.5292728838975209E-2</v>
      </c>
      <c r="H94" s="23">
        <f>(+'Data NSA'!B102-'Data NSA'!B101)/'Data NSA'!B101</f>
        <v>5.3551740431564028E-3</v>
      </c>
      <c r="I94" s="23">
        <f>(+'Data NSA'!P102-'Data NSA'!P101)/'Data NSA'!P101</f>
        <v>7.8881633726280733E-4</v>
      </c>
      <c r="J94" s="23">
        <f>(+'Data NSA'!AD102-'Data NSA'!AD101)/'Data NSA'!AD101</f>
        <v>8.979662320740352E-3</v>
      </c>
      <c r="K94" s="28">
        <f t="shared" si="0"/>
        <v>4.3719230457803524E-3</v>
      </c>
      <c r="L94" s="28">
        <f t="shared" si="1"/>
        <v>2.111423541616714E-3</v>
      </c>
      <c r="M94" s="28">
        <f t="shared" si="2"/>
        <v>2.1191715358444383E-3</v>
      </c>
    </row>
    <row r="95" spans="1:13" s="18" customFormat="1" ht="13.5" x14ac:dyDescent="0.25">
      <c r="A95" s="15" t="s">
        <v>73</v>
      </c>
      <c r="B95" s="20">
        <f>+'Data NSA'!B103-'Data NSA'!B91</f>
        <v>32500</v>
      </c>
      <c r="C95" s="20">
        <f>+'Data NSA'!P103-'Data NSA'!P91</f>
        <v>202500</v>
      </c>
      <c r="D95" s="20">
        <f>+'Data NSA'!AD103-'Data NSA'!AD91</f>
        <v>2956000</v>
      </c>
      <c r="E95" s="23">
        <f>+B95/'Data NSA'!B91</f>
        <v>5.3374938413532601E-2</v>
      </c>
      <c r="F95" s="23">
        <f>+C95/'Data NSA'!P91</f>
        <v>2.2574999163888918E-2</v>
      </c>
      <c r="G95" s="23">
        <f>+D95/'Data NSA'!AD91</f>
        <v>2.3375904471946544E-2</v>
      </c>
      <c r="H95" s="23">
        <f>(+'Data NSA'!B103-'Data NSA'!B102)/'Data NSA'!B102</f>
        <v>4.8566504778317409E-3</v>
      </c>
      <c r="I95" s="23">
        <f>(+'Data NSA'!P103-'Data NSA'!P102)/'Data NSA'!P102</f>
        <v>4.1380216315628146E-3</v>
      </c>
      <c r="J95" s="23">
        <f>(+'Data NSA'!AD103-'Data NSA'!AD102)/'Data NSA'!AD102</f>
        <v>6.7526041869257758E-3</v>
      </c>
      <c r="K95" s="28">
        <f t="shared" si="0"/>
        <v>4.391668942306479E-3</v>
      </c>
      <c r="L95" s="28">
        <f t="shared" si="1"/>
        <v>1.8932145730822883E-3</v>
      </c>
      <c r="M95" s="28">
        <f t="shared" si="2"/>
        <v>1.9620308479471262E-3</v>
      </c>
    </row>
    <row r="96" spans="1:13" s="18" customFormat="1" ht="13.5" x14ac:dyDescent="0.25">
      <c r="A96" s="15" t="s">
        <v>74</v>
      </c>
      <c r="B96" s="20">
        <f>+'Data NSA'!B104-'Data NSA'!B92</f>
        <v>35600</v>
      </c>
      <c r="C96" s="20">
        <f>+'Data NSA'!P104-'Data NSA'!P92</f>
        <v>215400</v>
      </c>
      <c r="D96" s="20">
        <f>+'Data NSA'!AD104-'Data NSA'!AD92</f>
        <v>3018000</v>
      </c>
      <c r="E96" s="23">
        <f>+B96/'Data NSA'!B92</f>
        <v>5.8207979071288427E-2</v>
      </c>
      <c r="F96" s="23">
        <f>+C96/'Data NSA'!P92</f>
        <v>2.393971725793545E-2</v>
      </c>
      <c r="G96" s="23">
        <f>+D96/'Data NSA'!AD92</f>
        <v>2.3741720291382811E-2</v>
      </c>
      <c r="H96" s="23">
        <f>(+'Data NSA'!B104-'Data NSA'!B103)/'Data NSA'!B103</f>
        <v>9.0427190520735896E-3</v>
      </c>
      <c r="I96" s="23">
        <f>(+'Data NSA'!P104-'Data NSA'!P103)/'Data NSA'!P103</f>
        <v>4.4044218651200315E-3</v>
      </c>
      <c r="J96" s="23">
        <f>(+'Data NSA'!AD104-'Data NSA'!AD103)/'Data NSA'!AD103</f>
        <v>5.6023058318071884E-3</v>
      </c>
      <c r="K96" s="28">
        <f t="shared" si="0"/>
        <v>4.7757100589112316E-3</v>
      </c>
      <c r="L96" s="28">
        <f t="shared" si="1"/>
        <v>2.0047713429093921E-3</v>
      </c>
      <c r="M96" s="28">
        <f t="shared" si="2"/>
        <v>1.9919753499183005E-3</v>
      </c>
    </row>
    <row r="97" spans="1:13" s="18" customFormat="1" ht="13.5" x14ac:dyDescent="0.25">
      <c r="A97" s="15" t="s">
        <v>75</v>
      </c>
      <c r="B97" s="20">
        <f>+'Data NSA'!B105-'Data NSA'!B93</f>
        <v>38200</v>
      </c>
      <c r="C97" s="20">
        <f>+'Data NSA'!P105-'Data NSA'!P93</f>
        <v>197800</v>
      </c>
      <c r="D97" s="20">
        <f>+'Data NSA'!AD105-'Data NSA'!AD93</f>
        <v>3221000</v>
      </c>
      <c r="E97" s="23">
        <f>+B97/'Data NSA'!B93</f>
        <v>6.3465691975411201E-2</v>
      </c>
      <c r="F97" s="23">
        <f>+C97/'Data NSA'!P93</f>
        <v>2.2132954380154193E-2</v>
      </c>
      <c r="G97" s="23">
        <f>+D97/'Data NSA'!AD93</f>
        <v>2.5553960030782169E-2</v>
      </c>
      <c r="H97" s="23">
        <f>(+'Data NSA'!B105-'Data NSA'!B104)/'Data NSA'!B104</f>
        <v>-1.0970333745364647E-2</v>
      </c>
      <c r="I97" s="23">
        <f>(+'Data NSA'!P105-'Data NSA'!P104)/'Data NSA'!P104</f>
        <v>-8.4988603060892221E-3</v>
      </c>
      <c r="J97" s="23">
        <f>(+'Data NSA'!AD105-'Data NSA'!AD104)/'Data NSA'!AD104</f>
        <v>-6.6699452880063931E-3</v>
      </c>
      <c r="K97" s="28">
        <f t="shared" si="0"/>
        <v>5.1831855169086937E-3</v>
      </c>
      <c r="L97" s="28">
        <f t="shared" si="1"/>
        <v>1.8587199376266094E-3</v>
      </c>
      <c r="M97" s="28">
        <f t="shared" si="2"/>
        <v>2.1382501332424583E-3</v>
      </c>
    </row>
    <row r="98" spans="1:13" s="18" customFormat="1" ht="13.5" x14ac:dyDescent="0.25">
      <c r="A98" s="15" t="s">
        <v>76</v>
      </c>
      <c r="B98" s="20">
        <f>+'Data NSA'!B106-'Data NSA'!B94</f>
        <v>38900</v>
      </c>
      <c r="C98" s="20">
        <f>+'Data NSA'!P106-'Data NSA'!P94</f>
        <v>194300</v>
      </c>
      <c r="D98" s="20">
        <f>+'Data NSA'!AD106-'Data NSA'!AD94</f>
        <v>3038000</v>
      </c>
      <c r="E98" s="23">
        <f>+B98/'Data NSA'!B94</f>
        <v>6.3864718437038254E-2</v>
      </c>
      <c r="F98" s="23">
        <f>+C98/'Data NSA'!P94</f>
        <v>2.1609297670021687E-2</v>
      </c>
      <c r="G98" s="23">
        <f>+D98/'Data NSA'!AD94</f>
        <v>2.4056316168726791E-2</v>
      </c>
      <c r="H98" s="23">
        <f>(+'Data NSA'!B106-'Data NSA'!B105)/'Data NSA'!B105</f>
        <v>1.2341821590376504E-2</v>
      </c>
      <c r="I98" s="23">
        <f>(+'Data NSA'!P106-'Data NSA'!P105)/'Data NSA'!P105</f>
        <v>5.594053444557566E-3</v>
      </c>
      <c r="J98" s="23">
        <f>(+'Data NSA'!AD106-'Data NSA'!AD105)/'Data NSA'!AD105</f>
        <v>4.4094439459108211E-4</v>
      </c>
      <c r="K98" s="28">
        <f t="shared" si="0"/>
        <v>5.2148273199833497E-3</v>
      </c>
      <c r="L98" s="28">
        <f t="shared" si="1"/>
        <v>1.8157659698886028E-3</v>
      </c>
      <c r="M98" s="28">
        <f t="shared" si="2"/>
        <v>2.0163245275193428E-3</v>
      </c>
    </row>
    <row r="99" spans="1:13" s="18" customFormat="1" ht="13.5" x14ac:dyDescent="0.25">
      <c r="A99" s="15" t="s">
        <v>77</v>
      </c>
      <c r="B99" s="20">
        <f>+'Data NSA'!B107-'Data NSA'!B95</f>
        <v>37800</v>
      </c>
      <c r="C99" s="20">
        <f>+'Data NSA'!P107-'Data NSA'!P95</f>
        <v>196400</v>
      </c>
      <c r="D99" s="20">
        <f>+'Data NSA'!AD107-'Data NSA'!AD95</f>
        <v>3004000</v>
      </c>
      <c r="E99" s="23">
        <f>+B99/'Data NSA'!B95</f>
        <v>6.1036654287098334E-2</v>
      </c>
      <c r="F99" s="23">
        <f>+C99/'Data NSA'!P95</f>
        <v>2.1682011878739707E-2</v>
      </c>
      <c r="G99" s="23">
        <f>+D99/'Data NSA'!AD95</f>
        <v>2.3635305040205196E-2</v>
      </c>
      <c r="H99" s="23">
        <f>(+'Data NSA'!B107-'Data NSA'!B106)/'Data NSA'!B106</f>
        <v>1.404320987654321E-2</v>
      </c>
      <c r="I99" s="23">
        <f>(+'Data NSA'!P107-'Data NSA'!P106)/'Data NSA'!P106</f>
        <v>7.4898212458359642E-3</v>
      </c>
      <c r="J99" s="23">
        <f>(+'Data NSA'!AD107-'Data NSA'!AD106)/'Data NSA'!AD106</f>
        <v>6.0081190798376184E-3</v>
      </c>
      <c r="K99" s="28">
        <f t="shared" si="0"/>
        <v>4.98959325001707E-3</v>
      </c>
      <c r="L99" s="28">
        <f t="shared" si="1"/>
        <v>1.8217413144912282E-3</v>
      </c>
      <c r="M99" s="28">
        <f t="shared" si="2"/>
        <v>1.9818444241538956E-3</v>
      </c>
    </row>
    <row r="100" spans="1:13" s="18" customFormat="1" ht="13.5" x14ac:dyDescent="0.25">
      <c r="A100" s="15" t="s">
        <v>78</v>
      </c>
      <c r="B100" s="20">
        <f>+'Data NSA'!B108-'Data NSA'!B96</f>
        <v>35100</v>
      </c>
      <c r="C100" s="20">
        <f>+'Data NSA'!P108-'Data NSA'!P96</f>
        <v>190900</v>
      </c>
      <c r="D100" s="20">
        <f>+'Data NSA'!AD108-'Data NSA'!AD96</f>
        <v>3160000</v>
      </c>
      <c r="E100" s="23">
        <f>+B100/'Data NSA'!B96</f>
        <v>5.6186969745477829E-2</v>
      </c>
      <c r="F100" s="23">
        <f>+C100/'Data NSA'!P96</f>
        <v>2.0991170293480532E-2</v>
      </c>
      <c r="G100" s="23">
        <f>+D100/'Data NSA'!AD96</f>
        <v>2.4711245962917492E-2</v>
      </c>
      <c r="H100" s="23">
        <f>(+'Data NSA'!B108-'Data NSA'!B107)/'Data NSA'!B107</f>
        <v>4.1089636280627001E-3</v>
      </c>
      <c r="I100" s="23">
        <f>(+'Data NSA'!P108-'Data NSA'!P107)/'Data NSA'!P107</f>
        <v>3.3064638125904957E-3</v>
      </c>
      <c r="J100" s="23">
        <f>(+'Data NSA'!AD108-'Data NSA'!AD107)/'Data NSA'!AD107</f>
        <v>7.1866689213078965E-3</v>
      </c>
      <c r="K100" s="28">
        <f t="shared" si="0"/>
        <v>4.6053800489377914E-3</v>
      </c>
      <c r="L100" s="28">
        <f t="shared" si="1"/>
        <v>1.7651683613217905E-3</v>
      </c>
      <c r="M100" s="28">
        <f t="shared" si="2"/>
        <v>2.0699727756099844E-3</v>
      </c>
    </row>
    <row r="101" spans="1:13" s="18" customFormat="1" ht="13.5" x14ac:dyDescent="0.25">
      <c r="A101" s="15" t="s">
        <v>79</v>
      </c>
      <c r="B101" s="20">
        <f>+'Data NSA'!B109-'Data NSA'!B97</f>
        <v>36200</v>
      </c>
      <c r="C101" s="20">
        <f>+'Data NSA'!P109-'Data NSA'!P97</f>
        <v>192500</v>
      </c>
      <c r="D101" s="20">
        <f>+'Data NSA'!AD109-'Data NSA'!AD97</f>
        <v>3219000</v>
      </c>
      <c r="E101" s="23">
        <f>+B101/'Data NSA'!B97</f>
        <v>5.7551669316375197E-2</v>
      </c>
      <c r="F101" s="23">
        <f>+C101/'Data NSA'!P97</f>
        <v>2.1082259142034192E-2</v>
      </c>
      <c r="G101" s="23">
        <f>+D101/'Data NSA'!AD97</f>
        <v>2.5094132229472158E-2</v>
      </c>
      <c r="H101" s="23">
        <f>(+'Data NSA'!B109-'Data NSA'!B108)/'Data NSA'!B108</f>
        <v>8.1842982722036984E-3</v>
      </c>
      <c r="I101" s="23">
        <f>(+'Data NSA'!P109-'Data NSA'!P108)/'Data NSA'!P108</f>
        <v>4.1140740102528755E-3</v>
      </c>
      <c r="J101" s="23">
        <f>(+'Data NSA'!AD109-'Data NSA'!AD108)/'Data NSA'!AD108</f>
        <v>3.5028274456832802E-3</v>
      </c>
      <c r="K101" s="28">
        <f t="shared" si="0"/>
        <v>4.7137962394619955E-3</v>
      </c>
      <c r="L101" s="28">
        <f t="shared" si="1"/>
        <v>1.7726329570158222E-3</v>
      </c>
      <c r="M101" s="28">
        <f t="shared" si="2"/>
        <v>2.1012079112426893E-3</v>
      </c>
    </row>
    <row r="102" spans="1:13" s="18" customFormat="1" ht="13.5" x14ac:dyDescent="0.25">
      <c r="A102" s="15" t="s">
        <v>80</v>
      </c>
      <c r="B102" s="20">
        <f>+'Data NSA'!B110-'Data NSA'!B98</f>
        <v>37700</v>
      </c>
      <c r="C102" s="20">
        <f>+'Data NSA'!P110-'Data NSA'!P98</f>
        <v>198700</v>
      </c>
      <c r="D102" s="20">
        <f>+'Data NSA'!AD110-'Data NSA'!AD98</f>
        <v>3185000</v>
      </c>
      <c r="E102" s="23">
        <f>+B102/'Data NSA'!B98</f>
        <v>5.9793814432989693E-2</v>
      </c>
      <c r="F102" s="23">
        <f>+C102/'Data NSA'!P98</f>
        <v>2.1629329675832192E-2</v>
      </c>
      <c r="G102" s="23">
        <f>+D102/'Data NSA'!AD98</f>
        <v>2.4796026407573491E-2</v>
      </c>
      <c r="H102" s="23">
        <f>(+'Data NSA'!B110-'Data NSA'!B109)/'Data NSA'!B109</f>
        <v>4.5099218280216478E-3</v>
      </c>
      <c r="I102" s="23">
        <f>(+'Data NSA'!P110-'Data NSA'!P109)/'Data NSA'!P109</f>
        <v>6.639208872299805E-3</v>
      </c>
      <c r="J102" s="23">
        <f>(+'Data NSA'!AD110-'Data NSA'!AD109)/'Data NSA'!AD109</f>
        <v>1.0418567865182211E-3</v>
      </c>
      <c r="K102" s="28">
        <f t="shared" si="0"/>
        <v>4.8908949185591894E-3</v>
      </c>
      <c r="L102" s="28">
        <f t="shared" si="1"/>
        <v>1.8175532486636177E-3</v>
      </c>
      <c r="M102" s="28">
        <f t="shared" si="2"/>
        <v>2.0769415858974062E-3</v>
      </c>
    </row>
    <row r="103" spans="1:13" s="18" customFormat="1" ht="13.5" x14ac:dyDescent="0.25">
      <c r="A103" s="15" t="s">
        <v>81</v>
      </c>
      <c r="B103" s="20">
        <f>+'Data NSA'!B111-'Data NSA'!B99</f>
        <v>36800</v>
      </c>
      <c r="C103" s="20">
        <f>+'Data NSA'!P111-'Data NSA'!P99</f>
        <v>235100</v>
      </c>
      <c r="D103" s="20">
        <f>+'Data NSA'!AD111-'Data NSA'!AD99</f>
        <v>3293000</v>
      </c>
      <c r="E103" s="23">
        <f>+B103/'Data NSA'!B99</f>
        <v>5.9297454076699965E-2</v>
      </c>
      <c r="F103" s="23">
        <f>+C103/'Data NSA'!P99</f>
        <v>2.6139939292186928E-2</v>
      </c>
      <c r="G103" s="23">
        <f>+D103/'Data NSA'!AD99</f>
        <v>2.6197295147175816E-2</v>
      </c>
      <c r="H103" s="23">
        <f>(+'Data NSA'!B111-'Data NSA'!B110)/'Data NSA'!B110</f>
        <v>-1.6162825501346904E-2</v>
      </c>
      <c r="I103" s="23">
        <f>(+'Data NSA'!P111-'Data NSA'!P110)/'Data NSA'!P110</f>
        <v>-1.6653703131492868E-2</v>
      </c>
      <c r="J103" s="23">
        <f>(+'Data NSA'!AD111-'Data NSA'!AD110)/'Data NSA'!AD110</f>
        <v>-2.0055761093342856E-2</v>
      </c>
      <c r="K103" s="28">
        <f t="shared" si="0"/>
        <v>4.8524781225508344E-3</v>
      </c>
      <c r="L103" s="28">
        <f t="shared" si="1"/>
        <v>2.1777616936834257E-3</v>
      </c>
      <c r="M103" s="28">
        <f t="shared" si="2"/>
        <v>2.1884507822792737E-3</v>
      </c>
    </row>
    <row r="104" spans="1:13" s="18" customFormat="1" ht="13.5" x14ac:dyDescent="0.25">
      <c r="A104" s="15" t="s">
        <v>82</v>
      </c>
      <c r="B104" s="20">
        <f>+'Data NSA'!B112-'Data NSA'!B100</f>
        <v>37400</v>
      </c>
      <c r="C104" s="20">
        <f>+'Data NSA'!P112-'Data NSA'!P100</f>
        <v>240800</v>
      </c>
      <c r="D104" s="20">
        <f>+'Data NSA'!AD112-'Data NSA'!AD100</f>
        <v>2971000</v>
      </c>
      <c r="E104" s="23">
        <f>+B104/'Data NSA'!B100</f>
        <v>5.9402795425667093E-2</v>
      </c>
      <c r="F104" s="23">
        <f>+C104/'Data NSA'!P100</f>
        <v>2.6572207325012965E-2</v>
      </c>
      <c r="G104" s="23">
        <f>+D104/'Data NSA'!AD100</f>
        <v>2.3452053929462285E-2</v>
      </c>
      <c r="H104" s="23">
        <f>(+'Data NSA'!B112-'Data NSA'!B111)/'Data NSA'!B111</f>
        <v>1.4602981442044418E-2</v>
      </c>
      <c r="I104" s="23">
        <f>(+'Data NSA'!P112-'Data NSA'!P111)/'Data NSA'!P111</f>
        <v>8.0073680788817856E-3</v>
      </c>
      <c r="J104" s="23">
        <f>(+'Data NSA'!AD112-'Data NSA'!AD111)/'Data NSA'!AD111</f>
        <v>5.1320614296899835E-3</v>
      </c>
      <c r="K104" s="28">
        <f t="shared" si="0"/>
        <v>4.8608853471362829E-3</v>
      </c>
      <c r="L104" s="28">
        <f t="shared" si="1"/>
        <v>2.2131325910384378E-3</v>
      </c>
      <c r="M104" s="28">
        <f t="shared" si="2"/>
        <v>1.9637757104893176E-3</v>
      </c>
    </row>
    <row r="105" spans="1:13" s="18" customFormat="1" ht="13.5" x14ac:dyDescent="0.25">
      <c r="A105" s="15" t="s">
        <v>83</v>
      </c>
      <c r="B105" s="20">
        <f>+'Data NSA'!B113-'Data NSA'!B101</f>
        <v>39400</v>
      </c>
      <c r="C105" s="20">
        <f>+'Data NSA'!P113-'Data NSA'!P101</f>
        <v>258500</v>
      </c>
      <c r="D105" s="20">
        <f>+'Data NSA'!AD113-'Data NSA'!AD101</f>
        <v>3353000</v>
      </c>
      <c r="E105" s="23">
        <f>+B105/'Data NSA'!B101</f>
        <v>6.2057016853047722E-2</v>
      </c>
      <c r="F105" s="23">
        <f>+C105/'Data NSA'!P101</f>
        <v>2.8320697664227179E-2</v>
      </c>
      <c r="G105" s="23">
        <f>+D105/'Data NSA'!AD101</f>
        <v>2.6318887903358738E-2</v>
      </c>
      <c r="H105" s="23">
        <f>(+'Data NSA'!B113-'Data NSA'!B112)/'Data NSA'!B112</f>
        <v>1.0944527736131934E-2</v>
      </c>
      <c r="I105" s="23">
        <f>(+'Data NSA'!P113-'Data NSA'!P112)/'Data NSA'!P112</f>
        <v>8.9434477421019253E-3</v>
      </c>
      <c r="J105" s="23">
        <f>(+'Data NSA'!AD113-'Data NSA'!AD112)/'Data NSA'!AD112</f>
        <v>8.4609155065365777E-3</v>
      </c>
      <c r="K105" s="28">
        <f t="shared" si="0"/>
        <v>5.0714257249778582E-3</v>
      </c>
      <c r="L105" s="28">
        <f t="shared" si="1"/>
        <v>2.3560944669069983E-3</v>
      </c>
      <c r="M105" s="28">
        <f t="shared" si="2"/>
        <v>2.1985216268573938E-3</v>
      </c>
    </row>
    <row r="106" spans="1:13" s="18" customFormat="1" ht="13.5" x14ac:dyDescent="0.25">
      <c r="A106" s="15" t="s">
        <v>84</v>
      </c>
      <c r="B106" s="20">
        <f>+'Data NSA'!B114-'Data NSA'!B102</f>
        <v>36700</v>
      </c>
      <c r="C106" s="20">
        <f>+'Data NSA'!P114-'Data NSA'!P102</f>
        <v>262000</v>
      </c>
      <c r="D106" s="20">
        <f>+'Data NSA'!AD114-'Data NSA'!AD102</f>
        <v>3206000</v>
      </c>
      <c r="E106" s="23">
        <f>+B106/'Data NSA'!B102</f>
        <v>5.749647501174996E-2</v>
      </c>
      <c r="F106" s="23">
        <f>+C106/'Data NSA'!P102</f>
        <v>2.8681525594430091E-2</v>
      </c>
      <c r="G106" s="23">
        <f>+D106/'Data NSA'!AD102</f>
        <v>2.4941070303322623E-2</v>
      </c>
      <c r="H106" s="23">
        <f>(+'Data NSA'!B114-'Data NSA'!B113)/'Data NSA'!B113</f>
        <v>1.0381135992881506E-3</v>
      </c>
      <c r="I106" s="23">
        <f>(+'Data NSA'!P114-'Data NSA'!P113)/'Data NSA'!P113</f>
        <v>1.139983592759506E-3</v>
      </c>
      <c r="J106" s="23">
        <f>(+'Data NSA'!AD114-'Data NSA'!AD113)/'Data NSA'!AD113</f>
        <v>7.6251223690651003E-3</v>
      </c>
      <c r="K106" s="28">
        <f t="shared" si="0"/>
        <v>4.7116706879888372E-3</v>
      </c>
      <c r="L106" s="28">
        <f t="shared" si="1"/>
        <v>2.3853584048650566E-3</v>
      </c>
      <c r="M106" s="28">
        <f t="shared" si="2"/>
        <v>2.0856432975511225E-3</v>
      </c>
    </row>
    <row r="107" spans="1:13" s="18" customFormat="1" ht="13.5" x14ac:dyDescent="0.25">
      <c r="A107" s="15" t="s">
        <v>85</v>
      </c>
      <c r="B107" s="20">
        <f>+'Data NSA'!B115-'Data NSA'!B103</f>
        <v>41000</v>
      </c>
      <c r="C107" s="20">
        <f>+'Data NSA'!P115-'Data NSA'!P103</f>
        <v>306000</v>
      </c>
      <c r="D107" s="20">
        <f>+'Data NSA'!AD115-'Data NSA'!AD103</f>
        <v>3294000</v>
      </c>
      <c r="E107" s="23">
        <f>+B107/'Data NSA'!B103</f>
        <v>6.3922669161209852E-2</v>
      </c>
      <c r="F107" s="23">
        <f>+C107/'Data NSA'!P103</f>
        <v>3.3360225017988354E-2</v>
      </c>
      <c r="G107" s="23">
        <f>+D107/'Data NSA'!AD103</f>
        <v>2.5453786772376381E-2</v>
      </c>
      <c r="H107" s="23">
        <f>(+'Data NSA'!B115-'Data NSA'!B114)/'Data NSA'!B114</f>
        <v>1.0962962962962963E-2</v>
      </c>
      <c r="I107" s="23">
        <f>(+'Data NSA'!P115-'Data NSA'!P114)/'Data NSA'!P114</f>
        <v>8.7050910948407965E-3</v>
      </c>
      <c r="J107" s="23">
        <f>(+'Data NSA'!AD115-'Data NSA'!AD114)/'Data NSA'!AD114</f>
        <v>7.2562220586114504E-3</v>
      </c>
      <c r="K107" s="28">
        <f t="shared" si="0"/>
        <v>5.2205300617497721E-3</v>
      </c>
      <c r="L107" s="28">
        <f t="shared" si="1"/>
        <v>2.7659475268048878E-3</v>
      </c>
      <c r="M107" s="28">
        <f t="shared" si="2"/>
        <v>2.1276114535249287E-3</v>
      </c>
    </row>
    <row r="108" spans="1:13" s="18" customFormat="1" ht="13.5" x14ac:dyDescent="0.25">
      <c r="A108" s="15" t="s">
        <v>86</v>
      </c>
      <c r="B108" s="20">
        <f>+'Data NSA'!B116-'Data NSA'!B104</f>
        <v>40500</v>
      </c>
      <c r="C108" s="20">
        <f>+'Data NSA'!P116-'Data NSA'!P104</f>
        <v>301600</v>
      </c>
      <c r="D108" s="20">
        <f>+'Data NSA'!AD116-'Data NSA'!AD104</f>
        <v>3082000</v>
      </c>
      <c r="E108" s="23">
        <f>+B108/'Data NSA'!B104</f>
        <v>6.2577255871446233E-2</v>
      </c>
      <c r="F108" s="23">
        <f>+C108/'Data NSA'!P104</f>
        <v>3.2736350808639965E-2</v>
      </c>
      <c r="G108" s="23">
        <f>+D108/'Data NSA'!AD104</f>
        <v>2.3682916333681688E-2</v>
      </c>
      <c r="H108" s="23">
        <f>(+'Data NSA'!B116-'Data NSA'!B115)/'Data NSA'!B115</f>
        <v>7.7667057444314189E-3</v>
      </c>
      <c r="I108" s="23">
        <f>(+'Data NSA'!P116-'Data NSA'!P115)/'Data NSA'!P115</f>
        <v>3.7980292448251849E-3</v>
      </c>
      <c r="J108" s="23">
        <f>(+'Data NSA'!AD116-'Data NSA'!AD115)/'Data NSA'!AD115</f>
        <v>3.8657171922685655E-3</v>
      </c>
      <c r="K108" s="28">
        <f t="shared" si="0"/>
        <v>5.1141956194462575E-3</v>
      </c>
      <c r="L108" s="28">
        <f t="shared" si="1"/>
        <v>2.7154148084469845E-3</v>
      </c>
      <c r="M108" s="28">
        <f t="shared" si="2"/>
        <v>1.9828957335633773E-3</v>
      </c>
    </row>
    <row r="109" spans="1:13" s="18" customFormat="1" ht="13.5" x14ac:dyDescent="0.25">
      <c r="A109" s="15" t="s">
        <v>87</v>
      </c>
      <c r="B109" s="20">
        <f>+'Data NSA'!B117-'Data NSA'!B105</f>
        <v>39100</v>
      </c>
      <c r="C109" s="20">
        <f>+'Data NSA'!P117-'Data NSA'!P105</f>
        <v>279000</v>
      </c>
      <c r="D109" s="20">
        <f>+'Data NSA'!AD117-'Data NSA'!AD105</f>
        <v>2729000</v>
      </c>
      <c r="E109" s="23">
        <f>+B109/'Data NSA'!B105</f>
        <v>6.1084205592876112E-2</v>
      </c>
      <c r="F109" s="23">
        <f>+C109/'Data NSA'!P105</f>
        <v>3.0542874971263425E-2</v>
      </c>
      <c r="G109" s="23">
        <f>+D109/'Data NSA'!AD105</f>
        <v>2.1111179874369525E-2</v>
      </c>
      <c r="H109" s="23">
        <f>(+'Data NSA'!B117-'Data NSA'!B116)/'Data NSA'!B116</f>
        <v>-1.2360040715428238E-2</v>
      </c>
      <c r="I109" s="23">
        <f>(+'Data NSA'!P117-'Data NSA'!P116)/'Data NSA'!P116</f>
        <v>-1.0604754797889559E-2</v>
      </c>
      <c r="J109" s="23">
        <f>(+'Data NSA'!AD117-'Data NSA'!AD116)/'Data NSA'!AD116</f>
        <v>-9.1654280953024359E-3</v>
      </c>
      <c r="K109" s="28">
        <f t="shared" si="0"/>
        <v>4.9983867052742917E-3</v>
      </c>
      <c r="L109" s="28">
        <f t="shared" si="1"/>
        <v>2.5399236007969564E-3</v>
      </c>
      <c r="M109" s="28">
        <f t="shared" si="2"/>
        <v>1.7749388329553733E-3</v>
      </c>
    </row>
    <row r="110" spans="1:13" s="18" customFormat="1" ht="13.5" x14ac:dyDescent="0.25">
      <c r="A110" s="15" t="s">
        <v>88</v>
      </c>
      <c r="B110" s="20">
        <f>+'Data NSA'!B118-'Data NSA'!B106</f>
        <v>40400</v>
      </c>
      <c r="C110" s="20">
        <f>+'Data NSA'!P118-'Data NSA'!P106</f>
        <v>298100</v>
      </c>
      <c r="D110" s="20">
        <f>+'Data NSA'!AD118-'Data NSA'!AD106</f>
        <v>2682000</v>
      </c>
      <c r="E110" s="23">
        <f>+B110/'Data NSA'!B106</f>
        <v>6.2345679012345681E-2</v>
      </c>
      <c r="F110" s="23">
        <f>+C110/'Data NSA'!P106</f>
        <v>3.2452263275925888E-2</v>
      </c>
      <c r="G110" s="23">
        <f>+D110/'Data NSA'!AD106</f>
        <v>2.0738449642373865E-2</v>
      </c>
      <c r="H110" s="23">
        <f>(+'Data NSA'!B118-'Data NSA'!B117)/'Data NSA'!B117</f>
        <v>1.3545347467608953E-2</v>
      </c>
      <c r="I110" s="23">
        <f>(+'Data NSA'!P118-'Data NSA'!P117)/'Data NSA'!P117</f>
        <v>7.457216609834603E-3</v>
      </c>
      <c r="J110" s="23">
        <f>(+'Data NSA'!AD118-'Data NSA'!AD117)/'Data NSA'!AD117</f>
        <v>7.5759297559793026E-5</v>
      </c>
      <c r="K110" s="28">
        <f t="shared" si="0"/>
        <v>5.0986805283769953E-3</v>
      </c>
      <c r="L110" s="28">
        <f t="shared" si="1"/>
        <v>2.6951871979033755E-3</v>
      </c>
      <c r="M110" s="28">
        <f t="shared" si="2"/>
        <v>1.7445067415360995E-3</v>
      </c>
    </row>
    <row r="111" spans="1:13" s="18" customFormat="1" ht="13.5" x14ac:dyDescent="0.25">
      <c r="A111" s="15" t="s">
        <v>89</v>
      </c>
      <c r="B111" s="20">
        <f>+'Data NSA'!B119-'Data NSA'!B107</f>
        <v>38000</v>
      </c>
      <c r="C111" s="20">
        <f>+'Data NSA'!P119-'Data NSA'!P107</f>
        <v>291900</v>
      </c>
      <c r="D111" s="20">
        <f>+'Data NSA'!AD119-'Data NSA'!AD107</f>
        <v>2576000</v>
      </c>
      <c r="E111" s="23">
        <f>+B111/'Data NSA'!B107</f>
        <v>5.782985846903059E-2</v>
      </c>
      <c r="F111" s="23">
        <f>+C111/'Data NSA'!P107</f>
        <v>3.1541071467162278E-2</v>
      </c>
      <c r="G111" s="23">
        <f>+D111/'Data NSA'!AD107</f>
        <v>1.9799849348972345E-2</v>
      </c>
      <c r="H111" s="23">
        <f>(+'Data NSA'!B119-'Data NSA'!B118)/'Data NSA'!B118</f>
        <v>9.7327135386403255E-3</v>
      </c>
      <c r="I111" s="23">
        <f>(+'Data NSA'!P119-'Data NSA'!P118)/'Data NSA'!P118</f>
        <v>6.6006600660066007E-3</v>
      </c>
      <c r="J111" s="23">
        <f>(+'Data NSA'!AD119-'Data NSA'!AD118)/'Data NSA'!AD118</f>
        <v>5.0830637769209205E-3</v>
      </c>
      <c r="K111" s="28">
        <f t="shared" si="0"/>
        <v>4.7394725002184212E-3</v>
      </c>
      <c r="L111" s="28">
        <f t="shared" si="1"/>
        <v>2.6210904329175958E-3</v>
      </c>
      <c r="M111" s="28">
        <f t="shared" si="2"/>
        <v>1.6674187996263748E-3</v>
      </c>
    </row>
    <row r="112" spans="1:13" s="18" customFormat="1" ht="13.5" x14ac:dyDescent="0.25">
      <c r="A112" s="15" t="s">
        <v>90</v>
      </c>
      <c r="B112" s="20">
        <f>+'Data NSA'!B120-'Data NSA'!B108</f>
        <v>37400</v>
      </c>
      <c r="C112" s="20">
        <f>+'Data NSA'!P120-'Data NSA'!P108</f>
        <v>265300</v>
      </c>
      <c r="D112" s="20">
        <f>+'Data NSA'!AD120-'Data NSA'!AD108</f>
        <v>2199000</v>
      </c>
      <c r="E112" s="23">
        <f>+B112/'Data NSA'!B108</f>
        <v>5.6683843588966353E-2</v>
      </c>
      <c r="F112" s="23">
        <f>+C112/'Data NSA'!P108</f>
        <v>2.8572351699478742E-2</v>
      </c>
      <c r="G112" s="23">
        <f>+D112/'Data NSA'!AD108</f>
        <v>1.6781519723436892E-2</v>
      </c>
      <c r="H112" s="23">
        <f>(+'Data NSA'!B120-'Data NSA'!B119)/'Data NSA'!B119</f>
        <v>3.0211480362537764E-3</v>
      </c>
      <c r="I112" s="23">
        <f>(+'Data NSA'!P120-'Data NSA'!P119)/'Data NSA'!P119</f>
        <v>4.1900172838212958E-4</v>
      </c>
      <c r="J112" s="23">
        <f>(+'Data NSA'!AD120-'Data NSA'!AD119)/'Data NSA'!AD119</f>
        <v>4.2056708723375389E-3</v>
      </c>
      <c r="K112" s="28">
        <f t="shared" si="0"/>
        <v>4.6488212009010111E-3</v>
      </c>
      <c r="L112" s="28">
        <f t="shared" si="1"/>
        <v>2.3804685925668989E-3</v>
      </c>
      <c r="M112" s="28">
        <f t="shared" si="2"/>
        <v>1.4190022955455118E-3</v>
      </c>
    </row>
    <row r="113" spans="1:13" s="18" customFormat="1" ht="13.5" x14ac:dyDescent="0.25">
      <c r="A113" s="15" t="s">
        <v>91</v>
      </c>
      <c r="B113" s="20">
        <f>+'Data NSA'!B121-'Data NSA'!B109</f>
        <v>36400</v>
      </c>
      <c r="C113" s="20">
        <f>+'Data NSA'!P121-'Data NSA'!P109</f>
        <v>266900</v>
      </c>
      <c r="D113" s="20">
        <f>+'Data NSA'!AD121-'Data NSA'!AD109</f>
        <v>2105000</v>
      </c>
      <c r="E113" s="23">
        <f>+B113/'Data NSA'!B109</f>
        <v>5.4720384846662661E-2</v>
      </c>
      <c r="F113" s="23">
        <f>+C113/'Data NSA'!P109</f>
        <v>2.8626895767638414E-2</v>
      </c>
      <c r="G113" s="23">
        <f>+D113/'Data NSA'!AD109</f>
        <v>1.6008091500882157E-2</v>
      </c>
      <c r="H113" s="23">
        <f>(+'Data NSA'!B121-'Data NSA'!B120)/'Data NSA'!B120</f>
        <v>6.3109581181870341E-3</v>
      </c>
      <c r="I113" s="23">
        <f>(+'Data NSA'!P121-'Data NSA'!P120)/'Data NSA'!P120</f>
        <v>4.1673210826658289E-3</v>
      </c>
      <c r="J113" s="23">
        <f>(+'Data NSA'!AD121-'Data NSA'!AD120)/'Data NSA'!AD120</f>
        <v>2.7394998348794618E-3</v>
      </c>
      <c r="K113" s="28">
        <f t="shared" si="0"/>
        <v>4.4927095213996232E-3</v>
      </c>
      <c r="L113" s="28">
        <f t="shared" si="1"/>
        <v>2.3849058486013117E-3</v>
      </c>
      <c r="M113" s="28">
        <f t="shared" si="2"/>
        <v>1.3553916613118604E-3</v>
      </c>
    </row>
    <row r="114" spans="1:13" s="18" customFormat="1" ht="13.5" x14ac:dyDescent="0.25">
      <c r="A114" s="15" t="s">
        <v>92</v>
      </c>
      <c r="B114" s="20">
        <f>+'Data NSA'!B122-'Data NSA'!B110</f>
        <v>34200</v>
      </c>
      <c r="C114" s="20">
        <f>+'Data NSA'!P122-'Data NSA'!P110</f>
        <v>255700</v>
      </c>
      <c r="D114" s="20">
        <f>+'Data NSA'!AD122-'Data NSA'!AD110</f>
        <v>1909000</v>
      </c>
      <c r="E114" s="23">
        <f>+B114/'Data NSA'!B110</f>
        <v>5.1182280754265189E-2</v>
      </c>
      <c r="F114" s="23">
        <f>+C114/'Data NSA'!P110</f>
        <v>2.7244733785813987E-2</v>
      </c>
      <c r="G114" s="23">
        <f>+D114/'Data NSA'!AD110</f>
        <v>1.4502442396663451E-2</v>
      </c>
      <c r="H114" s="23">
        <f>(+'Data NSA'!B122-'Data NSA'!B121)/'Data NSA'!B121</f>
        <v>1.1402508551881414E-3</v>
      </c>
      <c r="I114" s="23">
        <f>(+'Data NSA'!P122-'Data NSA'!P121)/'Data NSA'!P121</f>
        <v>5.2865916603234515E-3</v>
      </c>
      <c r="J114" s="23">
        <f>(+'Data NSA'!AD122-'Data NSA'!AD121)/'Data NSA'!AD121</f>
        <v>-4.4161346097708852E-4</v>
      </c>
      <c r="K114" s="28">
        <f t="shared" si="0"/>
        <v>4.2119036069968308E-3</v>
      </c>
      <c r="L114" s="28">
        <f t="shared" si="1"/>
        <v>2.2721877476032824E-3</v>
      </c>
      <c r="M114" s="28">
        <f t="shared" si="2"/>
        <v>1.2317691406872509E-3</v>
      </c>
    </row>
    <row r="115" spans="1:13" s="18" customFormat="1" ht="13.5" x14ac:dyDescent="0.25">
      <c r="A115" s="15" t="s">
        <v>93</v>
      </c>
      <c r="B115" s="20">
        <f>+'Data NSA'!B123-'Data NSA'!B111</f>
        <v>29700</v>
      </c>
      <c r="C115" s="20">
        <f>+'Data NSA'!P123-'Data NSA'!P111</f>
        <v>227800</v>
      </c>
      <c r="D115" s="20">
        <f>+'Data NSA'!AD123-'Data NSA'!AD111</f>
        <v>1674000</v>
      </c>
      <c r="E115" s="23">
        <f>+B115/'Data NSA'!B111</f>
        <v>4.5177973836324915E-2</v>
      </c>
      <c r="F115" s="23">
        <f>+C115/'Data NSA'!P111</f>
        <v>2.4683064253982014E-2</v>
      </c>
      <c r="G115" s="23">
        <f>+D115/'Data NSA'!AD111</f>
        <v>1.2977448388672253E-2</v>
      </c>
      <c r="H115" s="23">
        <f>(+'Data NSA'!B123-'Data NSA'!B122)/'Data NSA'!B122</f>
        <v>-2.1782460136674259E-2</v>
      </c>
      <c r="I115" s="23">
        <f>(+'Data NSA'!P123-'Data NSA'!P122)/'Data NSA'!P122</f>
        <v>-1.910590187739861E-2</v>
      </c>
      <c r="J115" s="23">
        <f>(+'Data NSA'!AD123-'Data NSA'!AD122)/'Data NSA'!AD122</f>
        <v>-2.1528807416393344E-2</v>
      </c>
      <c r="K115" s="28">
        <f t="shared" si="0"/>
        <v>3.743600720719551E-3</v>
      </c>
      <c r="L115" s="28">
        <f t="shared" si="1"/>
        <v>2.0678378521111359E-3</v>
      </c>
      <c r="M115" s="28">
        <f t="shared" si="2"/>
        <v>1.1090152804330436E-3</v>
      </c>
    </row>
    <row r="116" spans="1:13" s="18" customFormat="1" ht="13.5" x14ac:dyDescent="0.25">
      <c r="A116" s="15" t="s">
        <v>94</v>
      </c>
      <c r="B116" s="20">
        <f>+'Data NSA'!B124-'Data NSA'!B112</f>
        <v>25200</v>
      </c>
      <c r="C116" s="20">
        <f>+'Data NSA'!P124-'Data NSA'!P112</f>
        <v>218200</v>
      </c>
      <c r="D116" s="20">
        <f>+'Data NSA'!AD124-'Data NSA'!AD112</f>
        <v>1679000</v>
      </c>
      <c r="E116" s="23">
        <f>+B116/'Data NSA'!B112</f>
        <v>3.7781109445277364E-2</v>
      </c>
      <c r="F116" s="23">
        <f>+C116/'Data NSA'!P112</f>
        <v>2.3455051650560579E-2</v>
      </c>
      <c r="G116" s="23">
        <f>+D116/'Data NSA'!AD112</f>
        <v>1.2949751262967105E-2</v>
      </c>
      <c r="H116" s="23">
        <f>(+'Data NSA'!B124-'Data NSA'!B123)/'Data NSA'!B123</f>
        <v>7.422500363848057E-3</v>
      </c>
      <c r="I116" s="23">
        <f>(+'Data NSA'!P124-'Data NSA'!P123)/'Data NSA'!P123</f>
        <v>6.7993401573470938E-3</v>
      </c>
      <c r="J116" s="23">
        <f>(+'Data NSA'!AD124-'Data NSA'!AD123)/'Data NSA'!AD123</f>
        <v>5.1045788148499621E-3</v>
      </c>
      <c r="K116" s="28">
        <f t="shared" si="0"/>
        <v>3.1452272975365206E-3</v>
      </c>
      <c r="L116" s="28">
        <f t="shared" si="1"/>
        <v>1.9671688586499125E-3</v>
      </c>
      <c r="M116" s="28">
        <f t="shared" si="2"/>
        <v>1.1067250625297084E-3</v>
      </c>
    </row>
    <row r="117" spans="1:13" s="18" customFormat="1" ht="13.5" x14ac:dyDescent="0.25">
      <c r="A117" s="15" t="s">
        <v>95</v>
      </c>
      <c r="B117" s="20">
        <f>+'Data NSA'!B125-'Data NSA'!B113</f>
        <v>20800</v>
      </c>
      <c r="C117" s="20">
        <f>+'Data NSA'!P125-'Data NSA'!P113</f>
        <v>193100</v>
      </c>
      <c r="D117" s="20">
        <f>+'Data NSA'!AD125-'Data NSA'!AD113</f>
        <v>1177000</v>
      </c>
      <c r="E117" s="23">
        <f>+B117/'Data NSA'!B113</f>
        <v>3.0846804093133621E-2</v>
      </c>
      <c r="F117" s="23">
        <f>+C117/'Data NSA'!P113</f>
        <v>2.0572974931015012E-2</v>
      </c>
      <c r="G117" s="23">
        <f>+D117/'Data NSA'!AD113</f>
        <v>9.0017743514439544E-3</v>
      </c>
      <c r="H117" s="23">
        <f>(+'Data NSA'!B125-'Data NSA'!B124)/'Data NSA'!B124</f>
        <v>4.1895405952036982E-3</v>
      </c>
      <c r="I117" s="23">
        <f>(+'Data NSA'!P125-'Data NSA'!P124)/'Data NSA'!P124</f>
        <v>6.1022360861665145E-3</v>
      </c>
      <c r="J117" s="23">
        <f>(+'Data NSA'!AD125-'Data NSA'!AD124)/'Data NSA'!AD124</f>
        <v>4.5304338556657071E-3</v>
      </c>
      <c r="K117" s="28">
        <f t="shared" si="0"/>
        <v>2.5823117024591684E-3</v>
      </c>
      <c r="L117" s="28">
        <f t="shared" si="1"/>
        <v>1.7304012206552956E-3</v>
      </c>
      <c r="M117" s="28">
        <f t="shared" si="2"/>
        <v>7.7918492495713599E-4</v>
      </c>
    </row>
    <row r="118" spans="1:13" s="18" customFormat="1" ht="13.5" x14ac:dyDescent="0.25">
      <c r="A118" s="15" t="s">
        <v>96</v>
      </c>
      <c r="B118" s="20">
        <f>+'Data NSA'!B126-'Data NSA'!B114</f>
        <v>15900</v>
      </c>
      <c r="C118" s="20">
        <f>+'Data NSA'!P126-'Data NSA'!P114</f>
        <v>177800</v>
      </c>
      <c r="D118" s="20">
        <f>+'Data NSA'!AD126-'Data NSA'!AD114</f>
        <v>585000</v>
      </c>
      <c r="E118" s="23">
        <f>+B118/'Data NSA'!B114</f>
        <v>2.3555555555555555E-2</v>
      </c>
      <c r="F118" s="23">
        <f>+C118/'Data NSA'!P114</f>
        <v>1.8921334922526817E-2</v>
      </c>
      <c r="G118" s="23">
        <f>+D118/'Data NSA'!AD114</f>
        <v>4.4402614061586805E-3</v>
      </c>
      <c r="H118" s="23">
        <f>(+'Data NSA'!B126-'Data NSA'!B125)/'Data NSA'!B125</f>
        <v>-6.0422960725075529E-3</v>
      </c>
      <c r="I118" s="23">
        <f>(+'Data NSA'!P126-'Data NSA'!P125)/'Data NSA'!P125</f>
        <v>-4.8020711541673625E-4</v>
      </c>
      <c r="J118" s="23">
        <f>(+'Data NSA'!AD126-'Data NSA'!AD125)/'Data NSA'!AD125</f>
        <v>3.0698330162435856E-3</v>
      </c>
      <c r="K118" s="28">
        <f t="shared" si="0"/>
        <v>1.9922775631428594E-3</v>
      </c>
      <c r="L118" s="28">
        <f t="shared" si="1"/>
        <v>1.5953853283072756E-3</v>
      </c>
      <c r="M118" s="28">
        <f t="shared" si="2"/>
        <v>3.995774788886763E-4</v>
      </c>
    </row>
    <row r="119" spans="1:13" s="18" customFormat="1" ht="13.5" x14ac:dyDescent="0.25">
      <c r="A119" s="15" t="s">
        <v>97</v>
      </c>
      <c r="B119" s="20">
        <f>+'Data NSA'!B127-'Data NSA'!B115</f>
        <v>8300</v>
      </c>
      <c r="C119" s="20">
        <f>+'Data NSA'!P127-'Data NSA'!P115</f>
        <v>130600</v>
      </c>
      <c r="D119" s="20">
        <f>+'Data NSA'!AD127-'Data NSA'!AD115</f>
        <v>337000</v>
      </c>
      <c r="E119" s="23">
        <f>+B119/'Data NSA'!B115</f>
        <v>1.216295427901524E-2</v>
      </c>
      <c r="F119" s="23">
        <f>+C119/'Data NSA'!P115</f>
        <v>1.3778406093726922E-2</v>
      </c>
      <c r="G119" s="23">
        <f>+D119/'Data NSA'!AD115</f>
        <v>2.5394672393655102E-3</v>
      </c>
      <c r="H119" s="23">
        <f>(+'Data NSA'!B127-'Data NSA'!B126)/'Data NSA'!B126</f>
        <v>-2.8947749312490951E-4</v>
      </c>
      <c r="I119" s="23">
        <f>(+'Data NSA'!P127-'Data NSA'!P126)/'Data NSA'!P126</f>
        <v>3.6137279886366011E-3</v>
      </c>
      <c r="J119" s="23">
        <f>(+'Data NSA'!AD127-'Data NSA'!AD126)/'Data NSA'!AD126</f>
        <v>5.3500989919446247E-3</v>
      </c>
      <c r="K119" s="28">
        <f t="shared" si="0"/>
        <v>1.0545741918022039E-3</v>
      </c>
      <c r="L119" s="28">
        <f t="shared" si="1"/>
        <v>1.171105069456925E-3</v>
      </c>
      <c r="M119" s="28">
        <f t="shared" si="2"/>
        <v>2.4073388999977418E-4</v>
      </c>
    </row>
    <row r="120" spans="1:13" s="18" customFormat="1" ht="13.5" x14ac:dyDescent="0.25">
      <c r="A120" s="15" t="s">
        <v>98</v>
      </c>
      <c r="B120" s="20">
        <f>+'Data NSA'!B128-'Data NSA'!B116</f>
        <v>2700</v>
      </c>
      <c r="C120" s="20">
        <f>+'Data NSA'!P128-'Data NSA'!P116</f>
        <v>111600</v>
      </c>
      <c r="D120" s="20">
        <f>+'Data NSA'!AD128-'Data NSA'!AD116</f>
        <v>203000</v>
      </c>
      <c r="E120" s="23">
        <f>+B120/'Data NSA'!B116</f>
        <v>3.9261305801948521E-3</v>
      </c>
      <c r="F120" s="23">
        <f>+C120/'Data NSA'!P116</f>
        <v>1.1729342273978937E-2</v>
      </c>
      <c r="G120" s="23">
        <f>+D120/'Data NSA'!AD116</f>
        <v>1.5238181026587998E-3</v>
      </c>
      <c r="H120" s="23">
        <f>(+'Data NSA'!B128-'Data NSA'!B127)/'Data NSA'!B127</f>
        <v>-4.3434197191255248E-4</v>
      </c>
      <c r="I120" s="23">
        <f>(+'Data NSA'!P128-'Data NSA'!P127)/'Data NSA'!P127</f>
        <v>1.7691379095033926E-3</v>
      </c>
      <c r="J120" s="23">
        <f>(+'Data NSA'!AD128-'Data NSA'!AD127)/'Data NSA'!AD127</f>
        <v>2.848724462951549E-3</v>
      </c>
      <c r="K120" s="28">
        <f t="shared" ref="K120:K183" si="3">AVERAGE(H109:H120)</f>
        <v>3.7115354877353957E-4</v>
      </c>
      <c r="L120" s="28">
        <f t="shared" ref="L120:L183" si="4">AVERAGE(I109:I120)</f>
        <v>1.0020307915134428E-3</v>
      </c>
      <c r="M120" s="28">
        <f t="shared" ref="M120:M183" si="5">AVERAGE(J109:J120)</f>
        <v>1.5598449589002299E-4</v>
      </c>
    </row>
    <row r="121" spans="1:13" s="18" customFormat="1" ht="13.5" x14ac:dyDescent="0.25">
      <c r="A121" s="15" t="s">
        <v>99</v>
      </c>
      <c r="B121" s="20">
        <f>+'Data NSA'!B129-'Data NSA'!B117</f>
        <v>-3800</v>
      </c>
      <c r="C121" s="20">
        <f>+'Data NSA'!P129-'Data NSA'!P117</f>
        <v>73500</v>
      </c>
      <c r="D121" s="20">
        <f>+'Data NSA'!AD129-'Data NSA'!AD117</f>
        <v>-67000</v>
      </c>
      <c r="E121" s="23">
        <f>+B121/'Data NSA'!B117</f>
        <v>-5.5948174322732625E-3</v>
      </c>
      <c r="F121" s="23">
        <f>+C121/'Data NSA'!P117</f>
        <v>7.8077695273909304E-3</v>
      </c>
      <c r="G121" s="23">
        <f>+D121/'Data NSA'!AD117</f>
        <v>-5.0758729365061326E-4</v>
      </c>
      <c r="H121" s="23">
        <f>(+'Data NSA'!B129-'Data NSA'!B128)/'Data NSA'!B128</f>
        <v>-2.1726535341830822E-2</v>
      </c>
      <c r="I121" s="23">
        <f>(+'Data NSA'!P129-'Data NSA'!P128)/'Data NSA'!P128</f>
        <v>-1.4439758160021608E-2</v>
      </c>
      <c r="J121" s="23">
        <f>(+'Data NSA'!AD129-'Data NSA'!AD128)/'Data NSA'!AD128</f>
        <v>-1.11751523373382E-2</v>
      </c>
      <c r="K121" s="28">
        <f t="shared" si="3"/>
        <v>-4.0938767009334229E-4</v>
      </c>
      <c r="L121" s="28">
        <f t="shared" si="4"/>
        <v>6.8244717800243872E-4</v>
      </c>
      <c r="M121" s="28">
        <f t="shared" si="5"/>
        <v>-1.1492524279624154E-5</v>
      </c>
    </row>
    <row r="122" spans="1:13" s="18" customFormat="1" ht="13.5" x14ac:dyDescent="0.25">
      <c r="A122" s="15" t="s">
        <v>100</v>
      </c>
      <c r="B122" s="20">
        <f>+'Data NSA'!B130-'Data NSA'!B118</f>
        <v>-7800</v>
      </c>
      <c r="C122" s="20">
        <f>+'Data NSA'!P130-'Data NSA'!P118</f>
        <v>55700</v>
      </c>
      <c r="D122" s="20">
        <f>+'Data NSA'!AD130-'Data NSA'!AD118</f>
        <v>-147000</v>
      </c>
      <c r="E122" s="23">
        <f>+B122/'Data NSA'!B118</f>
        <v>-1.1330621731551424E-2</v>
      </c>
      <c r="F122" s="23">
        <f>+C122/'Data NSA'!P118</f>
        <v>5.873111272788621E-3</v>
      </c>
      <c r="G122" s="23">
        <f>+D122/'Data NSA'!AD118</f>
        <v>-1.113577310294151E-3</v>
      </c>
      <c r="H122" s="23">
        <f>(+'Data NSA'!B130-'Data NSA'!B129)/'Data NSA'!B129</f>
        <v>7.6991412496298494E-3</v>
      </c>
      <c r="I122" s="23">
        <f>(+'Data NSA'!P130-'Data NSA'!P129)/'Data NSA'!P129</f>
        <v>5.5232313011215114E-3</v>
      </c>
      <c r="J122" s="23">
        <f>(+'Data NSA'!AD130-'Data NSA'!AD129)/'Data NSA'!AD129</f>
        <v>-5.3058440081861589E-4</v>
      </c>
      <c r="K122" s="28">
        <f t="shared" si="3"/>
        <v>-8.9657152159160105E-4</v>
      </c>
      <c r="L122" s="28">
        <f t="shared" si="4"/>
        <v>5.2128173560968087E-4</v>
      </c>
      <c r="M122" s="28">
        <f t="shared" si="5"/>
        <v>-6.2021165811158201E-5</v>
      </c>
    </row>
    <row r="123" spans="1:13" s="18" customFormat="1" ht="13.5" x14ac:dyDescent="0.25">
      <c r="A123" s="15" t="s">
        <v>101</v>
      </c>
      <c r="B123" s="20">
        <f>+'Data NSA'!B131-'Data NSA'!B119</f>
        <v>-11300</v>
      </c>
      <c r="C123" s="20">
        <f>+'Data NSA'!P131-'Data NSA'!P119</f>
        <v>11700</v>
      </c>
      <c r="D123" s="20">
        <f>+'Data NSA'!AD131-'Data NSA'!AD119</f>
        <v>-552000</v>
      </c>
      <c r="E123" s="23">
        <f>+B123/'Data NSA'!B119</f>
        <v>-1.6256653718889368E-2</v>
      </c>
      <c r="F123" s="23">
        <f>+C123/'Data NSA'!P119</f>
        <v>1.2255800555177291E-3</v>
      </c>
      <c r="G123" s="23">
        <f>+D123/'Data NSA'!AD119</f>
        <v>-4.1604486048930495E-3</v>
      </c>
      <c r="H123" s="23">
        <f>(+'Data NSA'!B131-'Data NSA'!B130)/'Data NSA'!B130</f>
        <v>4.7017337643255955E-3</v>
      </c>
      <c r="I123" s="23">
        <f>(+'Data NSA'!P131-'Data NSA'!P130)/'Data NSA'!P130</f>
        <v>1.9497672858400771E-3</v>
      </c>
      <c r="J123" s="23">
        <f>(+'Data NSA'!AD131-'Data NSA'!AD130)/'Data NSA'!AD130</f>
        <v>2.0172910662824206E-3</v>
      </c>
      <c r="K123" s="28">
        <f t="shared" si="3"/>
        <v>-1.3158198361178288E-3</v>
      </c>
      <c r="L123" s="28">
        <f t="shared" si="4"/>
        <v>1.3370733726247069E-4</v>
      </c>
      <c r="M123" s="28">
        <f t="shared" si="5"/>
        <v>-3.1750222503103319E-4</v>
      </c>
    </row>
    <row r="124" spans="1:13" s="18" customFormat="1" ht="13.5" x14ac:dyDescent="0.25">
      <c r="A124" s="15" t="s">
        <v>102</v>
      </c>
      <c r="B124" s="20">
        <f>+'Data NSA'!B132-'Data NSA'!B120</f>
        <v>-17100</v>
      </c>
      <c r="C124" s="20">
        <f>+'Data NSA'!P132-'Data NSA'!P120</f>
        <v>-32900</v>
      </c>
      <c r="D124" s="20">
        <f>+'Data NSA'!AD132-'Data NSA'!AD120</f>
        <v>-908000</v>
      </c>
      <c r="E124" s="23">
        <f>+B124/'Data NSA'!B120</f>
        <v>-2.4526678141135974E-2</v>
      </c>
      <c r="F124" s="23">
        <f>+C124/'Data NSA'!P120</f>
        <v>-3.4448458195905974E-3</v>
      </c>
      <c r="G124" s="23">
        <f>+D124/'Data NSA'!AD120</f>
        <v>-6.8149749317001412E-3</v>
      </c>
      <c r="H124" s="23">
        <f>(+'Data NSA'!B132-'Data NSA'!B131)/'Data NSA'!B131</f>
        <v>-5.410938871014917E-3</v>
      </c>
      <c r="I124" s="23">
        <f>(+'Data NSA'!P132-'Data NSA'!P131)/'Data NSA'!P131</f>
        <v>-4.2476616936243227E-3</v>
      </c>
      <c r="J124" s="23">
        <f>(+'Data NSA'!AD132-'Data NSA'!AD131)/'Data NSA'!AD131</f>
        <v>1.5288436795180358E-3</v>
      </c>
      <c r="K124" s="28">
        <f t="shared" si="3"/>
        <v>-2.0184937450568861E-3</v>
      </c>
      <c r="L124" s="28">
        <f t="shared" si="4"/>
        <v>-2.5518128123806712E-4</v>
      </c>
      <c r="M124" s="28">
        <f t="shared" si="5"/>
        <v>-5.4057115776599178E-4</v>
      </c>
    </row>
    <row r="125" spans="1:13" s="18" customFormat="1" ht="13.5" x14ac:dyDescent="0.25">
      <c r="A125" s="15" t="s">
        <v>103</v>
      </c>
      <c r="B125" s="20">
        <f>+'Data NSA'!B133-'Data NSA'!B121</f>
        <v>-22000</v>
      </c>
      <c r="C125" s="20">
        <f>+'Data NSA'!P133-'Data NSA'!P121</f>
        <v>-64800</v>
      </c>
      <c r="D125" s="20">
        <f>+'Data NSA'!AD133-'Data NSA'!AD121</f>
        <v>-1460000</v>
      </c>
      <c r="E125" s="23">
        <f>+B125/'Data NSA'!B121</f>
        <v>-3.1356898517673891E-2</v>
      </c>
      <c r="F125" s="23">
        <f>+C125/'Data NSA'!P121</f>
        <v>-6.7568272108276071E-3</v>
      </c>
      <c r="G125" s="23">
        <f>+D125/'Data NSA'!AD121</f>
        <v>-1.0928061915704224E-2</v>
      </c>
      <c r="H125" s="23">
        <f>(+'Data NSA'!B133-'Data NSA'!B132)/'Data NSA'!B132</f>
        <v>-7.3518600205852076E-4</v>
      </c>
      <c r="I125" s="23">
        <f>(+'Data NSA'!P133-'Data NSA'!P132)/'Data NSA'!P132</f>
        <v>8.3004118685382875E-4</v>
      </c>
      <c r="J125" s="23">
        <f>(+'Data NSA'!AD133-'Data NSA'!AD132)/'Data NSA'!AD132</f>
        <v>-1.4131551901336073E-3</v>
      </c>
      <c r="K125" s="28">
        <f t="shared" si="3"/>
        <v>-2.6056724217440159E-3</v>
      </c>
      <c r="L125" s="28">
        <f t="shared" si="4"/>
        <v>-5.332879392224005E-4</v>
      </c>
      <c r="M125" s="28">
        <f t="shared" si="5"/>
        <v>-8.8662574318374712E-4</v>
      </c>
    </row>
    <row r="126" spans="1:13" s="18" customFormat="1" ht="13.5" x14ac:dyDescent="0.25">
      <c r="A126" s="15" t="s">
        <v>104</v>
      </c>
      <c r="B126" s="20">
        <f>+'Data NSA'!B134-'Data NSA'!B122</f>
        <v>-24900</v>
      </c>
      <c r="C126" s="20">
        <f>+'Data NSA'!P134-'Data NSA'!P122</f>
        <v>-111100</v>
      </c>
      <c r="D126" s="20">
        <f>+'Data NSA'!AD134-'Data NSA'!AD122</f>
        <v>-1784000</v>
      </c>
      <c r="E126" s="23">
        <f>+B126/'Data NSA'!B122</f>
        <v>-3.5449886104783598E-2</v>
      </c>
      <c r="F126" s="23">
        <f>+C126/'Data NSA'!P122</f>
        <v>-1.1523700860906545E-2</v>
      </c>
      <c r="G126" s="23">
        <f>+D126/'Data NSA'!AD122</f>
        <v>-1.33590930194246E-2</v>
      </c>
      <c r="H126" s="23">
        <f>(+'Data NSA'!B134-'Data NSA'!B133)/'Data NSA'!B133</f>
        <v>-3.0900529723366685E-3</v>
      </c>
      <c r="I126" s="23">
        <f>(+'Data NSA'!P134-'Data NSA'!P133)/'Data NSA'!P133</f>
        <v>4.6191800955330429E-4</v>
      </c>
      <c r="J126" s="23">
        <f>(+'Data NSA'!AD134-'Data NSA'!AD133)/'Data NSA'!AD133</f>
        <v>-2.8984191129172625E-3</v>
      </c>
      <c r="K126" s="28">
        <f t="shared" si="3"/>
        <v>-2.9581977407044167E-3</v>
      </c>
      <c r="L126" s="28">
        <f t="shared" si="4"/>
        <v>-9.3534407678657911E-4</v>
      </c>
      <c r="M126" s="28">
        <f t="shared" si="5"/>
        <v>-1.0913595475120954E-3</v>
      </c>
    </row>
    <row r="127" spans="1:13" s="18" customFormat="1" ht="13.5" x14ac:dyDescent="0.25">
      <c r="A127" s="15" t="s">
        <v>105</v>
      </c>
      <c r="B127" s="20">
        <f>+'Data NSA'!B135-'Data NSA'!B123</f>
        <v>-23800</v>
      </c>
      <c r="C127" s="20">
        <f>+'Data NSA'!P135-'Data NSA'!P123</f>
        <v>-116100</v>
      </c>
      <c r="D127" s="20">
        <f>+'Data NSA'!AD135-'Data NSA'!AD123</f>
        <v>-1790000</v>
      </c>
      <c r="E127" s="23">
        <f>+B127/'Data NSA'!B123</f>
        <v>-3.4638335031290934E-2</v>
      </c>
      <c r="F127" s="23">
        <f>+C127/'Data NSA'!P123</f>
        <v>-1.2276880128584721E-2</v>
      </c>
      <c r="G127" s="23">
        <f>+D127/'Data NSA'!AD123</f>
        <v>-1.3698944645549374E-2</v>
      </c>
      <c r="H127" s="23">
        <f>(+'Data NSA'!B135-'Data NSA'!B134)/'Data NSA'!B134</f>
        <v>-2.0959409594095941E-2</v>
      </c>
      <c r="I127" s="23">
        <f>(+'Data NSA'!P135-'Data NSA'!P134)/'Data NSA'!P134</f>
        <v>-1.9853303812212092E-2</v>
      </c>
      <c r="J127" s="23">
        <f>(+'Data NSA'!AD135-'Data NSA'!AD134)/'Data NSA'!AD134</f>
        <v>-2.1865844958180908E-2</v>
      </c>
      <c r="K127" s="28">
        <f t="shared" si="3"/>
        <v>-2.8896101954895572E-3</v>
      </c>
      <c r="L127" s="28">
        <f t="shared" si="4"/>
        <v>-9.9762757135436969E-4</v>
      </c>
      <c r="M127" s="28">
        <f t="shared" si="5"/>
        <v>-1.1194460093277255E-3</v>
      </c>
    </row>
    <row r="128" spans="1:13" s="18" customFormat="1" ht="13.5" x14ac:dyDescent="0.25">
      <c r="A128" s="15" t="s">
        <v>106</v>
      </c>
      <c r="B128" s="20">
        <f>+'Data NSA'!B136-'Data NSA'!B124</f>
        <v>-24400</v>
      </c>
      <c r="C128" s="20">
        <f>+'Data NSA'!P136-'Data NSA'!P124</f>
        <v>-132300</v>
      </c>
      <c r="D128" s="20">
        <f>+'Data NSA'!AD136-'Data NSA'!AD124</f>
        <v>-1987000</v>
      </c>
      <c r="E128" s="23">
        <f>+B128/'Data NSA'!B124</f>
        <v>-3.5249927766541463E-2</v>
      </c>
      <c r="F128" s="23">
        <f>+C128/'Data NSA'!P124</f>
        <v>-1.3895453256451461E-2</v>
      </c>
      <c r="G128" s="23">
        <f>+D128/'Data NSA'!AD124</f>
        <v>-1.5129364825559261E-2</v>
      </c>
      <c r="H128" s="23">
        <f>(+'Data NSA'!B136-'Data NSA'!B135)/'Data NSA'!B135</f>
        <v>6.7842605156037995E-3</v>
      </c>
      <c r="I128" s="23">
        <f>(+'Data NSA'!P136-'Data NSA'!P135)/'Data NSA'!P135</f>
        <v>5.1495069962636635E-3</v>
      </c>
      <c r="J128" s="23">
        <f>(+'Data NSA'!AD136-'Data NSA'!AD135)/'Data NSA'!AD135</f>
        <v>3.6468881181281375E-3</v>
      </c>
      <c r="K128" s="28">
        <f t="shared" si="3"/>
        <v>-2.9427968495099126E-3</v>
      </c>
      <c r="L128" s="28">
        <f t="shared" si="4"/>
        <v>-1.1351136681113218E-3</v>
      </c>
      <c r="M128" s="28">
        <f t="shared" si="5"/>
        <v>-1.2409202340545446E-3</v>
      </c>
    </row>
    <row r="129" spans="1:13" s="18" customFormat="1" ht="13.5" x14ac:dyDescent="0.25">
      <c r="A129" s="15" t="s">
        <v>107</v>
      </c>
      <c r="B129" s="20">
        <f>+'Data NSA'!B137-'Data NSA'!B125</f>
        <v>-24300</v>
      </c>
      <c r="C129" s="20">
        <f>+'Data NSA'!P137-'Data NSA'!P125</f>
        <v>-132100</v>
      </c>
      <c r="D129" s="20">
        <f>+'Data NSA'!AD137-'Data NSA'!AD125</f>
        <v>-1974000</v>
      </c>
      <c r="E129" s="23">
        <f>+B129/'Data NSA'!B125</f>
        <v>-3.4958998705222268E-2</v>
      </c>
      <c r="F129" s="23">
        <f>+C129/'Data NSA'!P125</f>
        <v>-1.3790295640554534E-2</v>
      </c>
      <c r="G129" s="23">
        <f>+D129/'Data NSA'!AD125</f>
        <v>-1.4962593516209476E-2</v>
      </c>
      <c r="H129" s="23">
        <f>(+'Data NSA'!B137-'Data NSA'!B136)/'Data NSA'!B136</f>
        <v>4.4923629829290209E-3</v>
      </c>
      <c r="I129" s="23">
        <f>(+'Data NSA'!P137-'Data NSA'!P136)/'Data NSA'!P136</f>
        <v>6.2095262440354463E-3</v>
      </c>
      <c r="J129" s="23">
        <f>(+'Data NSA'!AD137-'Data NSA'!AD136)/'Data NSA'!AD136</f>
        <v>4.7005342218992326E-3</v>
      </c>
      <c r="K129" s="28">
        <f t="shared" si="3"/>
        <v>-2.917561650532802E-3</v>
      </c>
      <c r="L129" s="28">
        <f t="shared" si="4"/>
        <v>-1.1261728216222444E-3</v>
      </c>
      <c r="M129" s="28">
        <f t="shared" si="5"/>
        <v>-1.226745203535084E-3</v>
      </c>
    </row>
    <row r="130" spans="1:13" s="18" customFormat="1" ht="13.5" x14ac:dyDescent="0.25">
      <c r="A130" s="15" t="s">
        <v>108</v>
      </c>
      <c r="B130" s="20">
        <f>+'Data NSA'!B138-'Data NSA'!B126</f>
        <v>-18700</v>
      </c>
      <c r="C130" s="20">
        <f>+'Data NSA'!P138-'Data NSA'!P126</f>
        <v>-123800</v>
      </c>
      <c r="D130" s="20">
        <f>+'Data NSA'!AD138-'Data NSA'!AD126</f>
        <v>-1791000</v>
      </c>
      <c r="E130" s="23">
        <f>+B130/'Data NSA'!B126</f>
        <v>-2.7066145607179043E-2</v>
      </c>
      <c r="F130" s="23">
        <f>+C130/'Data NSA'!P126</f>
        <v>-1.2930044074948301E-2</v>
      </c>
      <c r="G130" s="23">
        <f>+D130/'Data NSA'!AD126</f>
        <v>-1.3533936856741275E-2</v>
      </c>
      <c r="H130" s="23">
        <f>(+'Data NSA'!B138-'Data NSA'!B137)/'Data NSA'!B137</f>
        <v>2.0870602265951103E-3</v>
      </c>
      <c r="I130" s="23">
        <f>(+'Data NSA'!P138-'Data NSA'!P137)/'Data NSA'!P137</f>
        <v>3.9165458182934443E-4</v>
      </c>
      <c r="J130" s="23">
        <f>(+'Data NSA'!AD138-'Data NSA'!AD137)/'Data NSA'!AD137</f>
        <v>4.524643145704282E-3</v>
      </c>
      <c r="K130" s="28">
        <f t="shared" si="3"/>
        <v>-2.2401152922742465E-3</v>
      </c>
      <c r="L130" s="28">
        <f t="shared" si="4"/>
        <v>-1.0535176801850709E-3</v>
      </c>
      <c r="M130" s="28">
        <f t="shared" si="5"/>
        <v>-1.1055110260800259E-3</v>
      </c>
    </row>
    <row r="131" spans="1:13" s="18" customFormat="1" ht="13.5" x14ac:dyDescent="0.25">
      <c r="A131" s="15" t="s">
        <v>109</v>
      </c>
      <c r="B131" s="20">
        <f>+'Data NSA'!B139-'Data NSA'!B127</f>
        <v>-16300</v>
      </c>
      <c r="C131" s="20">
        <f>+'Data NSA'!P139-'Data NSA'!P127</f>
        <v>-105400</v>
      </c>
      <c r="D131" s="20">
        <f>+'Data NSA'!AD139-'Data NSA'!AD127</f>
        <v>-1728000</v>
      </c>
      <c r="E131" s="23">
        <f>+B131/'Data NSA'!B127</f>
        <v>-2.3599247140582019E-2</v>
      </c>
      <c r="F131" s="23">
        <f>+C131/'Data NSA'!P127</f>
        <v>-1.0968655038921034E-2</v>
      </c>
      <c r="G131" s="23">
        <f>+D131/'Data NSA'!AD127</f>
        <v>-1.298837960944664E-2</v>
      </c>
      <c r="H131" s="23">
        <f>(+'Data NSA'!B139-'Data NSA'!B138)/'Data NSA'!B138</f>
        <v>3.2728354656352274E-3</v>
      </c>
      <c r="I131" s="23">
        <f>(+'Data NSA'!P139-'Data NSA'!P138)/'Data NSA'!P138</f>
        <v>5.6079908579167899E-3</v>
      </c>
      <c r="J131" s="23">
        <f>(+'Data NSA'!AD139-'Data NSA'!AD138)/'Data NSA'!AD138</f>
        <v>5.9060999057781727E-3</v>
      </c>
      <c r="K131" s="28">
        <f t="shared" si="3"/>
        <v>-1.9432558790442348E-3</v>
      </c>
      <c r="L131" s="28">
        <f t="shared" si="4"/>
        <v>-8.8732910774505513E-4</v>
      </c>
      <c r="M131" s="28">
        <f t="shared" si="5"/>
        <v>-1.0591776165938965E-3</v>
      </c>
    </row>
    <row r="132" spans="1:13" s="18" customFormat="1" ht="13.5" x14ac:dyDescent="0.25">
      <c r="A132" s="15" t="s">
        <v>110</v>
      </c>
      <c r="B132" s="20">
        <f>+'Data NSA'!B140-'Data NSA'!B128</f>
        <v>-21300</v>
      </c>
      <c r="C132" s="20">
        <f>+'Data NSA'!P140-'Data NSA'!P128</f>
        <v>-131000</v>
      </c>
      <c r="D132" s="20">
        <f>+'Data NSA'!AD140-'Data NSA'!AD128</f>
        <v>-1727000</v>
      </c>
      <c r="E132" s="23">
        <f>+B132/'Data NSA'!B128</f>
        <v>-3.0851680185399768E-2</v>
      </c>
      <c r="F132" s="23">
        <f>+C132/'Data NSA'!P128</f>
        <v>-1.3608692942178638E-2</v>
      </c>
      <c r="G132" s="23">
        <f>+D132/'Data NSA'!AD128</f>
        <v>-1.2943989327017486E-2</v>
      </c>
      <c r="H132" s="23">
        <f>(+'Data NSA'!B140-'Data NSA'!B139)/'Data NSA'!B139</f>
        <v>-7.8588374851720055E-3</v>
      </c>
      <c r="I132" s="23">
        <f>(+'Data NSA'!P140-'Data NSA'!P139)/'Data NSA'!P139</f>
        <v>-9.0490119741577053E-4</v>
      </c>
      <c r="J132" s="23">
        <f>(+'Data NSA'!AD140-'Data NSA'!AD139)/'Data NSA'!AD139</f>
        <v>2.8938270100674719E-3</v>
      </c>
      <c r="K132" s="28">
        <f t="shared" si="3"/>
        <v>-2.5619638384825221E-3</v>
      </c>
      <c r="L132" s="28">
        <f t="shared" si="4"/>
        <v>-1.1101656999883188E-3</v>
      </c>
      <c r="M132" s="28">
        <f t="shared" si="5"/>
        <v>-1.055419071000903E-3</v>
      </c>
    </row>
    <row r="133" spans="1:13" s="18" customFormat="1" ht="13.5" x14ac:dyDescent="0.25">
      <c r="A133" s="15" t="s">
        <v>111</v>
      </c>
      <c r="B133" s="20">
        <f>+'Data NSA'!B141-'Data NSA'!B129</f>
        <v>-14700</v>
      </c>
      <c r="C133" s="20">
        <f>+'Data NSA'!P141-'Data NSA'!P129</f>
        <v>-113200</v>
      </c>
      <c r="D133" s="20">
        <f>+'Data NSA'!AD141-'Data NSA'!AD129</f>
        <v>-1675000</v>
      </c>
      <c r="E133" s="23">
        <f>+B133/'Data NSA'!B129</f>
        <v>-2.1764880071068995E-2</v>
      </c>
      <c r="F133" s="23">
        <f>+C133/'Data NSA'!P129</f>
        <v>-1.1931866093262501E-2</v>
      </c>
      <c r="G133" s="23">
        <f>+D133/'Data NSA'!AD129</f>
        <v>-1.2696126733874024E-2</v>
      </c>
      <c r="H133" s="23">
        <f>(+'Data NSA'!B141-'Data NSA'!B140)/'Data NSA'!B140</f>
        <v>-1.2554177253026454E-2</v>
      </c>
      <c r="I133" s="23">
        <f>(+'Data NSA'!P141-'Data NSA'!P140)/'Data NSA'!P140</f>
        <v>-1.2764344089645295E-2</v>
      </c>
      <c r="J133" s="23">
        <f>(+'Data NSA'!AD141-'Data NSA'!AD140)/'Data NSA'!AD140</f>
        <v>-1.0926845566236883E-2</v>
      </c>
      <c r="K133" s="28">
        <f t="shared" si="3"/>
        <v>-1.7976006644154919E-3</v>
      </c>
      <c r="L133" s="28">
        <f t="shared" si="4"/>
        <v>-9.7054786079029288E-4</v>
      </c>
      <c r="M133" s="28">
        <f t="shared" si="5"/>
        <v>-1.034726840075794E-3</v>
      </c>
    </row>
    <row r="134" spans="1:13" s="18" customFormat="1" ht="13.5" x14ac:dyDescent="0.25">
      <c r="A134" s="15" t="s">
        <v>112</v>
      </c>
      <c r="B134" s="20">
        <f>+'Data NSA'!B142-'Data NSA'!B130</f>
        <v>-14600</v>
      </c>
      <c r="C134" s="20">
        <f>+'Data NSA'!P142-'Data NSA'!P130</f>
        <v>-109600</v>
      </c>
      <c r="D134" s="20">
        <f>+'Data NSA'!AD142-'Data NSA'!AD130</f>
        <v>-1519000</v>
      </c>
      <c r="E134" s="23">
        <f>+B134/'Data NSA'!B130</f>
        <v>-2.1451660299735529E-2</v>
      </c>
      <c r="F134" s="23">
        <f>+C134/'Data NSA'!P130</f>
        <v>-1.1488951318713574E-2</v>
      </c>
      <c r="G134" s="23">
        <f>+D134/'Data NSA'!AD130</f>
        <v>-1.1519793720612771E-2</v>
      </c>
      <c r="H134" s="23">
        <f>(+'Data NSA'!B142-'Data NSA'!B141)/'Data NSA'!B141</f>
        <v>8.0217950658392611E-3</v>
      </c>
      <c r="I134" s="23">
        <f>(+'Data NSA'!P142-'Data NSA'!P141)/'Data NSA'!P141</f>
        <v>5.9739705568593983E-3</v>
      </c>
      <c r="J134" s="23">
        <f>(+'Data NSA'!AD142-'Data NSA'!AD141)/'Data NSA'!AD141</f>
        <v>6.6024336877663046E-4</v>
      </c>
      <c r="K134" s="28">
        <f t="shared" si="3"/>
        <v>-1.7707128463980409E-3</v>
      </c>
      <c r="L134" s="28">
        <f t="shared" si="4"/>
        <v>-9.3298625614546911E-4</v>
      </c>
      <c r="M134" s="28">
        <f t="shared" si="5"/>
        <v>-9.3549119260952316E-4</v>
      </c>
    </row>
    <row r="135" spans="1:13" s="18" customFormat="1" ht="13.5" x14ac:dyDescent="0.25">
      <c r="A135" s="15" t="s">
        <v>113</v>
      </c>
      <c r="B135" s="20">
        <f>+'Data NSA'!B143-'Data NSA'!B131</f>
        <v>-12300</v>
      </c>
      <c r="C135" s="20">
        <f>+'Data NSA'!P143-'Data NSA'!P131</f>
        <v>-81400</v>
      </c>
      <c r="D135" s="20">
        <f>+'Data NSA'!AD143-'Data NSA'!AD131</f>
        <v>-1267000</v>
      </c>
      <c r="E135" s="23">
        <f>+B135/'Data NSA'!B131</f>
        <v>-1.7987715706346885E-2</v>
      </c>
      <c r="F135" s="23">
        <f>+C135/'Data NSA'!P131</f>
        <v>-8.5162478290891595E-3</v>
      </c>
      <c r="G135" s="23">
        <f>+D135/'Data NSA'!AD131</f>
        <v>-9.5893313957888682E-3</v>
      </c>
      <c r="H135" s="23">
        <f>(+'Data NSA'!B143-'Data NSA'!B142)/'Data NSA'!B142</f>
        <v>8.2582582582582578E-3</v>
      </c>
      <c r="I135" s="23">
        <f>(+'Data NSA'!P143-'Data NSA'!P142)/'Data NSA'!P142</f>
        <v>4.9628844114528101E-3</v>
      </c>
      <c r="J135" s="23">
        <f>(+'Data NSA'!AD143-'Data NSA'!AD142)/'Data NSA'!AD142</f>
        <v>3.974190776501638E-3</v>
      </c>
      <c r="K135" s="28">
        <f t="shared" si="3"/>
        <v>-1.4743358052369856E-3</v>
      </c>
      <c r="L135" s="28">
        <f t="shared" si="4"/>
        <v>-6.8189316234440781E-4</v>
      </c>
      <c r="M135" s="28">
        <f t="shared" si="5"/>
        <v>-7.7241621675792156E-4</v>
      </c>
    </row>
    <row r="136" spans="1:13" s="18" customFormat="1" ht="13.5" x14ac:dyDescent="0.25">
      <c r="A136" s="15" t="s">
        <v>114</v>
      </c>
      <c r="B136" s="20">
        <f>+'Data NSA'!B144-'Data NSA'!B132</f>
        <v>-10300</v>
      </c>
      <c r="C136" s="20">
        <f>+'Data NSA'!P144-'Data NSA'!P132</f>
        <v>-59700</v>
      </c>
      <c r="D136" s="20">
        <f>+'Data NSA'!AD144-'Data NSA'!AD132</f>
        <v>-797000</v>
      </c>
      <c r="E136" s="23">
        <f>+B136/'Data NSA'!B132</f>
        <v>-1.5144831642405529E-2</v>
      </c>
      <c r="F136" s="23">
        <f>+C136/'Data NSA'!P132</f>
        <v>-6.2725897285029839E-3</v>
      </c>
      <c r="G136" s="23">
        <f>+D136/'Data NSA'!AD132</f>
        <v>-6.0229127622271929E-3</v>
      </c>
      <c r="H136" s="23">
        <f>(+'Data NSA'!B144-'Data NSA'!B143)/'Data NSA'!B143</f>
        <v>-2.5316455696202532E-3</v>
      </c>
      <c r="I136" s="23">
        <f>(+'Data NSA'!P144-'Data NSA'!P143)/'Data NSA'!P143</f>
        <v>-1.9943440823906805E-3</v>
      </c>
      <c r="J136" s="23">
        <f>(+'Data NSA'!AD144-'Data NSA'!AD143)/'Data NSA'!AD143</f>
        <v>5.1352982981682574E-3</v>
      </c>
      <c r="K136" s="28">
        <f t="shared" si="3"/>
        <v>-1.2343946967874303E-3</v>
      </c>
      <c r="L136" s="28">
        <f t="shared" si="4"/>
        <v>-4.9411669474160448E-4</v>
      </c>
      <c r="M136" s="28">
        <f t="shared" si="5"/>
        <v>-4.7187833187040351E-4</v>
      </c>
    </row>
    <row r="137" spans="1:13" s="18" customFormat="1" ht="13.5" x14ac:dyDescent="0.25">
      <c r="A137" s="15" t="s">
        <v>115</v>
      </c>
      <c r="B137" s="20">
        <f>+'Data NSA'!B145-'Data NSA'!B133</f>
        <v>-6100</v>
      </c>
      <c r="C137" s="20">
        <f>+'Data NSA'!P145-'Data NSA'!P133</f>
        <v>-36900</v>
      </c>
      <c r="D137" s="20">
        <f>+'Data NSA'!AD145-'Data NSA'!AD133</f>
        <v>-490000</v>
      </c>
      <c r="E137" s="23">
        <f>+B137/'Data NSA'!B133</f>
        <v>-8.9758681577398469E-3</v>
      </c>
      <c r="F137" s="23">
        <f>+C137/'Data NSA'!P133</f>
        <v>-3.8738123982993019E-3</v>
      </c>
      <c r="G137" s="23">
        <f>+D137/'Data NSA'!AD133</f>
        <v>-3.7081602227923205E-3</v>
      </c>
      <c r="H137" s="23">
        <f>(+'Data NSA'!B145-'Data NSA'!B144)/'Data NSA'!B144</f>
        <v>5.5240370259779037E-3</v>
      </c>
      <c r="I137" s="23">
        <f>(+'Data NSA'!P145-'Data NSA'!P144)/'Data NSA'!P144</f>
        <v>3.2459636917286077E-3</v>
      </c>
      <c r="J137" s="23">
        <f>(+'Data NSA'!AD145-'Data NSA'!AD144)/'Data NSA'!AD144</f>
        <v>9.1233245394621804E-4</v>
      </c>
      <c r="K137" s="28">
        <f t="shared" si="3"/>
        <v>-7.1279277778439501E-4</v>
      </c>
      <c r="L137" s="28">
        <f t="shared" si="4"/>
        <v>-2.9278981933537283E-4</v>
      </c>
      <c r="M137" s="28">
        <f t="shared" si="5"/>
        <v>-2.7808769486375122E-4</v>
      </c>
    </row>
    <row r="138" spans="1:13" s="18" customFormat="1" ht="13.5" x14ac:dyDescent="0.25">
      <c r="A138" s="15" t="s">
        <v>116</v>
      </c>
      <c r="B138" s="20">
        <f>+'Data NSA'!B146-'Data NSA'!B134</f>
        <v>-5500</v>
      </c>
      <c r="C138" s="20">
        <f>+'Data NSA'!P146-'Data NSA'!P134</f>
        <v>-29700</v>
      </c>
      <c r="D138" s="20">
        <f>+'Data NSA'!AD146-'Data NSA'!AD134</f>
        <v>-517000</v>
      </c>
      <c r="E138" s="23">
        <f>+B138/'Data NSA'!B134</f>
        <v>-8.1180811808118074E-3</v>
      </c>
      <c r="F138" s="23">
        <f>+C138/'Data NSA'!P134</f>
        <v>-3.1165069937774794E-3</v>
      </c>
      <c r="G138" s="23">
        <f>+D138/'Data NSA'!AD134</f>
        <v>-3.9238604107530474E-3</v>
      </c>
      <c r="H138" s="23">
        <f>(+'Data NSA'!B146-'Data NSA'!B145)/'Data NSA'!B145</f>
        <v>-2.2271714922048997E-3</v>
      </c>
      <c r="I138" s="23">
        <f>(+'Data NSA'!P146-'Data NSA'!P145)/'Data NSA'!P145</f>
        <v>1.2225196551651455E-3</v>
      </c>
      <c r="J138" s="23">
        <f>(+'Data NSA'!AD146-'Data NSA'!AD145)/'Data NSA'!AD145</f>
        <v>-3.1142946122703209E-3</v>
      </c>
      <c r="K138" s="28">
        <f t="shared" si="3"/>
        <v>-6.4088598777341406E-4</v>
      </c>
      <c r="L138" s="28">
        <f t="shared" si="4"/>
        <v>-2.2940634886771944E-4</v>
      </c>
      <c r="M138" s="28">
        <f t="shared" si="5"/>
        <v>-2.9607731980983948E-4</v>
      </c>
    </row>
    <row r="139" spans="1:13" s="18" customFormat="1" ht="13.5" x14ac:dyDescent="0.25">
      <c r="A139" s="15" t="s">
        <v>117</v>
      </c>
      <c r="B139" s="20">
        <f>+'Data NSA'!B147-'Data NSA'!B135</f>
        <v>-5700</v>
      </c>
      <c r="C139" s="20">
        <f>+'Data NSA'!P147-'Data NSA'!P135</f>
        <v>-24500</v>
      </c>
      <c r="D139" s="20">
        <f>+'Data NSA'!AD147-'Data NSA'!AD135</f>
        <v>-316000</v>
      </c>
      <c r="E139" s="23">
        <f>+B139/'Data NSA'!B135</f>
        <v>-8.5933966530981464E-3</v>
      </c>
      <c r="F139" s="23">
        <f>+C139/'Data NSA'!P135</f>
        <v>-2.6229297590116374E-3</v>
      </c>
      <c r="G139" s="23">
        <f>+D139/'Data NSA'!AD135</f>
        <v>-2.4519503092095564E-3</v>
      </c>
      <c r="H139" s="23">
        <f>(+'Data NSA'!B147-'Data NSA'!B146)/'Data NSA'!B146</f>
        <v>-2.1428571428571429E-2</v>
      </c>
      <c r="I139" s="23">
        <f>(+'Data NSA'!P147-'Data NSA'!P146)/'Data NSA'!P146</f>
        <v>-1.9368013304983053E-2</v>
      </c>
      <c r="J139" s="23">
        <f>(+'Data NSA'!AD147-'Data NSA'!AD146)/'Data NSA'!AD146</f>
        <v>-2.0420447878330705E-2</v>
      </c>
      <c r="K139" s="28">
        <f t="shared" si="3"/>
        <v>-6.7998280731303834E-4</v>
      </c>
      <c r="L139" s="28">
        <f t="shared" si="4"/>
        <v>-1.8896547326529949E-4</v>
      </c>
      <c r="M139" s="28">
        <f t="shared" si="5"/>
        <v>-1.7562756315565574E-4</v>
      </c>
    </row>
    <row r="140" spans="1:13" s="18" customFormat="1" ht="13.5" x14ac:dyDescent="0.25">
      <c r="A140" s="15" t="s">
        <v>118</v>
      </c>
      <c r="B140" s="20">
        <f>+'Data NSA'!B148-'Data NSA'!B136</f>
        <v>-7600</v>
      </c>
      <c r="C140" s="20">
        <f>+'Data NSA'!P148-'Data NSA'!P136</f>
        <v>-32800</v>
      </c>
      <c r="D140" s="20">
        <f>+'Data NSA'!AD148-'Data NSA'!AD136</f>
        <v>-369000</v>
      </c>
      <c r="E140" s="23">
        <f>+B140/'Data NSA'!B136</f>
        <v>-1.1380652890086853E-2</v>
      </c>
      <c r="F140" s="23">
        <f>+C140/'Data NSA'!P136</f>
        <v>-3.4935241990456715E-3</v>
      </c>
      <c r="G140" s="23">
        <f>+D140/'Data NSA'!AD136</f>
        <v>-2.8527913287513433E-3</v>
      </c>
      <c r="H140" s="23">
        <f>(+'Data NSA'!B148-'Data NSA'!B147)/'Data NSA'!B147</f>
        <v>3.9537712895377133E-3</v>
      </c>
      <c r="I140" s="23">
        <f>(+'Data NSA'!P148-'Data NSA'!P147)/'Data NSA'!P147</f>
        <v>4.2721281209076659E-3</v>
      </c>
      <c r="J140" s="23">
        <f>(+'Data NSA'!AD148-'Data NSA'!AD147)/'Data NSA'!AD147</f>
        <v>3.2435964250433647E-3</v>
      </c>
      <c r="K140" s="28">
        <f t="shared" si="3"/>
        <v>-9.1585690948521234E-4</v>
      </c>
      <c r="L140" s="28">
        <f t="shared" si="4"/>
        <v>-2.6208037954496597E-4</v>
      </c>
      <c r="M140" s="28">
        <f t="shared" si="5"/>
        <v>-2.0923520424605312E-4</v>
      </c>
    </row>
    <row r="141" spans="1:13" s="18" customFormat="1" ht="13.5" x14ac:dyDescent="0.25">
      <c r="A141" s="15" t="s">
        <v>119</v>
      </c>
      <c r="B141" s="20">
        <f>+'Data NSA'!B149-'Data NSA'!B137</f>
        <v>-10100</v>
      </c>
      <c r="C141" s="20">
        <f>+'Data NSA'!P149-'Data NSA'!P137</f>
        <v>-55400</v>
      </c>
      <c r="D141" s="20">
        <f>+'Data NSA'!AD149-'Data NSA'!AD137</f>
        <v>-481000</v>
      </c>
      <c r="E141" s="23">
        <f>+B141/'Data NSA'!B137</f>
        <v>-1.505664877757901E-2</v>
      </c>
      <c r="F141" s="23">
        <f>+C141/'Data NSA'!P137</f>
        <v>-5.8642334684718064E-3</v>
      </c>
      <c r="G141" s="23">
        <f>+D141/'Data NSA'!AD137</f>
        <v>-3.7012812127274826E-3</v>
      </c>
      <c r="H141" s="23">
        <f>(+'Data NSA'!B149-'Data NSA'!B148)/'Data NSA'!B148</f>
        <v>7.57346258709482E-4</v>
      </c>
      <c r="I141" s="23">
        <f>(+'Data NSA'!P149-'Data NSA'!P148)/'Data NSA'!P148</f>
        <v>3.8157332193244978E-3</v>
      </c>
      <c r="J141" s="23">
        <f>(+'Data NSA'!AD149-'Data NSA'!AD148)/'Data NSA'!AD148</f>
        <v>3.8456170819829738E-3</v>
      </c>
      <c r="K141" s="28">
        <f t="shared" si="3"/>
        <v>-1.2271083031701738E-3</v>
      </c>
      <c r="L141" s="28">
        <f t="shared" si="4"/>
        <v>-4.6156313160421164E-4</v>
      </c>
      <c r="M141" s="28">
        <f t="shared" si="5"/>
        <v>-2.8047829923907511E-4</v>
      </c>
    </row>
    <row r="142" spans="1:13" s="18" customFormat="1" ht="13.5" x14ac:dyDescent="0.25">
      <c r="A142" s="15" t="s">
        <v>120</v>
      </c>
      <c r="B142" s="20">
        <f>+'Data NSA'!B150-'Data NSA'!B138</f>
        <v>-7500</v>
      </c>
      <c r="C142" s="20">
        <f>+'Data NSA'!P150-'Data NSA'!P138</f>
        <v>-48500</v>
      </c>
      <c r="D142" s="20">
        <f>+'Data NSA'!AD150-'Data NSA'!AD138</f>
        <v>-411000</v>
      </c>
      <c r="E142" s="23">
        <f>+B142/'Data NSA'!B138</f>
        <v>-1.1157393632847366E-2</v>
      </c>
      <c r="F142" s="23">
        <f>+C142/'Data NSA'!P138</f>
        <v>-5.131840690735176E-3</v>
      </c>
      <c r="G142" s="23">
        <f>+D142/'Data NSA'!AD138</f>
        <v>-3.1483878875159907E-3</v>
      </c>
      <c r="H142" s="23">
        <f>(+'Data NSA'!B150-'Data NSA'!B149)/'Data NSA'!B149</f>
        <v>6.0541849553503863E-3</v>
      </c>
      <c r="I142" s="23">
        <f>(+'Data NSA'!P150-'Data NSA'!P149)/'Data NSA'!P149</f>
        <v>1.1286561538379632E-3</v>
      </c>
      <c r="J142" s="23">
        <f>(+'Data NSA'!AD150-'Data NSA'!AD149)/'Data NSA'!AD149</f>
        <v>5.0821014257688805E-3</v>
      </c>
      <c r="K142" s="28">
        <f t="shared" si="3"/>
        <v>-8.9651457577390062E-4</v>
      </c>
      <c r="L142" s="28">
        <f t="shared" si="4"/>
        <v>-4.001463339368268E-4</v>
      </c>
      <c r="M142" s="28">
        <f t="shared" si="5"/>
        <v>-2.3402344256702513E-4</v>
      </c>
    </row>
    <row r="143" spans="1:13" s="18" customFormat="1" ht="13.5" x14ac:dyDescent="0.25">
      <c r="A143" s="15" t="s">
        <v>121</v>
      </c>
      <c r="B143" s="20">
        <f>+'Data NSA'!B151-'Data NSA'!B139</f>
        <v>-7800</v>
      </c>
      <c r="C143" s="20">
        <f>+'Data NSA'!P151-'Data NSA'!P139</f>
        <v>-66400</v>
      </c>
      <c r="D143" s="20">
        <f>+'Data NSA'!AD151-'Data NSA'!AD139</f>
        <v>-422000</v>
      </c>
      <c r="E143" s="23">
        <f>+B143/'Data NSA'!B139</f>
        <v>-1.1565836298932384E-2</v>
      </c>
      <c r="F143" s="23">
        <f>+C143/'Data NSA'!P139</f>
        <v>-6.9866790126054843E-3</v>
      </c>
      <c r="G143" s="23">
        <f>+D143/'Data NSA'!AD139</f>
        <v>-3.2136710480222975E-3</v>
      </c>
      <c r="H143" s="23">
        <f>(+'Data NSA'!B151-'Data NSA'!B150)/'Data NSA'!B150</f>
        <v>2.8584323755077479E-3</v>
      </c>
      <c r="I143" s="23">
        <f>(+'Data NSA'!P151-'Data NSA'!P150)/'Data NSA'!P150</f>
        <v>3.7331291279793241E-3</v>
      </c>
      <c r="J143" s="23">
        <f>(+'Data NSA'!AD151-'Data NSA'!AD150)/'Data NSA'!AD150</f>
        <v>5.8402237727845571E-3</v>
      </c>
      <c r="K143" s="28">
        <f t="shared" si="3"/>
        <v>-9.3104816661785728E-4</v>
      </c>
      <c r="L143" s="28">
        <f t="shared" si="4"/>
        <v>-5.5638481143161563E-4</v>
      </c>
      <c r="M143" s="28">
        <f t="shared" si="5"/>
        <v>-2.3951312031649324E-4</v>
      </c>
    </row>
    <row r="144" spans="1:13" s="18" customFormat="1" ht="13.5" x14ac:dyDescent="0.25">
      <c r="A144" s="15" t="s">
        <v>122</v>
      </c>
      <c r="B144" s="20">
        <f>+'Data NSA'!B152-'Data NSA'!B140</f>
        <v>-3500</v>
      </c>
      <c r="C144" s="20">
        <f>+'Data NSA'!P152-'Data NSA'!P140</f>
        <v>-71700</v>
      </c>
      <c r="D144" s="20">
        <f>+'Data NSA'!AD152-'Data NSA'!AD140</f>
        <v>-472000</v>
      </c>
      <c r="E144" s="23">
        <f>+B144/'Data NSA'!B140</f>
        <v>-5.2309071887610224E-3</v>
      </c>
      <c r="F144" s="23">
        <f>+C144/'Data NSA'!P140</f>
        <v>-7.5511837560030331E-3</v>
      </c>
      <c r="G144" s="23">
        <f>+D144/'Data NSA'!AD140</f>
        <v>-3.5840660926086229E-3</v>
      </c>
      <c r="H144" s="23">
        <f>(+'Data NSA'!B152-'Data NSA'!B151)/'Data NSA'!B151</f>
        <v>-1.5001500150015E-3</v>
      </c>
      <c r="I144" s="23">
        <f>(+'Data NSA'!P152-'Data NSA'!P151)/'Data NSA'!P151</f>
        <v>-1.4728632886176277E-3</v>
      </c>
      <c r="J144" s="23">
        <f>(+'Data NSA'!AD152-'Data NSA'!AD151)/'Data NSA'!AD151</f>
        <v>2.5211624851022218E-3</v>
      </c>
      <c r="K144" s="28">
        <f t="shared" si="3"/>
        <v>-4.0115754410364855E-4</v>
      </c>
      <c r="L144" s="28">
        <f t="shared" si="4"/>
        <v>-6.0371498569843703E-4</v>
      </c>
      <c r="M144" s="28">
        <f t="shared" si="5"/>
        <v>-2.7056849739693039E-4</v>
      </c>
    </row>
    <row r="145" spans="1:13" s="18" customFormat="1" ht="13.5" x14ac:dyDescent="0.25">
      <c r="A145" s="15" t="s">
        <v>123</v>
      </c>
      <c r="B145" s="20">
        <f>+'Data NSA'!B153-'Data NSA'!B141</f>
        <v>-3100</v>
      </c>
      <c r="C145" s="20">
        <f>+'Data NSA'!P153-'Data NSA'!P141</f>
        <v>-65600</v>
      </c>
      <c r="D145" s="20">
        <f>+'Data NSA'!AD153-'Data NSA'!AD141</f>
        <v>-370000</v>
      </c>
      <c r="E145" s="23">
        <f>+B145/'Data NSA'!B141</f>
        <v>-4.6919933403965488E-3</v>
      </c>
      <c r="F145" s="23">
        <f>+C145/'Data NSA'!P141</f>
        <v>-6.9980797951781524E-3</v>
      </c>
      <c r="G145" s="23">
        <f>+D145/'Data NSA'!AD141</f>
        <v>-2.8405819354343402E-3</v>
      </c>
      <c r="H145" s="23">
        <f>(+'Data NSA'!B153-'Data NSA'!B152)/'Data NSA'!B152</f>
        <v>-1.201923076923077E-2</v>
      </c>
      <c r="I145" s="23">
        <f>(+'Data NSA'!P153-'Data NSA'!P152)/'Data NSA'!P152</f>
        <v>-1.2214145487345467E-2</v>
      </c>
      <c r="J145" s="23">
        <f>(+'Data NSA'!AD153-'Data NSA'!AD152)/'Data NSA'!AD152</f>
        <v>-1.0188840285927665E-2</v>
      </c>
      <c r="K145" s="28">
        <f t="shared" si="3"/>
        <v>-3.5657867045400831E-4</v>
      </c>
      <c r="L145" s="28">
        <f t="shared" si="4"/>
        <v>-5.5786510217345129E-4</v>
      </c>
      <c r="M145" s="28">
        <f t="shared" si="5"/>
        <v>-2.0906805737116248E-4</v>
      </c>
    </row>
    <row r="146" spans="1:13" s="18" customFormat="1" ht="13.5" x14ac:dyDescent="0.25">
      <c r="A146" s="15" t="s">
        <v>124</v>
      </c>
      <c r="B146" s="20">
        <f>+'Data NSA'!B154-'Data NSA'!B142</f>
        <v>-5200</v>
      </c>
      <c r="C146" s="20">
        <f>+'Data NSA'!P154-'Data NSA'!P142</f>
        <v>-63700</v>
      </c>
      <c r="D146" s="20">
        <f>+'Data NSA'!AD154-'Data NSA'!AD142</f>
        <v>-405000</v>
      </c>
      <c r="E146" s="23">
        <f>+B146/'Data NSA'!B142</f>
        <v>-7.8078078078078076E-3</v>
      </c>
      <c r="F146" s="23">
        <f>+C146/'Data NSA'!P142</f>
        <v>-6.7550371155885476E-3</v>
      </c>
      <c r="G146" s="23">
        <f>+D146/'Data NSA'!AD142</f>
        <v>-3.1072341013188482E-3</v>
      </c>
      <c r="H146" s="23">
        <f>(+'Data NSA'!B154-'Data NSA'!B153)/'Data NSA'!B153</f>
        <v>4.8661800486618006E-3</v>
      </c>
      <c r="I146" s="23">
        <f>(+'Data NSA'!P154-'Data NSA'!P153)/'Data NSA'!P153</f>
        <v>6.2201882170942373E-3</v>
      </c>
      <c r="J146" s="23">
        <f>(+'Data NSA'!AD154-'Data NSA'!AD153)/'Data NSA'!AD153</f>
        <v>3.9265504099780574E-4</v>
      </c>
      <c r="K146" s="28">
        <f t="shared" si="3"/>
        <v>-6.1954658855212989E-4</v>
      </c>
      <c r="L146" s="28">
        <f t="shared" si="4"/>
        <v>-5.3734696382054807E-4</v>
      </c>
      <c r="M146" s="28">
        <f t="shared" si="5"/>
        <v>-2.3136708468606451E-4</v>
      </c>
    </row>
    <row r="147" spans="1:13" s="18" customFormat="1" ht="13.5" x14ac:dyDescent="0.25">
      <c r="A147" s="15" t="s">
        <v>125</v>
      </c>
      <c r="B147" s="20">
        <f>+'Data NSA'!B155-'Data NSA'!B143</f>
        <v>-5100</v>
      </c>
      <c r="C147" s="20">
        <f>+'Data NSA'!P155-'Data NSA'!P143</f>
        <v>-55500</v>
      </c>
      <c r="D147" s="20">
        <f>+'Data NSA'!AD155-'Data NSA'!AD143</f>
        <v>-270000</v>
      </c>
      <c r="E147" s="23">
        <f>+B147/'Data NSA'!B143</f>
        <v>-7.5949367088607592E-3</v>
      </c>
      <c r="F147" s="23">
        <f>+C147/'Data NSA'!P143</f>
        <v>-5.8564072260678711E-3</v>
      </c>
      <c r="G147" s="23">
        <f>+D147/'Data NSA'!AD143</f>
        <v>-2.0632894947997461E-3</v>
      </c>
      <c r="H147" s="23">
        <f>(+'Data NSA'!B155-'Data NSA'!B154)/'Data NSA'!B154</f>
        <v>8.4745762711864406E-3</v>
      </c>
      <c r="I147" s="23">
        <f>(+'Data NSA'!P155-'Data NSA'!P154)/'Data NSA'!P154</f>
        <v>5.8721159903056706E-3</v>
      </c>
      <c r="J147" s="23">
        <f>(+'Data NSA'!AD155-'Data NSA'!AD154)/'Data NSA'!AD154</f>
        <v>5.025551040512252E-3</v>
      </c>
      <c r="K147" s="28">
        <f t="shared" si="3"/>
        <v>-6.0152008747478135E-4</v>
      </c>
      <c r="L147" s="28">
        <f t="shared" si="4"/>
        <v>-4.6157766558280975E-4</v>
      </c>
      <c r="M147" s="28">
        <f t="shared" si="5"/>
        <v>-1.4375372935184657E-4</v>
      </c>
    </row>
    <row r="148" spans="1:13" s="18" customFormat="1" ht="13.5" x14ac:dyDescent="0.25">
      <c r="A148" s="15" t="s">
        <v>126</v>
      </c>
      <c r="B148" s="20">
        <f>+'Data NSA'!B156-'Data NSA'!B144</f>
        <v>-2600</v>
      </c>
      <c r="C148" s="20">
        <f>+'Data NSA'!P156-'Data NSA'!P144</f>
        <v>-24400</v>
      </c>
      <c r="D148" s="20">
        <f>+'Data NSA'!AD156-'Data NSA'!AD144</f>
        <v>-148000</v>
      </c>
      <c r="E148" s="23">
        <f>+B148/'Data NSA'!B144</f>
        <v>-3.8817557479844732E-3</v>
      </c>
      <c r="F148" s="23">
        <f>+C148/'Data NSA'!P144</f>
        <v>-2.5798538787680141E-3</v>
      </c>
      <c r="G148" s="23">
        <f>+D148/'Data NSA'!AD144</f>
        <v>-1.1252100265336689E-3</v>
      </c>
      <c r="H148" s="23">
        <f>(+'Data NSA'!B156-'Data NSA'!B155)/'Data NSA'!B155</f>
        <v>1.2004801920768306E-3</v>
      </c>
      <c r="I148" s="23">
        <f>(+'Data NSA'!P156-'Data NSA'!P155)/'Data NSA'!P155</f>
        <v>1.2949380658720134E-3</v>
      </c>
      <c r="J148" s="23">
        <f>(+'Data NSA'!AD156-'Data NSA'!AD155)/'Data NSA'!AD155</f>
        <v>6.080144575729962E-3</v>
      </c>
      <c r="K148" s="28">
        <f t="shared" si="3"/>
        <v>-2.9050960733335781E-4</v>
      </c>
      <c r="L148" s="28">
        <f t="shared" si="4"/>
        <v>-1.8747081989425201E-4</v>
      </c>
      <c r="M148" s="28">
        <f t="shared" si="5"/>
        <v>-6.5016539555038007E-5</v>
      </c>
    </row>
    <row r="149" spans="1:13" s="18" customFormat="1" ht="13.5" x14ac:dyDescent="0.25">
      <c r="A149" s="15" t="s">
        <v>127</v>
      </c>
      <c r="B149" s="20">
        <f>+'Data NSA'!B157-'Data NSA'!B145</f>
        <v>-4600</v>
      </c>
      <c r="C149" s="20">
        <f>+'Data NSA'!P157-'Data NSA'!P145</f>
        <v>-29100</v>
      </c>
      <c r="D149" s="20">
        <f>+'Data NSA'!AD157-'Data NSA'!AD145</f>
        <v>-103000</v>
      </c>
      <c r="E149" s="23">
        <f>+B149/'Data NSA'!B145</f>
        <v>-6.8299925760950259E-3</v>
      </c>
      <c r="F149" s="23">
        <f>+C149/'Data NSA'!P145</f>
        <v>-3.0668381004573908E-3</v>
      </c>
      <c r="G149" s="23">
        <f>+D149/'Data NSA'!AD145</f>
        <v>-7.8237157332644645E-4</v>
      </c>
      <c r="H149" s="23">
        <f>(+'Data NSA'!B157-'Data NSA'!B156)/'Data NSA'!B156</f>
        <v>2.5479616306954438E-3</v>
      </c>
      <c r="I149" s="23">
        <f>(+'Data NSA'!P157-'Data NSA'!P156)/'Data NSA'!P156</f>
        <v>2.7561350506174801E-3</v>
      </c>
      <c r="J149" s="23">
        <f>(+'Data NSA'!AD157-'Data NSA'!AD156)/'Data NSA'!AD156</f>
        <v>1.2558702419643332E-3</v>
      </c>
      <c r="K149" s="28">
        <f t="shared" si="3"/>
        <v>-5.3851589027356271E-4</v>
      </c>
      <c r="L149" s="28">
        <f t="shared" si="4"/>
        <v>-2.2828987332017918E-4</v>
      </c>
      <c r="M149" s="28">
        <f t="shared" si="5"/>
        <v>-3.6388390553527931E-5</v>
      </c>
    </row>
    <row r="150" spans="1:13" s="18" customFormat="1" ht="13.5" x14ac:dyDescent="0.25">
      <c r="A150" s="15" t="s">
        <v>128</v>
      </c>
      <c r="B150" s="20">
        <f>+'Data NSA'!B158-'Data NSA'!B146</f>
        <v>-1300</v>
      </c>
      <c r="C150" s="20">
        <f>+'Data NSA'!P158-'Data NSA'!P146</f>
        <v>-7700</v>
      </c>
      <c r="D150" s="20">
        <f>+'Data NSA'!AD158-'Data NSA'!AD146</f>
        <v>126000</v>
      </c>
      <c r="E150" s="23">
        <f>+B150/'Data NSA'!B146</f>
        <v>-1.9345238095238096E-3</v>
      </c>
      <c r="F150" s="23">
        <f>+C150/'Data NSA'!P146</f>
        <v>-8.1050925243679082E-4</v>
      </c>
      <c r="G150" s="23">
        <f>+D150/'Data NSA'!AD146</f>
        <v>9.6006583308569729E-4</v>
      </c>
      <c r="H150" s="23">
        <f>(+'Data NSA'!B158-'Data NSA'!B157)/'Data NSA'!B157</f>
        <v>2.6909851995814021E-3</v>
      </c>
      <c r="I150" s="23">
        <f>(+'Data NSA'!P158-'Data NSA'!P157)/'Data NSA'!P157</f>
        <v>3.4885564776150958E-3</v>
      </c>
      <c r="J150" s="23">
        <f>(+'Data NSA'!AD158-'Data NSA'!AD157)/'Data NSA'!AD157</f>
        <v>-1.3759236172347735E-3</v>
      </c>
      <c r="K150" s="28">
        <f t="shared" si="3"/>
        <v>-1.2866949929137074E-4</v>
      </c>
      <c r="L150" s="28">
        <f t="shared" si="4"/>
        <v>-3.9453471449349635E-5</v>
      </c>
      <c r="M150" s="28">
        <f t="shared" si="5"/>
        <v>1.0847585903276743E-4</v>
      </c>
    </row>
    <row r="151" spans="1:13" s="18" customFormat="1" ht="13.5" x14ac:dyDescent="0.25">
      <c r="A151" s="15" t="s">
        <v>129</v>
      </c>
      <c r="B151" s="20">
        <f>+'Data NSA'!B159-'Data NSA'!B147</f>
        <v>2300</v>
      </c>
      <c r="C151" s="20">
        <f>+'Data NSA'!P159-'Data NSA'!P147</f>
        <v>25100</v>
      </c>
      <c r="D151" s="20">
        <f>+'Data NSA'!AD159-'Data NSA'!AD147</f>
        <v>148000</v>
      </c>
      <c r="E151" s="23">
        <f>+B151/'Data NSA'!B147</f>
        <v>3.4975669099756692E-3</v>
      </c>
      <c r="F151" s="23">
        <f>+C151/'Data NSA'!P147</f>
        <v>2.6942315536377494E-3</v>
      </c>
      <c r="G151" s="23">
        <f>+D151/'Data NSA'!AD147</f>
        <v>1.1512044865861343E-3</v>
      </c>
      <c r="H151" s="23">
        <f>(+'Data NSA'!B159-'Data NSA'!B158)/'Data NSA'!B158</f>
        <v>-1.6102579394662295E-2</v>
      </c>
      <c r="I151" s="23">
        <f>(+'Data NSA'!P159-'Data NSA'!P158)/'Data NSA'!P158</f>
        <v>-1.5928364498288123E-2</v>
      </c>
      <c r="J151" s="23">
        <f>(+'Data NSA'!AD159-'Data NSA'!AD158)/'Data NSA'!AD158</f>
        <v>-2.0233391947749434E-2</v>
      </c>
      <c r="K151" s="28">
        <f t="shared" si="3"/>
        <v>3.1516317020105689E-4</v>
      </c>
      <c r="L151" s="28">
        <f t="shared" si="4"/>
        <v>2.4718392910856097E-4</v>
      </c>
      <c r="M151" s="28">
        <f t="shared" si="5"/>
        <v>1.2406385324787318E-4</v>
      </c>
    </row>
    <row r="152" spans="1:13" s="18" customFormat="1" ht="13.5" x14ac:dyDescent="0.25">
      <c r="A152" s="15" t="s">
        <v>130</v>
      </c>
      <c r="B152" s="20">
        <f>+'Data NSA'!B160-'Data NSA'!B148</f>
        <v>7000</v>
      </c>
      <c r="C152" s="20">
        <f>+'Data NSA'!P160-'Data NSA'!P148</f>
        <v>44100</v>
      </c>
      <c r="D152" s="20">
        <f>+'Data NSA'!AD160-'Data NSA'!AD148</f>
        <v>342000</v>
      </c>
      <c r="E152" s="23">
        <f>+B152/'Data NSA'!B148</f>
        <v>1.0602847621932747E-2</v>
      </c>
      <c r="F152" s="23">
        <f>+C152/'Data NSA'!P148</f>
        <v>4.7135528003420264E-3</v>
      </c>
      <c r="G152" s="23">
        <f>+D152/'Data NSA'!AD148</f>
        <v>2.6516150041092281E-3</v>
      </c>
      <c r="H152" s="23">
        <f>(+'Data NSA'!B160-'Data NSA'!B159)/'Data NSA'!B159</f>
        <v>1.1062282163964238E-2</v>
      </c>
      <c r="I152" s="23">
        <f>(+'Data NSA'!P160-'Data NSA'!P159)/'Data NSA'!P159</f>
        <v>6.2946270861657374E-3</v>
      </c>
      <c r="J152" s="23">
        <f>(+'Data NSA'!AD160-'Data NSA'!AD159)/'Data NSA'!AD159</f>
        <v>4.7471427794482128E-3</v>
      </c>
      <c r="K152" s="28">
        <f t="shared" si="3"/>
        <v>9.0753907640326714E-4</v>
      </c>
      <c r="L152" s="28">
        <f t="shared" si="4"/>
        <v>4.1572550954673362E-4</v>
      </c>
      <c r="M152" s="28">
        <f t="shared" si="5"/>
        <v>2.4935938278161039E-4</v>
      </c>
    </row>
    <row r="153" spans="1:13" s="18" customFormat="1" ht="13.5" x14ac:dyDescent="0.25">
      <c r="A153" s="15" t="s">
        <v>131</v>
      </c>
      <c r="B153" s="20">
        <f>+'Data NSA'!B161-'Data NSA'!B149</f>
        <v>12100</v>
      </c>
      <c r="C153" s="20">
        <f>+'Data NSA'!P161-'Data NSA'!P149</f>
        <v>72400</v>
      </c>
      <c r="D153" s="20">
        <f>+'Data NSA'!AD161-'Data NSA'!AD149</f>
        <v>889000</v>
      </c>
      <c r="E153" s="23">
        <f>+B153/'Data NSA'!B149</f>
        <v>1.8313909489934919E-2</v>
      </c>
      <c r="F153" s="23">
        <f>+C153/'Data NSA'!P149</f>
        <v>7.7089344847045792E-3</v>
      </c>
      <c r="G153" s="23">
        <f>+D153/'Data NSA'!AD149</f>
        <v>6.8662434156664658E-3</v>
      </c>
      <c r="H153" s="23">
        <f>(+'Data NSA'!B161-'Data NSA'!B160)/'Data NSA'!B160</f>
        <v>8.3932853717026377E-3</v>
      </c>
      <c r="I153" s="23">
        <f>(+'Data NSA'!P161-'Data NSA'!P160)/'Data NSA'!P160</f>
        <v>6.8084382081041693E-3</v>
      </c>
      <c r="J153" s="23">
        <f>(+'Data NSA'!AD161-'Data NSA'!AD160)/'Data NSA'!AD160</f>
        <v>8.0652644602536346E-3</v>
      </c>
      <c r="K153" s="28">
        <f t="shared" si="3"/>
        <v>1.5438673358193634E-3</v>
      </c>
      <c r="L153" s="28">
        <f t="shared" si="4"/>
        <v>6.6511759194503933E-4</v>
      </c>
      <c r="M153" s="28">
        <f t="shared" si="5"/>
        <v>6.0099666430416573E-4</v>
      </c>
    </row>
    <row r="154" spans="1:13" s="18" customFormat="1" ht="13.5" x14ac:dyDescent="0.25">
      <c r="A154" s="15" t="s">
        <v>132</v>
      </c>
      <c r="B154" s="20">
        <f>+'Data NSA'!B162-'Data NSA'!B150</f>
        <v>12200</v>
      </c>
      <c r="C154" s="20">
        <f>+'Data NSA'!P162-'Data NSA'!P150</f>
        <v>105900</v>
      </c>
      <c r="D154" s="20">
        <f>+'Data NSA'!AD162-'Data NSA'!AD150</f>
        <v>1346000</v>
      </c>
      <c r="E154" s="23">
        <f>+B154/'Data NSA'!B150</f>
        <v>1.8354144726944487E-2</v>
      </c>
      <c r="F154" s="23">
        <f>+C154/'Data NSA'!P150</f>
        <v>1.1263201557065824E-2</v>
      </c>
      <c r="G154" s="23">
        <f>+D154/'Data NSA'!AD150</f>
        <v>1.0343343681800019E-2</v>
      </c>
      <c r="H154" s="23">
        <f>(+'Data NSA'!B162-'Data NSA'!B161)/'Data NSA'!B161</f>
        <v>6.0939357907253272E-3</v>
      </c>
      <c r="I154" s="23">
        <f>(+'Data NSA'!P162-'Data NSA'!P161)/'Data NSA'!P161</f>
        <v>4.6597140774083112E-3</v>
      </c>
      <c r="J154" s="23">
        <f>(+'Data NSA'!AD162-'Data NSA'!AD161)/'Data NSA'!AD161</f>
        <v>8.5530403565428834E-3</v>
      </c>
      <c r="K154" s="28">
        <f t="shared" si="3"/>
        <v>1.5471799054339417E-3</v>
      </c>
      <c r="L154" s="28">
        <f t="shared" si="4"/>
        <v>9.593724189092351E-4</v>
      </c>
      <c r="M154" s="28">
        <f t="shared" si="5"/>
        <v>8.9024157520199937E-4</v>
      </c>
    </row>
    <row r="155" spans="1:13" s="18" customFormat="1" ht="13.5" x14ac:dyDescent="0.25">
      <c r="A155" s="15" t="s">
        <v>133</v>
      </c>
      <c r="B155" s="20">
        <f>+'Data NSA'!B163-'Data NSA'!B151</f>
        <v>12900</v>
      </c>
      <c r="C155" s="20">
        <f>+'Data NSA'!P163-'Data NSA'!P151</f>
        <v>104600</v>
      </c>
      <c r="D155" s="20">
        <f>+'Data NSA'!AD163-'Data NSA'!AD151</f>
        <v>1489000</v>
      </c>
      <c r="E155" s="23">
        <f>+B155/'Data NSA'!B151</f>
        <v>1.9351935193519351E-2</v>
      </c>
      <c r="F155" s="23">
        <f>+C155/'Data NSA'!P151</f>
        <v>1.1083561150316825E-2</v>
      </c>
      <c r="G155" s="23">
        <f>+D155/'Data NSA'!AD151</f>
        <v>1.1375790728233965E-2</v>
      </c>
      <c r="H155" s="23">
        <f>(+'Data NSA'!B163-'Data NSA'!B162)/'Data NSA'!B162</f>
        <v>3.8410400354557542E-3</v>
      </c>
      <c r="I155" s="23">
        <f>(+'Data NSA'!P163-'Data NSA'!P162)/'Data NSA'!P162</f>
        <v>3.5548263604047031E-3</v>
      </c>
      <c r="J155" s="23">
        <f>(+'Data NSA'!AD163-'Data NSA'!AD162)/'Data NSA'!AD162</f>
        <v>6.86806918267695E-3</v>
      </c>
      <c r="K155" s="28">
        <f t="shared" si="3"/>
        <v>1.6290638770962759E-3</v>
      </c>
      <c r="L155" s="28">
        <f t="shared" si="4"/>
        <v>9.4451385494468342E-4</v>
      </c>
      <c r="M155" s="28">
        <f t="shared" si="5"/>
        <v>9.7589535935969864E-4</v>
      </c>
    </row>
    <row r="156" spans="1:13" s="18" customFormat="1" ht="13.5" x14ac:dyDescent="0.25">
      <c r="A156" s="15" t="s">
        <v>134</v>
      </c>
      <c r="B156" s="20">
        <f>+'Data NSA'!B164-'Data NSA'!B152</f>
        <v>14300</v>
      </c>
      <c r="C156" s="20">
        <f>+'Data NSA'!P164-'Data NSA'!P152</f>
        <v>127900</v>
      </c>
      <c r="D156" s="20">
        <f>+'Data NSA'!AD164-'Data NSA'!AD152</f>
        <v>1602000</v>
      </c>
      <c r="E156" s="23">
        <f>+B156/'Data NSA'!B152</f>
        <v>2.1484375E-2</v>
      </c>
      <c r="F156" s="23">
        <f>+C156/'Data NSA'!P152</f>
        <v>1.3572451849100652E-2</v>
      </c>
      <c r="G156" s="23">
        <f>+D156/'Data NSA'!AD152</f>
        <v>1.2208318727042722E-2</v>
      </c>
      <c r="H156" s="23">
        <f>(+'Data NSA'!B164-'Data NSA'!B163)/'Data NSA'!B163</f>
        <v>5.8866813833701251E-4</v>
      </c>
      <c r="I156" s="23">
        <f>(+'Data NSA'!P164-'Data NSA'!P163)/'Data NSA'!P163</f>
        <v>9.8511842381052194E-4</v>
      </c>
      <c r="J156" s="23">
        <f>(+'Data NSA'!AD164-'Data NSA'!AD163)/'Data NSA'!AD163</f>
        <v>3.3464016739562326E-3</v>
      </c>
      <c r="K156" s="28">
        <f t="shared" si="3"/>
        <v>1.8031320565411518E-3</v>
      </c>
      <c r="L156" s="28">
        <f t="shared" si="4"/>
        <v>1.1493456643136958E-3</v>
      </c>
      <c r="M156" s="28">
        <f t="shared" si="5"/>
        <v>1.0446652917641996E-3</v>
      </c>
    </row>
    <row r="157" spans="1:13" s="18" customFormat="1" ht="13.5" x14ac:dyDescent="0.25">
      <c r="A157" s="15" t="s">
        <v>135</v>
      </c>
      <c r="B157" s="20">
        <f>+'Data NSA'!B165-'Data NSA'!B153</f>
        <v>15800</v>
      </c>
      <c r="C157" s="20">
        <f>+'Data NSA'!P165-'Data NSA'!P153</f>
        <v>169300</v>
      </c>
      <c r="D157" s="20">
        <f>+'Data NSA'!AD165-'Data NSA'!AD153</f>
        <v>1779000</v>
      </c>
      <c r="E157" s="23">
        <f>+B157/'Data NSA'!B153</f>
        <v>2.4026763990267638E-2</v>
      </c>
      <c r="F157" s="23">
        <f>+C157/'Data NSA'!P153</f>
        <v>1.8187873318722875E-2</v>
      </c>
      <c r="G157" s="23">
        <f>+D157/'Data NSA'!AD153</f>
        <v>1.3696731724217577E-2</v>
      </c>
      <c r="H157" s="23">
        <f>(+'Data NSA'!B165-'Data NSA'!B164)/'Data NSA'!B164</f>
        <v>-9.5602294455066923E-3</v>
      </c>
      <c r="I157" s="23">
        <f>(+'Data NSA'!P165-'Data NSA'!P164)/'Data NSA'!P164</f>
        <v>-7.7161463240990854E-3</v>
      </c>
      <c r="J157" s="23">
        <f>(+'Data NSA'!AD165-'Data NSA'!AD164)/'Data NSA'!AD164</f>
        <v>-8.7333614407034878E-3</v>
      </c>
      <c r="K157" s="28">
        <f t="shared" si="3"/>
        <v>2.0080488335181591E-3</v>
      </c>
      <c r="L157" s="28">
        <f t="shared" si="4"/>
        <v>1.5241789279175613E-3</v>
      </c>
      <c r="M157" s="28">
        <f t="shared" si="5"/>
        <v>1.1659551955328811E-3</v>
      </c>
    </row>
    <row r="158" spans="1:13" s="18" customFormat="1" ht="13.5" x14ac:dyDescent="0.25">
      <c r="A158" s="15" t="s">
        <v>136</v>
      </c>
      <c r="B158" s="20">
        <f>+'Data NSA'!B166-'Data NSA'!B154</f>
        <v>17300</v>
      </c>
      <c r="C158" s="20">
        <f>+'Data NSA'!P166-'Data NSA'!P154</f>
        <v>159900</v>
      </c>
      <c r="D158" s="20">
        <f>+'Data NSA'!AD166-'Data NSA'!AD154</f>
        <v>1748000</v>
      </c>
      <c r="E158" s="23">
        <f>+B158/'Data NSA'!B154</f>
        <v>2.6180387409200968E-2</v>
      </c>
      <c r="F158" s="23">
        <f>+C158/'Data NSA'!P154</f>
        <v>1.7071842669997759E-2</v>
      </c>
      <c r="G158" s="23">
        <f>+D158/'Data NSA'!AD154</f>
        <v>1.3452776751631573E-2</v>
      </c>
      <c r="H158" s="23">
        <f>(+'Data NSA'!B166-'Data NSA'!B165)/'Data NSA'!B165</f>
        <v>6.9795069795069798E-3</v>
      </c>
      <c r="I158" s="23">
        <f>(+'Data NSA'!P166-'Data NSA'!P165)/'Data NSA'!P165</f>
        <v>5.1172752883083452E-3</v>
      </c>
      <c r="J158" s="23">
        <f>(+'Data NSA'!AD166-'Data NSA'!AD165)/'Data NSA'!AD165</f>
        <v>1.5190181066958319E-4</v>
      </c>
      <c r="K158" s="28">
        <f t="shared" si="3"/>
        <v>2.1841594110885896E-3</v>
      </c>
      <c r="L158" s="28">
        <f t="shared" si="4"/>
        <v>1.4322695171854031E-3</v>
      </c>
      <c r="M158" s="28">
        <f t="shared" si="5"/>
        <v>1.1458924263388624E-3</v>
      </c>
    </row>
    <row r="159" spans="1:13" s="18" customFormat="1" ht="13.5" x14ac:dyDescent="0.25">
      <c r="A159" s="15" t="s">
        <v>137</v>
      </c>
      <c r="B159" s="20">
        <f>+'Data NSA'!B167-'Data NSA'!B155</f>
        <v>18200</v>
      </c>
      <c r="C159" s="20">
        <f>+'Data NSA'!P167-'Data NSA'!P155</f>
        <v>151100</v>
      </c>
      <c r="D159" s="20">
        <f>+'Data NSA'!AD167-'Data NSA'!AD155</f>
        <v>1809000</v>
      </c>
      <c r="E159" s="23">
        <f>+B159/'Data NSA'!B155</f>
        <v>2.7310924369747899E-2</v>
      </c>
      <c r="F159" s="23">
        <f>+C159/'Data NSA'!P155</f>
        <v>1.6038126373218133E-2</v>
      </c>
      <c r="G159" s="23">
        <f>+D159/'Data NSA'!AD155</f>
        <v>1.3852621583747483E-2</v>
      </c>
      <c r="H159" s="23">
        <f>(+'Data NSA'!B167-'Data NSA'!B166)/'Data NSA'!B166</f>
        <v>9.5856068426485776E-3</v>
      </c>
      <c r="I159" s="23">
        <f>(+'Data NSA'!P167-'Data NSA'!P166)/'Data NSA'!P166</f>
        <v>4.8497827045411602E-3</v>
      </c>
      <c r="J159" s="23">
        <f>(+'Data NSA'!AD167-'Data NSA'!AD166)/'Data NSA'!AD166</f>
        <v>5.4220710184988306E-3</v>
      </c>
      <c r="K159" s="28">
        <f t="shared" si="3"/>
        <v>2.2767452920437678E-3</v>
      </c>
      <c r="L159" s="28">
        <f t="shared" si="4"/>
        <v>1.3470750767050274E-3</v>
      </c>
      <c r="M159" s="28">
        <f t="shared" si="5"/>
        <v>1.1789357578377438E-3</v>
      </c>
    </row>
    <row r="160" spans="1:13" s="18" customFormat="1" ht="13.5" x14ac:dyDescent="0.25">
      <c r="A160" s="15" t="s">
        <v>138</v>
      </c>
      <c r="B160" s="20">
        <f>+'Data NSA'!B168-'Data NSA'!B156</f>
        <v>21400</v>
      </c>
      <c r="C160" s="20">
        <f>+'Data NSA'!P168-'Data NSA'!P156</f>
        <v>181500</v>
      </c>
      <c r="D160" s="20">
        <f>+'Data NSA'!AD168-'Data NSA'!AD156</f>
        <v>1997000</v>
      </c>
      <c r="E160" s="23">
        <f>+B160/'Data NSA'!B156</f>
        <v>3.2074340527577939E-2</v>
      </c>
      <c r="F160" s="23">
        <f>+C160/'Data NSA'!P156</f>
        <v>1.9239942757195101E-2</v>
      </c>
      <c r="G160" s="23">
        <f>+D160/'Data NSA'!AD156</f>
        <v>1.5199835595168324E-2</v>
      </c>
      <c r="H160" s="23">
        <f>(+'Data NSA'!B168-'Data NSA'!B167)/'Data NSA'!B167</f>
        <v>5.8428279287174997E-3</v>
      </c>
      <c r="I160" s="23">
        <f>(+'Data NSA'!P168-'Data NSA'!P167)/'Data NSA'!P167</f>
        <v>4.4502945969662781E-3</v>
      </c>
      <c r="J160" s="23">
        <f>(+'Data NSA'!AD168-'Data NSA'!AD167)/'Data NSA'!AD167</f>
        <v>7.4170304687381982E-3</v>
      </c>
      <c r="K160" s="28">
        <f t="shared" si="3"/>
        <v>2.6636076034304902E-3</v>
      </c>
      <c r="L160" s="28">
        <f t="shared" si="4"/>
        <v>1.610021454296216E-3</v>
      </c>
      <c r="M160" s="28">
        <f t="shared" si="5"/>
        <v>1.2903429155884303E-3</v>
      </c>
    </row>
    <row r="161" spans="1:13" s="18" customFormat="1" ht="13.5" x14ac:dyDescent="0.25">
      <c r="A161" s="15" t="s">
        <v>139</v>
      </c>
      <c r="B161" s="20">
        <f>+'Data NSA'!B169-'Data NSA'!B157</f>
        <v>23400</v>
      </c>
      <c r="C161" s="20">
        <f>+'Data NSA'!P169-'Data NSA'!P157</f>
        <v>189200</v>
      </c>
      <c r="D161" s="20">
        <f>+'Data NSA'!AD169-'Data NSA'!AD157</f>
        <v>2083000</v>
      </c>
      <c r="E161" s="23">
        <f>+B161/'Data NSA'!B157</f>
        <v>3.4982807594558227E-2</v>
      </c>
      <c r="F161" s="23">
        <f>+C161/'Data NSA'!P157</f>
        <v>2.0001057138326551E-2</v>
      </c>
      <c r="G161" s="23">
        <f>+D161/'Data NSA'!AD157</f>
        <v>1.583452428011068E-2</v>
      </c>
      <c r="H161" s="23">
        <f>(+'Data NSA'!B169-'Data NSA'!B168)/'Data NSA'!B168</f>
        <v>5.3732210281731045E-3</v>
      </c>
      <c r="I161" s="23">
        <f>(+'Data NSA'!P169-'Data NSA'!P168)/'Data NSA'!P168</f>
        <v>3.5049401976079042E-3</v>
      </c>
      <c r="J161" s="23">
        <f>(+'Data NSA'!AD169-'Data NSA'!AD168)/'Data NSA'!AD168</f>
        <v>1.881841355525566E-3</v>
      </c>
      <c r="K161" s="28">
        <f t="shared" si="3"/>
        <v>2.899045886553629E-3</v>
      </c>
      <c r="L161" s="28">
        <f t="shared" si="4"/>
        <v>1.6724218832120847E-3</v>
      </c>
      <c r="M161" s="28">
        <f t="shared" si="5"/>
        <v>1.3425071750518662E-3</v>
      </c>
    </row>
    <row r="162" spans="1:13" s="18" customFormat="1" ht="13.5" x14ac:dyDescent="0.25">
      <c r="A162" s="15" t="s">
        <v>140</v>
      </c>
      <c r="B162" s="20">
        <f>+'Data NSA'!B170-'Data NSA'!B158</f>
        <v>23600</v>
      </c>
      <c r="C162" s="20">
        <f>+'Data NSA'!P170-'Data NSA'!P158</f>
        <v>194300</v>
      </c>
      <c r="D162" s="20">
        <f>+'Data NSA'!AD170-'Data NSA'!AD158</f>
        <v>2031000</v>
      </c>
      <c r="E162" s="23">
        <f>+B162/'Data NSA'!B158</f>
        <v>3.5187117936484269E-2</v>
      </c>
      <c r="F162" s="23">
        <f>+C162/'Data NSA'!P158</f>
        <v>2.0468791150908612E-2</v>
      </c>
      <c r="G162" s="23">
        <f>+D162/'Data NSA'!AD158</f>
        <v>1.5460503779487999E-2</v>
      </c>
      <c r="H162" s="23">
        <f>(+'Data NSA'!B170-'Data NSA'!B169)/'Data NSA'!B169</f>
        <v>2.8889209880109778E-3</v>
      </c>
      <c r="I162" s="23">
        <f>(+'Data NSA'!P170-'Data NSA'!P169)/'Data NSA'!P169</f>
        <v>3.948718480209769E-3</v>
      </c>
      <c r="J162" s="23">
        <f>(+'Data NSA'!AD170-'Data NSA'!AD169)/'Data NSA'!AD169</f>
        <v>-1.743607396487342E-3</v>
      </c>
      <c r="K162" s="28">
        <f t="shared" si="3"/>
        <v>2.9155405355894269E-3</v>
      </c>
      <c r="L162" s="28">
        <f t="shared" si="4"/>
        <v>1.710768716761641E-3</v>
      </c>
      <c r="M162" s="28">
        <f t="shared" si="5"/>
        <v>1.3118668601141525E-3</v>
      </c>
    </row>
    <row r="163" spans="1:13" s="18" customFormat="1" ht="13.5" x14ac:dyDescent="0.25">
      <c r="A163" s="15" t="s">
        <v>141</v>
      </c>
      <c r="B163" s="20">
        <f>+'Data NSA'!B171-'Data NSA'!B159</f>
        <v>24800</v>
      </c>
      <c r="C163" s="20">
        <f>+'Data NSA'!P171-'Data NSA'!P159</f>
        <v>187400</v>
      </c>
      <c r="D163" s="20">
        <f>+'Data NSA'!AD171-'Data NSA'!AD159</f>
        <v>1985000</v>
      </c>
      <c r="E163" s="23">
        <f>+B163/'Data NSA'!B159</f>
        <v>3.7581451735111383E-2</v>
      </c>
      <c r="F163" s="23">
        <f>+C163/'Data NSA'!P159</f>
        <v>2.0061447550126857E-2</v>
      </c>
      <c r="G163" s="23">
        <f>+D163/'Data NSA'!AD159</f>
        <v>1.542238693486858E-2</v>
      </c>
      <c r="H163" s="23">
        <f>(+'Data NSA'!B171-'Data NSA'!B170)/'Data NSA'!B170</f>
        <v>-1.3826875990205963E-2</v>
      </c>
      <c r="I163" s="23">
        <f>(+'Data NSA'!P171-'Data NSA'!P170)/'Data NSA'!P170</f>
        <v>-1.63211793368295E-2</v>
      </c>
      <c r="J163" s="23">
        <f>(+'Data NSA'!AD171-'Data NSA'!AD170)/'Data NSA'!AD170</f>
        <v>-2.0270168968050496E-2</v>
      </c>
      <c r="K163" s="28">
        <f t="shared" si="3"/>
        <v>3.1051824859607883E-3</v>
      </c>
      <c r="L163" s="28">
        <f t="shared" si="4"/>
        <v>1.6780341468831932E-3</v>
      </c>
      <c r="M163" s="28">
        <f t="shared" si="5"/>
        <v>1.3088021084223965E-3</v>
      </c>
    </row>
    <row r="164" spans="1:13" s="18" customFormat="1" ht="13.5" x14ac:dyDescent="0.25">
      <c r="A164" s="15" t="s">
        <v>142</v>
      </c>
      <c r="B164" s="20">
        <f>+'Data NSA'!B172-'Data NSA'!B160</f>
        <v>24900</v>
      </c>
      <c r="C164" s="20">
        <f>+'Data NSA'!P172-'Data NSA'!P160</f>
        <v>193300</v>
      </c>
      <c r="D164" s="20">
        <f>+'Data NSA'!AD172-'Data NSA'!AD160</f>
        <v>2197000</v>
      </c>
      <c r="E164" s="23">
        <f>+B164/'Data NSA'!B160</f>
        <v>3.7320143884892083E-2</v>
      </c>
      <c r="F164" s="23">
        <f>+C164/'Data NSA'!P160</f>
        <v>2.0563611025414624E-2</v>
      </c>
      <c r="G164" s="23">
        <f>+D164/'Data NSA'!AD160</f>
        <v>1.6988864831425921E-2</v>
      </c>
      <c r="H164" s="23">
        <f>(+'Data NSA'!B172-'Data NSA'!B171)/'Data NSA'!B171</f>
        <v>1.0807652986709508E-2</v>
      </c>
      <c r="I164" s="23">
        <f>(+'Data NSA'!P172-'Data NSA'!P171)/'Data NSA'!P171</f>
        <v>6.7900133281559921E-3</v>
      </c>
      <c r="J164" s="23">
        <f>(+'Data NSA'!AD172-'Data NSA'!AD171)/'Data NSA'!AD171</f>
        <v>6.2971521263409181E-3</v>
      </c>
      <c r="K164" s="28">
        <f t="shared" si="3"/>
        <v>3.0839633878562271E-3</v>
      </c>
      <c r="L164" s="28">
        <f t="shared" si="4"/>
        <v>1.7193163337157142E-3</v>
      </c>
      <c r="M164" s="28">
        <f t="shared" si="5"/>
        <v>1.4379695539967895E-3</v>
      </c>
    </row>
    <row r="165" spans="1:13" s="18" customFormat="1" ht="13.5" x14ac:dyDescent="0.25">
      <c r="A165" s="15" t="s">
        <v>143</v>
      </c>
      <c r="B165" s="20">
        <f>+'Data NSA'!B173-'Data NSA'!B161</f>
        <v>24500</v>
      </c>
      <c r="C165" s="20">
        <f>+'Data NSA'!P173-'Data NSA'!P161</f>
        <v>201100</v>
      </c>
      <c r="D165" s="20">
        <f>+'Data NSA'!AD173-'Data NSA'!AD161</f>
        <v>1994000</v>
      </c>
      <c r="E165" s="23">
        <f>+B165/'Data NSA'!B161</f>
        <v>3.6414982164090372E-2</v>
      </c>
      <c r="F165" s="23">
        <f>+C165/'Data NSA'!P161</f>
        <v>2.1248718842784838E-2</v>
      </c>
      <c r="G165" s="23">
        <f>+D165/'Data NSA'!AD161</f>
        <v>1.5295751095019293E-2</v>
      </c>
      <c r="H165" s="23">
        <f>(+'Data NSA'!B173-'Data NSA'!B172)/'Data NSA'!B172</f>
        <v>7.5133651206473057E-3</v>
      </c>
      <c r="I165" s="23">
        <f>(+'Data NSA'!P173-'Data NSA'!P172)/'Data NSA'!P172</f>
        <v>7.4843121312569054E-3</v>
      </c>
      <c r="J165" s="23">
        <f>(+'Data NSA'!AD173-'Data NSA'!AD172)/'Data NSA'!AD172</f>
        <v>6.387007002896964E-3</v>
      </c>
      <c r="K165" s="28">
        <f t="shared" si="3"/>
        <v>3.0106367002682827E-3</v>
      </c>
      <c r="L165" s="28">
        <f t="shared" si="4"/>
        <v>1.7756391606451088E-3</v>
      </c>
      <c r="M165" s="28">
        <f t="shared" si="5"/>
        <v>1.2981147658837336E-3</v>
      </c>
    </row>
    <row r="166" spans="1:13" s="18" customFormat="1" ht="13.5" x14ac:dyDescent="0.25">
      <c r="A166" s="15" t="s">
        <v>144</v>
      </c>
      <c r="B166" s="20">
        <f>+'Data NSA'!B174-'Data NSA'!B162</f>
        <v>26100</v>
      </c>
      <c r="C166" s="20">
        <f>+'Data NSA'!P174-'Data NSA'!P162</f>
        <v>221200</v>
      </c>
      <c r="D166" s="20">
        <f>+'Data NSA'!AD174-'Data NSA'!AD162</f>
        <v>2092000</v>
      </c>
      <c r="E166" s="23">
        <f>+B166/'Data NSA'!B162</f>
        <v>3.8558132663613534E-2</v>
      </c>
      <c r="F166" s="23">
        <f>+C166/'Data NSA'!P162</f>
        <v>2.3264129908920721E-2</v>
      </c>
      <c r="G166" s="23">
        <f>+D166/'Data NSA'!AD162</f>
        <v>1.5911407231628105E-2</v>
      </c>
      <c r="H166" s="23">
        <f>(+'Data NSA'!B174-'Data NSA'!B173)/'Data NSA'!B173</f>
        <v>8.1743869209809257E-3</v>
      </c>
      <c r="I166" s="23">
        <f>(+'Data NSA'!P174-'Data NSA'!P173)/'Data NSA'!P173</f>
        <v>6.6423871208045361E-3</v>
      </c>
      <c r="J166" s="23">
        <f>(+'Data NSA'!AD174-'Data NSA'!AD173)/'Data NSA'!AD173</f>
        <v>9.1646078409151014E-3</v>
      </c>
      <c r="K166" s="28">
        <f t="shared" si="3"/>
        <v>3.184007627789582E-3</v>
      </c>
      <c r="L166" s="28">
        <f t="shared" si="4"/>
        <v>1.9408619142614609E-3</v>
      </c>
      <c r="M166" s="28">
        <f t="shared" si="5"/>
        <v>1.3490787229147516E-3</v>
      </c>
    </row>
    <row r="167" spans="1:13" s="18" customFormat="1" ht="13.5" x14ac:dyDescent="0.25">
      <c r="A167" s="15" t="s">
        <v>145</v>
      </c>
      <c r="B167" s="20">
        <f>+'Data NSA'!B175-'Data NSA'!B163</f>
        <v>26700</v>
      </c>
      <c r="C167" s="20">
        <f>+'Data NSA'!P175-'Data NSA'!P163</f>
        <v>224600</v>
      </c>
      <c r="D167" s="20">
        <f>+'Data NSA'!AD175-'Data NSA'!AD163</f>
        <v>2001000</v>
      </c>
      <c r="E167" s="23">
        <f>+B167/'Data NSA'!B163</f>
        <v>3.9293598233995586E-2</v>
      </c>
      <c r="F167" s="23">
        <f>+C167/'Data NSA'!P163</f>
        <v>2.3538042339132259E-2</v>
      </c>
      <c r="G167" s="23">
        <f>+D167/'Data NSA'!AD163</f>
        <v>1.5115462188682666E-2</v>
      </c>
      <c r="H167" s="23">
        <f>(+'Data NSA'!B175-'Data NSA'!B174)/'Data NSA'!B174</f>
        <v>4.551920341394026E-3</v>
      </c>
      <c r="I167" s="23">
        <f>(+'Data NSA'!P175-'Data NSA'!P174)/'Data NSA'!P174</f>
        <v>3.8234629062429337E-3</v>
      </c>
      <c r="J167" s="23">
        <f>(+'Data NSA'!AD175-'Data NSA'!AD174)/'Data NSA'!AD174</f>
        <v>6.079209403309126E-3</v>
      </c>
      <c r="K167" s="28">
        <f t="shared" si="3"/>
        <v>3.2432476532844381E-3</v>
      </c>
      <c r="L167" s="28">
        <f t="shared" si="4"/>
        <v>1.9632482930813135E-3</v>
      </c>
      <c r="M167" s="28">
        <f t="shared" si="5"/>
        <v>1.2833404079674328E-3</v>
      </c>
    </row>
    <row r="168" spans="1:13" s="18" customFormat="1" ht="13.5" x14ac:dyDescent="0.25">
      <c r="A168" s="15" t="s">
        <v>146</v>
      </c>
      <c r="B168" s="20">
        <f>+'Data NSA'!B176-'Data NSA'!B164</f>
        <v>27400</v>
      </c>
      <c r="C168" s="20">
        <f>+'Data NSA'!P176-'Data NSA'!P164</f>
        <v>228900</v>
      </c>
      <c r="D168" s="20">
        <f>+'Data NSA'!AD176-'Data NSA'!AD164</f>
        <v>2229000</v>
      </c>
      <c r="E168" s="23">
        <f>+B168/'Data NSA'!B164</f>
        <v>4.0300044124135903E-2</v>
      </c>
      <c r="F168" s="23">
        <f>+C168/'Data NSA'!P164</f>
        <v>2.3965073182988881E-2</v>
      </c>
      <c r="G168" s="23">
        <f>+D168/'Data NSA'!AD164</f>
        <v>1.6781605733903512E-2</v>
      </c>
      <c r="H168" s="23">
        <f>(+'Data NSA'!B176-'Data NSA'!B175)/'Data NSA'!B175</f>
        <v>1.557632398753894E-3</v>
      </c>
      <c r="I168" s="23">
        <f>(+'Data NSA'!P176-'Data NSA'!P175)/'Data NSA'!P175</f>
        <v>1.4027399504433478E-3</v>
      </c>
      <c r="J168" s="23">
        <f>(+'Data NSA'!AD176-'Data NSA'!AD175)/'Data NSA'!AD175</f>
        <v>4.9932282597371673E-3</v>
      </c>
      <c r="K168" s="28">
        <f t="shared" si="3"/>
        <v>3.3239946749858452E-3</v>
      </c>
      <c r="L168" s="28">
        <f t="shared" si="4"/>
        <v>1.9980500869673824E-3</v>
      </c>
      <c r="M168" s="28">
        <f t="shared" si="5"/>
        <v>1.420575956782511E-3</v>
      </c>
    </row>
    <row r="169" spans="1:13" s="18" customFormat="1" ht="13.5" x14ac:dyDescent="0.25">
      <c r="A169" s="15" t="s">
        <v>147</v>
      </c>
      <c r="B169" s="20">
        <f>+'Data NSA'!B177-'Data NSA'!B165</f>
        <v>26800</v>
      </c>
      <c r="C169" s="20">
        <f>+'Data NSA'!P177-'Data NSA'!P165</f>
        <v>247400</v>
      </c>
      <c r="D169" s="20">
        <f>+'Data NSA'!AD177-'Data NSA'!AD165</f>
        <v>2330000</v>
      </c>
      <c r="E169" s="23">
        <f>+B169/'Data NSA'!B165</f>
        <v>3.9798039798039801E-2</v>
      </c>
      <c r="F169" s="23">
        <f>+C169/'Data NSA'!P165</f>
        <v>2.6103379511906898E-2</v>
      </c>
      <c r="G169" s="23">
        <f>+D169/'Data NSA'!AD165</f>
        <v>1.769656094300644E-2</v>
      </c>
      <c r="H169" s="23">
        <f>(+'Data NSA'!B177-'Data NSA'!B176)/'Data NSA'!B176</f>
        <v>-1.0038173335218436E-2</v>
      </c>
      <c r="I169" s="23">
        <f>(+'Data NSA'!P177-'Data NSA'!P176)/'Data NSA'!P176</f>
        <v>-5.6439986503481485E-3</v>
      </c>
      <c r="J169" s="23">
        <f>(+'Data NSA'!AD177-'Data NSA'!AD176)/'Data NSA'!AD176</f>
        <v>-7.8413659822440078E-3</v>
      </c>
      <c r="K169" s="28">
        <f t="shared" si="3"/>
        <v>3.2841660175098666E-3</v>
      </c>
      <c r="L169" s="28">
        <f t="shared" si="4"/>
        <v>2.1707290597799602E-3</v>
      </c>
      <c r="M169" s="28">
        <f t="shared" si="5"/>
        <v>1.4949089116541344E-3</v>
      </c>
    </row>
    <row r="170" spans="1:13" s="18" customFormat="1" ht="13.5" x14ac:dyDescent="0.25">
      <c r="A170" s="15" t="s">
        <v>148</v>
      </c>
      <c r="B170" s="20">
        <f>+'Data NSA'!B178-'Data NSA'!B166</f>
        <v>25100</v>
      </c>
      <c r="C170" s="20">
        <f>+'Data NSA'!P178-'Data NSA'!P166</f>
        <v>255700</v>
      </c>
      <c r="D170" s="20">
        <f>+'Data NSA'!AD178-'Data NSA'!AD166</f>
        <v>2560000</v>
      </c>
      <c r="E170" s="23">
        <f>+B170/'Data NSA'!B166</f>
        <v>3.7015189500073736E-2</v>
      </c>
      <c r="F170" s="23">
        <f>+C170/'Data NSA'!P166</f>
        <v>2.6841762717557893E-2</v>
      </c>
      <c r="G170" s="23">
        <f>+D170/'Data NSA'!AD166</f>
        <v>1.9440478721788525E-2</v>
      </c>
      <c r="H170" s="23">
        <f>(+'Data NSA'!B178-'Data NSA'!B177)/'Data NSA'!B177</f>
        <v>4.2844901456726651E-3</v>
      </c>
      <c r="I170" s="23">
        <f>(+'Data NSA'!P178-'Data NSA'!P177)/'Data NSA'!P177</f>
        <v>5.8405569094405196E-3</v>
      </c>
      <c r="J170" s="23">
        <f>(+'Data NSA'!AD178-'Data NSA'!AD177)/'Data NSA'!AD177</f>
        <v>1.8657551830678985E-3</v>
      </c>
      <c r="K170" s="28">
        <f t="shared" si="3"/>
        <v>3.0595812813570072E-3</v>
      </c>
      <c r="L170" s="28">
        <f t="shared" si="4"/>
        <v>2.2310025282076414E-3</v>
      </c>
      <c r="M170" s="28">
        <f t="shared" si="5"/>
        <v>1.6377300260206607E-3</v>
      </c>
    </row>
    <row r="171" spans="1:13" s="18" customFormat="1" ht="13.5" x14ac:dyDescent="0.25">
      <c r="A171" s="15" t="s">
        <v>149</v>
      </c>
      <c r="B171" s="20">
        <f>+'Data NSA'!B179-'Data NSA'!B167</f>
        <v>27700</v>
      </c>
      <c r="C171" s="20">
        <f>+'Data NSA'!P179-'Data NSA'!P167</f>
        <v>289100</v>
      </c>
      <c r="D171" s="20">
        <f>+'Data NSA'!AD179-'Data NSA'!AD167</f>
        <v>2471000</v>
      </c>
      <c r="E171" s="23">
        <f>+B171/'Data NSA'!B167</f>
        <v>4.0461583406368684E-2</v>
      </c>
      <c r="F171" s="23">
        <f>+C171/'Data NSA'!P167</f>
        <v>3.0201412393965985E-2</v>
      </c>
      <c r="G171" s="23">
        <f>+D171/'Data NSA'!AD167</f>
        <v>1.8663423918790313E-2</v>
      </c>
      <c r="H171" s="23">
        <f>(+'Data NSA'!B179-'Data NSA'!B178)/'Data NSA'!B178</f>
        <v>1.2940841865756541E-2</v>
      </c>
      <c r="I171" s="23">
        <f>(+'Data NSA'!P179-'Data NSA'!P178)/'Data NSA'!P178</f>
        <v>8.1374784039910456E-3</v>
      </c>
      <c r="J171" s="23">
        <f>(+'Data NSA'!AD179-'Data NSA'!AD178)/'Data NSA'!AD178</f>
        <v>4.6557015583564253E-3</v>
      </c>
      <c r="K171" s="28">
        <f t="shared" si="3"/>
        <v>3.3391841999493382E-3</v>
      </c>
      <c r="L171" s="28">
        <f t="shared" si="4"/>
        <v>2.5049771698284653E-3</v>
      </c>
      <c r="M171" s="28">
        <f t="shared" si="5"/>
        <v>1.5738659043421264E-3</v>
      </c>
    </row>
    <row r="172" spans="1:13" s="18" customFormat="1" ht="13.5" x14ac:dyDescent="0.25">
      <c r="A172" s="15" t="s">
        <v>150</v>
      </c>
      <c r="B172" s="20">
        <f>+'Data NSA'!B180-'Data NSA'!B168</f>
        <v>22900</v>
      </c>
      <c r="C172" s="20">
        <f>+'Data NSA'!P180-'Data NSA'!P168</f>
        <v>263000</v>
      </c>
      <c r="D172" s="20">
        <f>+'Data NSA'!AD180-'Data NSA'!AD168</f>
        <v>2220000</v>
      </c>
      <c r="E172" s="23">
        <f>+B172/'Data NSA'!B168</f>
        <v>3.3255881498692998E-2</v>
      </c>
      <c r="F172" s="23">
        <f>+C172/'Data NSA'!P168</f>
        <v>2.7353094123764951E-2</v>
      </c>
      <c r="G172" s="23">
        <f>+D172/'Data NSA'!AD168</f>
        <v>1.6644174538911382E-2</v>
      </c>
      <c r="H172" s="23">
        <f>(+'Data NSA'!B180-'Data NSA'!B179)/'Data NSA'!B179</f>
        <v>-1.1231222799382282E-3</v>
      </c>
      <c r="I172" s="23">
        <f>(+'Data NSA'!P180-'Data NSA'!P179)/'Data NSA'!P179</f>
        <v>1.6731734523145567E-3</v>
      </c>
      <c r="J172" s="23">
        <f>(+'Data NSA'!AD180-'Data NSA'!AD179)/'Data NSA'!AD179</f>
        <v>5.4200742943152245E-3</v>
      </c>
      <c r="K172" s="28">
        <f t="shared" si="3"/>
        <v>2.7586883492280259E-3</v>
      </c>
      <c r="L172" s="28">
        <f t="shared" si="4"/>
        <v>2.2735504077741552E-3</v>
      </c>
      <c r="M172" s="28">
        <f t="shared" si="5"/>
        <v>1.407452889806879E-3</v>
      </c>
    </row>
    <row r="173" spans="1:13" s="18" customFormat="1" ht="13.5" x14ac:dyDescent="0.25">
      <c r="A173" s="15" t="s">
        <v>151</v>
      </c>
      <c r="B173" s="20">
        <f>+'Data NSA'!B181-'Data NSA'!B169</f>
        <v>25900</v>
      </c>
      <c r="C173" s="20">
        <f>+'Data NSA'!P181-'Data NSA'!P169</f>
        <v>306800</v>
      </c>
      <c r="D173" s="20">
        <f>+'Data NSA'!AD181-'Data NSA'!AD169</f>
        <v>2527000</v>
      </c>
      <c r="E173" s="23">
        <f>+B173/'Data NSA'!B169</f>
        <v>3.7411526794742161E-2</v>
      </c>
      <c r="F173" s="23">
        <f>+C173/'Data NSA'!P169</f>
        <v>3.1797029651662916E-2</v>
      </c>
      <c r="G173" s="23">
        <f>+D173/'Data NSA'!AD169</f>
        <v>1.8910282793663146E-2</v>
      </c>
      <c r="H173" s="23">
        <f>(+'Data NSA'!B181-'Data NSA'!B180)/'Data NSA'!B180</f>
        <v>9.4167252283907238E-3</v>
      </c>
      <c r="I173" s="23">
        <f>(+'Data NSA'!P181-'Data NSA'!P180)/'Data NSA'!P180</f>
        <v>7.8457177566308971E-3</v>
      </c>
      <c r="J173" s="23">
        <f>(+'Data NSA'!AD181-'Data NSA'!AD180)/'Data NSA'!AD180</f>
        <v>4.1150442477876107E-3</v>
      </c>
      <c r="K173" s="28">
        <f t="shared" si="3"/>
        <v>3.0956470325794946E-3</v>
      </c>
      <c r="L173" s="28">
        <f t="shared" si="4"/>
        <v>2.6352818710260709E-3</v>
      </c>
      <c r="M173" s="28">
        <f t="shared" si="5"/>
        <v>1.5935531308287161E-3</v>
      </c>
    </row>
    <row r="174" spans="1:13" s="18" customFormat="1" ht="13.5" x14ac:dyDescent="0.25">
      <c r="A174" s="15" t="s">
        <v>152</v>
      </c>
      <c r="B174" s="20">
        <f>+'Data NSA'!B182-'Data NSA'!B170</f>
        <v>26000</v>
      </c>
      <c r="C174" s="20">
        <f>+'Data NSA'!P182-'Data NSA'!P170</f>
        <v>311000</v>
      </c>
      <c r="D174" s="20">
        <f>+'Data NSA'!AD182-'Data NSA'!AD170</f>
        <v>2556000</v>
      </c>
      <c r="E174" s="23">
        <f>+B174/'Data NSA'!B170</f>
        <v>3.7447789140141151E-2</v>
      </c>
      <c r="F174" s="23">
        <f>+C174/'Data NSA'!P170</f>
        <v>3.2105545691043479E-2</v>
      </c>
      <c r="G174" s="23">
        <f>+D174/'Data NSA'!AD170</f>
        <v>1.9160707057077318E-2</v>
      </c>
      <c r="H174" s="23">
        <f>(+'Data NSA'!B182-'Data NSA'!B181)/'Data NSA'!B181</f>
        <v>2.9239766081871343E-3</v>
      </c>
      <c r="I174" s="23">
        <f>(+'Data NSA'!P182-'Data NSA'!P181)/'Data NSA'!P181</f>
        <v>4.248907638993521E-3</v>
      </c>
      <c r="J174" s="23">
        <f>(+'Data NSA'!AD182-'Data NSA'!AD181)/'Data NSA'!AD181</f>
        <v>-1.4982593751377076E-3</v>
      </c>
      <c r="K174" s="28">
        <f t="shared" si="3"/>
        <v>3.0985683342608411E-3</v>
      </c>
      <c r="L174" s="28">
        <f t="shared" si="4"/>
        <v>2.6602976342580509E-3</v>
      </c>
      <c r="M174" s="28">
        <f t="shared" si="5"/>
        <v>1.6139987992745189E-3</v>
      </c>
    </row>
    <row r="175" spans="1:13" s="18" customFormat="1" ht="13.5" x14ac:dyDescent="0.25">
      <c r="A175" s="15" t="s">
        <v>153</v>
      </c>
      <c r="B175" s="20">
        <f>+'Data NSA'!B183-'Data NSA'!B171</f>
        <v>24700</v>
      </c>
      <c r="C175" s="20">
        <f>+'Data NSA'!P183-'Data NSA'!P171</f>
        <v>318100</v>
      </c>
      <c r="D175" s="20">
        <f>+'Data NSA'!AD183-'Data NSA'!AD171</f>
        <v>2608000</v>
      </c>
      <c r="E175" s="23">
        <f>+B175/'Data NSA'!B171</f>
        <v>3.6074193077260112E-2</v>
      </c>
      <c r="F175" s="23">
        <f>+C175/'Data NSA'!P171</f>
        <v>3.3383357645848856E-2</v>
      </c>
      <c r="G175" s="23">
        <f>+D175/'Data NSA'!AD171</f>
        <v>1.9955009411296618E-2</v>
      </c>
      <c r="H175" s="23">
        <f>(+'Data NSA'!B183-'Data NSA'!B182)/'Data NSA'!B182</f>
        <v>-1.513258364570318E-2</v>
      </c>
      <c r="I175" s="23">
        <f>(+'Data NSA'!P183-'Data NSA'!P182)/'Data NSA'!P182</f>
        <v>-1.510332273100082E-2</v>
      </c>
      <c r="J175" s="23">
        <f>(+'Data NSA'!AD183-'Data NSA'!AD182)/'Data NSA'!AD182</f>
        <v>-1.9506597819850834E-2</v>
      </c>
      <c r="K175" s="28">
        <f t="shared" si="3"/>
        <v>2.9897593629694061E-3</v>
      </c>
      <c r="L175" s="28">
        <f t="shared" si="4"/>
        <v>2.7617856847437744E-3</v>
      </c>
      <c r="M175" s="28">
        <f t="shared" si="5"/>
        <v>1.6776297282911565E-3</v>
      </c>
    </row>
    <row r="176" spans="1:13" s="18" customFormat="1" ht="13.5" x14ac:dyDescent="0.25">
      <c r="A176" s="15" t="s">
        <v>154</v>
      </c>
      <c r="B176" s="20">
        <f>+'Data NSA'!B184-'Data NSA'!B172</f>
        <v>25300</v>
      </c>
      <c r="C176" s="20">
        <f>+'Data NSA'!P184-'Data NSA'!P172</f>
        <v>329800</v>
      </c>
      <c r="D176" s="20">
        <f>+'Data NSA'!AD184-'Data NSA'!AD172</f>
        <v>2712000</v>
      </c>
      <c r="E176" s="23">
        <f>+B176/'Data NSA'!B172</f>
        <v>3.6555411067764776E-2</v>
      </c>
      <c r="F176" s="23">
        <f>+C176/'Data NSA'!P172</f>
        <v>3.4377801405132698E-2</v>
      </c>
      <c r="G176" s="23">
        <f>+D176/'Data NSA'!AD172</f>
        <v>2.0620908323638769E-2</v>
      </c>
      <c r="H176" s="23">
        <f>(+'Data NSA'!B184-'Data NSA'!B183)/'Data NSA'!B183</f>
        <v>1.127713560755568E-2</v>
      </c>
      <c r="I176" s="23">
        <f>(+'Data NSA'!P184-'Data NSA'!P183)/'Data NSA'!P183</f>
        <v>7.7588658244302717E-3</v>
      </c>
      <c r="J176" s="23">
        <f>(+'Data NSA'!AD184-'Data NSA'!AD183)/'Data NSA'!AD183</f>
        <v>6.9541342215420623E-3</v>
      </c>
      <c r="K176" s="28">
        <f t="shared" si="3"/>
        <v>3.0288829147065871E-3</v>
      </c>
      <c r="L176" s="28">
        <f t="shared" si="4"/>
        <v>2.8425233927666309E-3</v>
      </c>
      <c r="M176" s="28">
        <f t="shared" si="5"/>
        <v>1.7323782362245858E-3</v>
      </c>
    </row>
    <row r="177" spans="1:13" s="18" customFormat="1" ht="13.5" x14ac:dyDescent="0.25">
      <c r="A177" s="15" t="s">
        <v>155</v>
      </c>
      <c r="B177" s="20">
        <f>+'Data NSA'!B185-'Data NSA'!B173</f>
        <v>27000</v>
      </c>
      <c r="C177" s="20">
        <f>+'Data NSA'!P185-'Data NSA'!P173</f>
        <v>348500</v>
      </c>
      <c r="D177" s="20">
        <f>+'Data NSA'!AD185-'Data NSA'!AD173</f>
        <v>2852000</v>
      </c>
      <c r="E177" s="23">
        <f>+B177/'Data NSA'!B173</f>
        <v>3.8720780152014918E-2</v>
      </c>
      <c r="F177" s="23">
        <f>+C177/'Data NSA'!P173</f>
        <v>3.6057194884741135E-2</v>
      </c>
      <c r="G177" s="23">
        <f>+D177/'Data NSA'!AD173</f>
        <v>2.1547783645745975E-2</v>
      </c>
      <c r="H177" s="23">
        <f>(+'Data NSA'!B185-'Data NSA'!B184)/'Data NSA'!B184</f>
        <v>9.6180652355729018E-3</v>
      </c>
      <c r="I177" s="23">
        <f>(+'Data NSA'!P185-'Data NSA'!P184)/'Data NSA'!P184</f>
        <v>9.1200419219606577E-3</v>
      </c>
      <c r="J177" s="23">
        <f>(+'Data NSA'!AD185-'Data NSA'!AD184)/'Data NSA'!AD184</f>
        <v>7.3009558292172335E-3</v>
      </c>
      <c r="K177" s="28">
        <f t="shared" si="3"/>
        <v>3.2042745909503872E-3</v>
      </c>
      <c r="L177" s="28">
        <f t="shared" si="4"/>
        <v>2.9788342086586096E-3</v>
      </c>
      <c r="M177" s="28">
        <f t="shared" si="5"/>
        <v>1.808540638417942E-3</v>
      </c>
    </row>
    <row r="178" spans="1:13" s="18" customFormat="1" ht="13.5" x14ac:dyDescent="0.25">
      <c r="A178" s="15" t="s">
        <v>156</v>
      </c>
      <c r="B178" s="20">
        <f>+'Data NSA'!B186-'Data NSA'!B174</f>
        <v>27300</v>
      </c>
      <c r="C178" s="20">
        <f>+'Data NSA'!P186-'Data NSA'!P174</f>
        <v>305700</v>
      </c>
      <c r="D178" s="20">
        <f>+'Data NSA'!AD186-'Data NSA'!AD174</f>
        <v>2555000</v>
      </c>
      <c r="E178" s="23">
        <f>+B178/'Data NSA'!B174</f>
        <v>3.8833570412517782E-2</v>
      </c>
      <c r="F178" s="23">
        <f>+C178/'Data NSA'!P174</f>
        <v>3.1420231463399596E-2</v>
      </c>
      <c r="G178" s="23">
        <f>+D178/'Data NSA'!AD174</f>
        <v>1.9128546829377854E-2</v>
      </c>
      <c r="H178" s="23">
        <f>(+'Data NSA'!B186-'Data NSA'!B185)/'Data NSA'!B185</f>
        <v>8.283860278889962E-3</v>
      </c>
      <c r="I178" s="23">
        <f>(+'Data NSA'!P186-'Data NSA'!P185)/'Data NSA'!P185</f>
        <v>2.137072211070833E-3</v>
      </c>
      <c r="J178" s="23">
        <f>(+'Data NSA'!AD186-'Data NSA'!AD185)/'Data NSA'!AD185</f>
        <v>6.7746969506467768E-3</v>
      </c>
      <c r="K178" s="28">
        <f t="shared" si="3"/>
        <v>3.2133973707761405E-3</v>
      </c>
      <c r="L178" s="28">
        <f t="shared" si="4"/>
        <v>2.6033912995141345E-3</v>
      </c>
      <c r="M178" s="28">
        <f t="shared" si="5"/>
        <v>1.6093813975622481E-3</v>
      </c>
    </row>
    <row r="179" spans="1:13" s="18" customFormat="1" ht="13.5" x14ac:dyDescent="0.25">
      <c r="A179" s="15" t="s">
        <v>157</v>
      </c>
      <c r="B179" s="20">
        <f>+'Data NSA'!B187-'Data NSA'!B175</f>
        <v>28600</v>
      </c>
      <c r="C179" s="20">
        <f>+'Data NSA'!P187-'Data NSA'!P175</f>
        <v>331600</v>
      </c>
      <c r="D179" s="20">
        <f>+'Data NSA'!AD187-'Data NSA'!AD175</f>
        <v>2546000</v>
      </c>
      <c r="E179" s="23">
        <f>+B179/'Data NSA'!B175</f>
        <v>4.0498442367601244E-2</v>
      </c>
      <c r="F179" s="23">
        <f>+C179/'Data NSA'!P175</f>
        <v>3.3952450187373293E-2</v>
      </c>
      <c r="G179" s="23">
        <f>+D179/'Data NSA'!AD175</f>
        <v>1.8945989790299295E-2</v>
      </c>
      <c r="H179" s="23">
        <f>(+'Data NSA'!B187-'Data NSA'!B186)/'Data NSA'!B186</f>
        <v>6.161851293988772E-3</v>
      </c>
      <c r="I179" s="23">
        <f>(+'Data NSA'!P187-'Data NSA'!P186)/'Data NSA'!P186</f>
        <v>6.2879293679186056E-3</v>
      </c>
      <c r="J179" s="23">
        <f>(+'Data NSA'!AD187-'Data NSA'!AD186)/'Data NSA'!AD186</f>
        <v>5.8989898989898993E-3</v>
      </c>
      <c r="K179" s="28">
        <f t="shared" si="3"/>
        <v>3.3475582834923694E-3</v>
      </c>
      <c r="L179" s="28">
        <f t="shared" si="4"/>
        <v>2.8087635046537738E-3</v>
      </c>
      <c r="M179" s="28">
        <f t="shared" si="5"/>
        <v>1.5943631055356459E-3</v>
      </c>
    </row>
    <row r="180" spans="1:13" s="18" customFormat="1" ht="13.5" x14ac:dyDescent="0.25">
      <c r="A180" s="15" t="s">
        <v>158</v>
      </c>
      <c r="B180" s="20">
        <f>+'Data NSA'!B188-'Data NSA'!B176</f>
        <v>30800</v>
      </c>
      <c r="C180" s="20">
        <f>+'Data NSA'!P188-'Data NSA'!P176</f>
        <v>355100</v>
      </c>
      <c r="D180" s="20">
        <f>+'Data NSA'!AD188-'Data NSA'!AD176</f>
        <v>2378000</v>
      </c>
      <c r="E180" s="23">
        <f>+B180/'Data NSA'!B176</f>
        <v>4.3545878693623641E-2</v>
      </c>
      <c r="F180" s="23">
        <f>+C180/'Data NSA'!P176</f>
        <v>3.6307679723525867E-2</v>
      </c>
      <c r="G180" s="23">
        <f>+D180/'Data NSA'!AD176</f>
        <v>1.7607902082885978E-2</v>
      </c>
      <c r="H180" s="23">
        <f>(+'Data NSA'!B188-'Data NSA'!B187)/'Data NSA'!B187</f>
        <v>4.4910179640718561E-3</v>
      </c>
      <c r="I180" s="23">
        <f>(+'Data NSA'!P188-'Data NSA'!P187)/'Data NSA'!P187</f>
        <v>3.6838248400705076E-3</v>
      </c>
      <c r="J180" s="23">
        <f>(+'Data NSA'!AD188-'Data NSA'!AD187)/'Data NSA'!AD187</f>
        <v>3.67346342603412E-3</v>
      </c>
      <c r="K180" s="28">
        <f t="shared" si="3"/>
        <v>3.5920070806021998E-3</v>
      </c>
      <c r="L180" s="28">
        <f t="shared" si="4"/>
        <v>2.9988539121227034E-3</v>
      </c>
      <c r="M180" s="28">
        <f t="shared" si="5"/>
        <v>1.4843827027270584E-3</v>
      </c>
    </row>
    <row r="181" spans="1:13" s="18" customFormat="1" ht="13.5" x14ac:dyDescent="0.25">
      <c r="A181" s="15" t="s">
        <v>159</v>
      </c>
      <c r="B181" s="20">
        <f>+'Data NSA'!B189-'Data NSA'!B177</f>
        <v>26300</v>
      </c>
      <c r="C181" s="20">
        <f>+'Data NSA'!P189-'Data NSA'!P177</f>
        <v>297300</v>
      </c>
      <c r="D181" s="20">
        <f>+'Data NSA'!AD189-'Data NSA'!AD177</f>
        <v>2262000</v>
      </c>
      <c r="E181" s="23">
        <f>+B181/'Data NSA'!B177</f>
        <v>3.7560696943730362E-2</v>
      </c>
      <c r="F181" s="23">
        <f>+C181/'Data NSA'!P177</f>
        <v>3.0570379739025821E-2</v>
      </c>
      <c r="G181" s="23">
        <f>+D181/'Data NSA'!AD177</f>
        <v>1.6881352896398347E-2</v>
      </c>
      <c r="H181" s="23">
        <f>(+'Data NSA'!B189-'Data NSA'!B188)/'Data NSA'!B188</f>
        <v>-1.5716027638531364E-2</v>
      </c>
      <c r="I181" s="23">
        <f>(+'Data NSA'!P189-'Data NSA'!P188)/'Data NSA'!P188</f>
        <v>-1.114904197170314E-2</v>
      </c>
      <c r="J181" s="23">
        <f>(+'Data NSA'!AD189-'Data NSA'!AD188)/'Data NSA'!AD188</f>
        <v>-8.5497449629268508E-3</v>
      </c>
      <c r="K181" s="28">
        <f t="shared" si="3"/>
        <v>3.1188525553261224E-3</v>
      </c>
      <c r="L181" s="28">
        <f t="shared" si="4"/>
        <v>2.5401003020097874E-3</v>
      </c>
      <c r="M181" s="28">
        <f t="shared" si="5"/>
        <v>1.4253511210034885E-3</v>
      </c>
    </row>
    <row r="182" spans="1:13" s="18" customFormat="1" ht="13.5" x14ac:dyDescent="0.25">
      <c r="A182" s="15" t="s">
        <v>160</v>
      </c>
      <c r="B182" s="20">
        <f>+'Data NSA'!B190-'Data NSA'!B178</f>
        <v>31300</v>
      </c>
      <c r="C182" s="20">
        <f>+'Data NSA'!P190-'Data NSA'!P178</f>
        <v>322500</v>
      </c>
      <c r="D182" s="20">
        <f>+'Data NSA'!AD190-'Data NSA'!AD178</f>
        <v>2218000</v>
      </c>
      <c r="E182" s="23">
        <f>+B182/'Data NSA'!B178</f>
        <v>4.4510807736063709E-2</v>
      </c>
      <c r="F182" s="23">
        <f>+C182/'Data NSA'!P178</f>
        <v>3.2969055091546635E-2</v>
      </c>
      <c r="G182" s="23">
        <f>+D182/'Data NSA'!AD178</f>
        <v>1.6522153690295284E-2</v>
      </c>
      <c r="H182" s="23">
        <f>(+'Data NSA'!B190-'Data NSA'!B189)/'Data NSA'!B189</f>
        <v>1.1011699931176875E-2</v>
      </c>
      <c r="I182" s="23">
        <f>(+'Data NSA'!P190-'Data NSA'!P189)/'Data NSA'!P189</f>
        <v>8.1816730523627083E-3</v>
      </c>
      <c r="J182" s="23">
        <f>(+'Data NSA'!AD190-'Data NSA'!AD189)/'Data NSA'!AD189</f>
        <v>1.5118600281822452E-3</v>
      </c>
      <c r="K182" s="28">
        <f t="shared" si="3"/>
        <v>3.6794533707848061E-3</v>
      </c>
      <c r="L182" s="28">
        <f t="shared" si="4"/>
        <v>2.7351933139199702E-3</v>
      </c>
      <c r="M182" s="28">
        <f t="shared" si="5"/>
        <v>1.3958598580963504E-3</v>
      </c>
    </row>
    <row r="183" spans="1:13" s="18" customFormat="1" ht="13.5" x14ac:dyDescent="0.25">
      <c r="A183" s="15" t="s">
        <v>161</v>
      </c>
      <c r="B183" s="20">
        <f>+'Data NSA'!B191-'Data NSA'!B179</f>
        <v>37500</v>
      </c>
      <c r="C183" s="20">
        <f>+'Data NSA'!P191-'Data NSA'!P179</f>
        <v>325600</v>
      </c>
      <c r="D183" s="20">
        <f>+'Data NSA'!AD191-'Data NSA'!AD179</f>
        <v>2262000</v>
      </c>
      <c r="E183" s="23">
        <f>+B183/'Data NSA'!B179</f>
        <v>5.2646356872104449E-2</v>
      </c>
      <c r="F183" s="23">
        <f>+C183/'Data NSA'!P179</f>
        <v>3.3017289459007247E-2</v>
      </c>
      <c r="G183" s="23">
        <f>+D183/'Data NSA'!AD179</f>
        <v>1.6771830442874197E-2</v>
      </c>
      <c r="H183" s="23">
        <f>(+'Data NSA'!B191-'Data NSA'!B190)/'Data NSA'!B190</f>
        <v>2.0830496936691627E-2</v>
      </c>
      <c r="I183" s="23">
        <f>(+'Data NSA'!P191-'Data NSA'!P190)/'Data NSA'!P190</f>
        <v>8.1845532639246276E-3</v>
      </c>
      <c r="J183" s="23">
        <f>(+'Data NSA'!AD191-'Data NSA'!AD190)/'Data NSA'!AD190</f>
        <v>4.9024636895252894E-3</v>
      </c>
      <c r="K183" s="28">
        <f t="shared" si="3"/>
        <v>4.3369246266960629E-3</v>
      </c>
      <c r="L183" s="28">
        <f t="shared" si="4"/>
        <v>2.7391162189144363E-3</v>
      </c>
      <c r="M183" s="28">
        <f t="shared" si="5"/>
        <v>1.4164233690270893E-3</v>
      </c>
    </row>
    <row r="184" spans="1:13" s="18" customFormat="1" ht="13.5" x14ac:dyDescent="0.25">
      <c r="A184" s="15" t="s">
        <v>162</v>
      </c>
      <c r="B184" s="20">
        <f>+'Data NSA'!B192-'Data NSA'!B180</f>
        <v>39700</v>
      </c>
      <c r="C184" s="20">
        <f>+'Data NSA'!P192-'Data NSA'!P180</f>
        <v>332300</v>
      </c>
      <c r="D184" s="20">
        <f>+'Data NSA'!AD192-'Data NSA'!AD180</f>
        <v>2231000</v>
      </c>
      <c r="E184" s="23">
        <f>+B184/'Data NSA'!B180</f>
        <v>5.579761068165847E-2</v>
      </c>
      <c r="F184" s="23">
        <f>+C184/'Data NSA'!P180</f>
        <v>3.3640413039076736E-2</v>
      </c>
      <c r="G184" s="23">
        <f>+D184/'Data NSA'!AD180</f>
        <v>1.6452802359882005E-2</v>
      </c>
      <c r="H184" s="23">
        <f>(+'Data NSA'!B192-'Data NSA'!B191)/'Data NSA'!B191</f>
        <v>1.8671645772205922E-3</v>
      </c>
      <c r="I184" s="23">
        <f>(+'Data NSA'!P192-'Data NSA'!P191)/'Data NSA'!P191</f>
        <v>2.2773900324920735E-3</v>
      </c>
      <c r="J184" s="23">
        <f>(+'Data NSA'!AD192-'Data NSA'!AD191)/'Data NSA'!AD191</f>
        <v>5.1046080025668886E-3</v>
      </c>
      <c r="K184" s="28">
        <f t="shared" ref="K184:M188" si="6">AVERAGE(H173:H184)</f>
        <v>4.5861151981259653E-3</v>
      </c>
      <c r="L184" s="28">
        <f t="shared" si="6"/>
        <v>2.7894676005958958E-3</v>
      </c>
      <c r="M184" s="28">
        <f t="shared" si="6"/>
        <v>1.3901345113813944E-3</v>
      </c>
    </row>
    <row r="185" spans="1:13" s="18" customFormat="1" ht="13.5" x14ac:dyDescent="0.25">
      <c r="A185" s="15" t="s">
        <v>163</v>
      </c>
      <c r="B185" s="20">
        <f>+'Data NSA'!B193-'Data NSA'!B181</f>
        <v>39900</v>
      </c>
      <c r="C185" s="20">
        <f>+'Data NSA'!P193-'Data NSA'!P181</f>
        <v>324100</v>
      </c>
      <c r="D185" s="20">
        <f>+'Data NSA'!AD193-'Data NSA'!AD181</f>
        <v>2059000</v>
      </c>
      <c r="E185" s="23">
        <f>+B185/'Data NSA'!B181</f>
        <v>5.5555555555555552E-2</v>
      </c>
      <c r="F185" s="23">
        <f>+C185/'Data NSA'!P181</f>
        <v>3.2554869167796693E-2</v>
      </c>
      <c r="G185" s="23">
        <f>+D185/'Data NSA'!AD181</f>
        <v>1.5122137516708529E-2</v>
      </c>
      <c r="H185" s="23">
        <f>(+'Data NSA'!B193-'Data NSA'!B192)/'Data NSA'!B192</f>
        <v>9.1853035143769964E-3</v>
      </c>
      <c r="I185" s="23">
        <f>(+'Data NSA'!P193-'Data NSA'!P192)/'Data NSA'!P192</f>
        <v>6.7872638414150418E-3</v>
      </c>
      <c r="J185" s="23">
        <f>(+'Data NSA'!AD193-'Data NSA'!AD192)/'Data NSA'!AD192</f>
        <v>2.8005310851695192E-3</v>
      </c>
      <c r="K185" s="28">
        <f t="shared" si="6"/>
        <v>4.5668300552914884E-3</v>
      </c>
      <c r="L185" s="28">
        <f t="shared" si="6"/>
        <v>2.7012631076612404E-3</v>
      </c>
      <c r="M185" s="28">
        <f t="shared" si="6"/>
        <v>1.280591747829887E-3</v>
      </c>
    </row>
    <row r="186" spans="1:13" s="18" customFormat="1" ht="13.5" x14ac:dyDescent="0.25">
      <c r="A186" s="15" t="s">
        <v>164</v>
      </c>
      <c r="B186" s="20">
        <f>+'Data NSA'!B194-'Data NSA'!B182</f>
        <v>42900</v>
      </c>
      <c r="C186" s="20">
        <f>+'Data NSA'!P194-'Data NSA'!P182</f>
        <v>331800</v>
      </c>
      <c r="D186" s="20">
        <f>+'Data NSA'!AD194-'Data NSA'!AD182</f>
        <v>2153000</v>
      </c>
      <c r="E186" s="23">
        <f>+B186/'Data NSA'!B182</f>
        <v>5.9558517284464804E-2</v>
      </c>
      <c r="F186" s="23">
        <f>+C186/'Data NSA'!P182</f>
        <v>3.3187301206265375E-2</v>
      </c>
      <c r="G186" s="23">
        <f>+D186/'Data NSA'!AD182</f>
        <v>1.5836238727804992E-2</v>
      </c>
      <c r="H186" s="23">
        <f>(+'Data NSA'!B194-'Data NSA'!B193)/'Data NSA'!B193</f>
        <v>6.7273446774831812E-3</v>
      </c>
      <c r="I186" s="23">
        <f>(+'Data NSA'!P194-'Data NSA'!P193)/'Data NSA'!P193</f>
        <v>4.8640024903692748E-3</v>
      </c>
      <c r="J186" s="23">
        <f>(+'Data NSA'!AD194-'Data NSA'!AD193)/'Data NSA'!AD193</f>
        <v>-7.9585000397925005E-4</v>
      </c>
      <c r="K186" s="28">
        <f t="shared" si="6"/>
        <v>4.883777394399492E-3</v>
      </c>
      <c r="L186" s="28">
        <f t="shared" si="6"/>
        <v>2.7525210119425532E-3</v>
      </c>
      <c r="M186" s="28">
        <f t="shared" si="6"/>
        <v>1.3391258620930914E-3</v>
      </c>
    </row>
    <row r="187" spans="1:13" s="18" customFormat="1" ht="13.5" x14ac:dyDescent="0.25">
      <c r="A187" s="15" t="s">
        <v>165</v>
      </c>
      <c r="B187" s="20">
        <f>+'Data NSA'!B195-'Data NSA'!B183</f>
        <v>36900</v>
      </c>
      <c r="C187" s="20">
        <f>+'Data NSA'!P195-'Data NSA'!P183</f>
        <v>303000</v>
      </c>
      <c r="D187" s="20">
        <f>+'Data NSA'!AD195-'Data NSA'!AD183</f>
        <v>2014000</v>
      </c>
      <c r="E187" s="23">
        <f>+B187/'Data NSA'!B183</f>
        <v>5.2015787989850577E-2</v>
      </c>
      <c r="F187" s="23">
        <f>+C187/'Data NSA'!P183</f>
        <v>3.0771418125685502E-2</v>
      </c>
      <c r="G187" s="23">
        <f>+D187/'Data NSA'!AD183</f>
        <v>1.5108550509369701E-2</v>
      </c>
      <c r="H187" s="23">
        <f>(+'Data NSA'!B195-'Data NSA'!B194)/'Data NSA'!B194</f>
        <v>-2.2143605870020965E-2</v>
      </c>
      <c r="I187" s="23">
        <f>(+'Data NSA'!P195-'Data NSA'!P194)/'Data NSA'!P194</f>
        <v>-1.7406288723667906E-2</v>
      </c>
      <c r="J187" s="23">
        <f>(+'Data NSA'!AD195-'Data NSA'!AD194)/'Data NSA'!AD194</f>
        <v>-2.020896840855279E-2</v>
      </c>
      <c r="K187" s="28">
        <f t="shared" si="6"/>
        <v>4.2995255423730096E-3</v>
      </c>
      <c r="L187" s="28">
        <f t="shared" si="6"/>
        <v>2.5606071792202969E-3</v>
      </c>
      <c r="M187" s="28">
        <f t="shared" si="6"/>
        <v>1.2805949797012623E-3</v>
      </c>
    </row>
    <row r="188" spans="1:13" s="18" customFormat="1" ht="13.5" x14ac:dyDescent="0.25">
      <c r="A188" s="15" t="s">
        <v>166</v>
      </c>
      <c r="B188" s="20">
        <f>+'Data NSA'!B196-'Data NSA'!B184</f>
        <v>41100</v>
      </c>
      <c r="C188" s="20">
        <f>+'Data NSA'!P196-'Data NSA'!P184</f>
        <v>321300</v>
      </c>
      <c r="D188" s="20">
        <f>+'Data NSA'!AD196-'Data NSA'!AD184</f>
        <v>1779000</v>
      </c>
      <c r="E188" s="23">
        <f>+B188/'Data NSA'!B184</f>
        <v>5.7290214664064677E-2</v>
      </c>
      <c r="F188" s="23">
        <f>+C188/'Data NSA'!P184</f>
        <v>3.2378668171557559E-2</v>
      </c>
      <c r="G188" s="23">
        <f>+D188/'Data NSA'!AD184</f>
        <v>1.325346981650761E-2</v>
      </c>
      <c r="H188" s="23">
        <f>(+'Data NSA'!B196-'Data NSA'!B195)/'Data NSA'!B195</f>
        <v>1.6347313412836659E-2</v>
      </c>
      <c r="I188" s="23">
        <f>(+'Data NSA'!P196-'Data NSA'!P195)/'Data NSA'!P195</f>
        <v>9.3302331080415378E-3</v>
      </c>
      <c r="J188" s="23">
        <f>(+'Data NSA'!AD196-'Data NSA'!AD195)/'Data NSA'!AD195</f>
        <v>5.1139554819829144E-3</v>
      </c>
      <c r="K188" s="28">
        <f t="shared" si="6"/>
        <v>4.7220403594797579E-3</v>
      </c>
      <c r="L188" s="28">
        <f t="shared" si="6"/>
        <v>2.6915544528545682E-3</v>
      </c>
      <c r="M188" s="28">
        <f t="shared" si="6"/>
        <v>1.1272467514046663E-3</v>
      </c>
    </row>
    <row r="189" spans="1:13" s="18" customFormat="1" ht="13.5" x14ac:dyDescent="0.25">
      <c r="A189" s="15" t="s">
        <v>167</v>
      </c>
      <c r="B189" s="20">
        <f>+'Data NSA'!B197-'Data NSA'!B185</f>
        <v>42400</v>
      </c>
      <c r="C189" s="20">
        <f>+'Data NSA'!P197-'Data NSA'!P185</f>
        <v>328200</v>
      </c>
      <c r="D189" s="20">
        <f>+'Data NSA'!AD197-'Data NSA'!AD185</f>
        <v>1698000</v>
      </c>
      <c r="E189" s="23">
        <f>+B189/'Data NSA'!B185</f>
        <v>5.8539279304155735E-2</v>
      </c>
      <c r="F189" s="23">
        <f>+C189/'Data NSA'!P185</f>
        <v>3.2775098115581651E-2</v>
      </c>
      <c r="G189" s="23">
        <f>+D189/'Data NSA'!AD185</f>
        <v>1.2558335613753522E-2</v>
      </c>
      <c r="H189" s="23">
        <f>(+'Data NSA'!B197-'Data NSA'!B196)/'Data NSA'!B196</f>
        <v>1.0810810810810811E-2</v>
      </c>
      <c r="I189" s="23">
        <f>(+'Data NSA'!P197-'Data NSA'!P196)/'Data NSA'!P196</f>
        <v>9.5075406315583977E-3</v>
      </c>
      <c r="J189" s="23">
        <f>(+'Data NSA'!AD197-'Data NSA'!AD196)/'Data NSA'!AD196</f>
        <v>6.6099052996882535E-3</v>
      </c>
      <c r="K189" s="28">
        <f t="shared" ref="K189:M190" si="7">AVERAGE(H178:H189)</f>
        <v>4.821435824082918E-3</v>
      </c>
      <c r="L189" s="28">
        <f t="shared" si="7"/>
        <v>2.7238460119877132E-3</v>
      </c>
      <c r="M189" s="28">
        <f t="shared" si="7"/>
        <v>1.0696592072772513E-3</v>
      </c>
    </row>
    <row r="190" spans="1:13" s="18" customFormat="1" ht="13.5" x14ac:dyDescent="0.25">
      <c r="A190" s="15" t="s">
        <v>168</v>
      </c>
      <c r="B190" s="20">
        <f>+'Data NSA'!B198-'Data NSA'!B186</f>
        <v>39400</v>
      </c>
      <c r="C190" s="20">
        <f>+'Data NSA'!P198-'Data NSA'!P186</f>
        <v>335700</v>
      </c>
      <c r="D190" s="20">
        <f>+'Data NSA'!AD198-'Data NSA'!AD186</f>
        <v>1587000</v>
      </c>
      <c r="E190" s="23">
        <f>+B190/'Data NSA'!B186</f>
        <v>5.3950431329590577E-2</v>
      </c>
      <c r="F190" s="23">
        <f>+C190/'Data NSA'!P186</f>
        <v>3.3452581439148588E-2</v>
      </c>
      <c r="G190" s="23">
        <f>+D190/'Data NSA'!AD186</f>
        <v>1.1658402203856749E-2</v>
      </c>
      <c r="H190" s="23">
        <f>(+'Data NSA'!B198-'Data NSA'!B197)/'Data NSA'!B197</f>
        <v>3.9128733533324639E-3</v>
      </c>
      <c r="I190" s="23">
        <f>(+'Data NSA'!P198-'Data NSA'!P197)/'Data NSA'!P197</f>
        <v>2.7944574981386399E-3</v>
      </c>
      <c r="J190" s="23">
        <f>(+'Data NSA'!AD198-'Data NSA'!AD197)/'Data NSA'!AD197</f>
        <v>5.8799038763540212E-3</v>
      </c>
      <c r="K190" s="28">
        <f t="shared" si="7"/>
        <v>4.4571869136197919E-3</v>
      </c>
      <c r="L190" s="28">
        <f t="shared" si="7"/>
        <v>2.7786281192433639E-3</v>
      </c>
      <c r="M190" s="28">
        <f t="shared" si="7"/>
        <v>9.9509311775285506E-4</v>
      </c>
    </row>
    <row r="191" spans="1:13" s="18" customFormat="1" ht="13.5" x14ac:dyDescent="0.25">
      <c r="A191" s="15" t="s">
        <v>169</v>
      </c>
      <c r="B191" s="20">
        <f>+'Data NSA'!B199-'Data NSA'!B187</f>
        <v>39800</v>
      </c>
      <c r="C191" s="20">
        <f>+'Data NSA'!P199-'Data NSA'!P187</f>
        <v>338600</v>
      </c>
      <c r="D191" s="20">
        <f>+'Data NSA'!AD199-'Data NSA'!AD187</f>
        <v>1728000</v>
      </c>
      <c r="E191" s="23">
        <f>+B191/'Data NSA'!B187</f>
        <v>5.416439847577572E-2</v>
      </c>
      <c r="F191" s="23">
        <f>+C191/'Data NSA'!P187</f>
        <v>3.3530728248598762E-2</v>
      </c>
      <c r="G191" s="23">
        <f>+D191/'Data NSA'!AD187</f>
        <v>1.2619770974526759E-2</v>
      </c>
      <c r="H191" s="23">
        <f>(+'Data NSA'!B199-'Data NSA'!B198)/'Data NSA'!B198</f>
        <v>6.3661166688320121E-3</v>
      </c>
      <c r="I191" s="23">
        <f>(+'Data NSA'!P199-'Data NSA'!P198)/'Data NSA'!P198</f>
        <v>6.3640220619431481E-3</v>
      </c>
      <c r="J191" s="23">
        <f>(+'Data NSA'!AD199-'Data NSA'!AD198)/'Data NSA'!AD198</f>
        <v>6.8548855582665274E-3</v>
      </c>
      <c r="K191" s="28">
        <f t="shared" ref="K191:M192" si="8">AVERAGE(H180:H191)</f>
        <v>4.4742090281900621E-3</v>
      </c>
      <c r="L191" s="28">
        <f t="shared" si="8"/>
        <v>2.7849691770787427E-3</v>
      </c>
      <c r="M191" s="28">
        <f t="shared" si="8"/>
        <v>1.0747510893592408E-3</v>
      </c>
    </row>
    <row r="192" spans="1:13" s="18" customFormat="1" ht="13.5" x14ac:dyDescent="0.25">
      <c r="A192" s="15" t="s">
        <v>170</v>
      </c>
      <c r="B192" s="20">
        <f>+'Data NSA'!B200-'Data NSA'!B188</f>
        <v>39700</v>
      </c>
      <c r="C192" s="20">
        <f>+'Data NSA'!P200-'Data NSA'!P188</f>
        <v>347400</v>
      </c>
      <c r="D192" s="20">
        <f>+'Data NSA'!AD200-'Data NSA'!AD188</f>
        <v>1725000</v>
      </c>
      <c r="E192" s="23">
        <f>+B192/'Data NSA'!B188</f>
        <v>5.3786749762904755E-2</v>
      </c>
      <c r="F192" s="23">
        <f>+C192/'Data NSA'!P188</f>
        <v>3.4275904256368769E-2</v>
      </c>
      <c r="G192" s="23">
        <f>+D192/'Data NSA'!AD188</f>
        <v>1.2551753243445802E-2</v>
      </c>
      <c r="H192" s="23">
        <f>(+'Data NSA'!B200-'Data NSA'!B199)/'Data NSA'!B199</f>
        <v>4.1311644719855406E-3</v>
      </c>
      <c r="I192" s="23">
        <f>(+'Data NSA'!P200-'Data NSA'!P199)/'Data NSA'!P199</f>
        <v>4.4074812202974092E-3</v>
      </c>
      <c r="J192" s="23">
        <f>(+'Data NSA'!AD200-'Data NSA'!AD199)/'Data NSA'!AD199</f>
        <v>3.6060466189706901E-3</v>
      </c>
      <c r="K192" s="28">
        <f t="shared" si="8"/>
        <v>4.4442212371828696E-3</v>
      </c>
      <c r="L192" s="28">
        <f t="shared" si="8"/>
        <v>2.8452738754309848E-3</v>
      </c>
      <c r="M192" s="28">
        <f t="shared" si="8"/>
        <v>1.0691330221039548E-3</v>
      </c>
    </row>
    <row r="193" spans="1:13" s="18" customFormat="1" ht="13.5" x14ac:dyDescent="0.25">
      <c r="A193" s="15" t="s">
        <v>171</v>
      </c>
      <c r="B193" s="20">
        <f>+'Data NSA'!B201-'Data NSA'!B189</f>
        <v>39300</v>
      </c>
      <c r="C193" s="20">
        <f>+'Data NSA'!P201-'Data NSA'!P189</f>
        <v>359700</v>
      </c>
      <c r="D193" s="20">
        <f>+'Data NSA'!AD201-'Data NSA'!AD189</f>
        <v>1504000</v>
      </c>
      <c r="E193" s="23">
        <f>+B193/'Data NSA'!B189</f>
        <v>5.4094975911906401E-2</v>
      </c>
      <c r="F193" s="23">
        <f>+C193/'Data NSA'!P189</f>
        <v>3.5889607279693488E-2</v>
      </c>
      <c r="G193" s="23">
        <f>+D193/'Data NSA'!AD189</f>
        <v>1.1038046031000471E-2</v>
      </c>
      <c r="H193" s="23">
        <f>(+'Data NSA'!B201-'Data NSA'!B200)/'Data NSA'!B200</f>
        <v>-1.542813062483929E-2</v>
      </c>
      <c r="I193" s="23">
        <f>(+'Data NSA'!P201-'Data NSA'!P200)/'Data NSA'!P200</f>
        <v>-9.6062120807417859E-3</v>
      </c>
      <c r="J193" s="23">
        <f>(+'Data NSA'!AD201-'Data NSA'!AD200)/'Data NSA'!AD200</f>
        <v>-1.0031906637155422E-2</v>
      </c>
      <c r="K193" s="28">
        <f t="shared" ref="K193:M194" si="9">AVERAGE(H182:H193)</f>
        <v>4.4682126549905428E-3</v>
      </c>
      <c r="L193" s="28">
        <f t="shared" si="9"/>
        <v>2.9738430330110976E-3</v>
      </c>
      <c r="M193" s="28">
        <f t="shared" si="9"/>
        <v>9.4561954925157388E-4</v>
      </c>
    </row>
    <row r="194" spans="1:13" s="18" customFormat="1" ht="13.5" x14ac:dyDescent="0.25">
      <c r="A194" s="15" t="s">
        <v>172</v>
      </c>
      <c r="B194" s="20">
        <f>+'Data NSA'!B202-'Data NSA'!B190</f>
        <v>35100</v>
      </c>
      <c r="C194" s="20">
        <f>+'Data NSA'!P202-'Data NSA'!P190</f>
        <v>332600</v>
      </c>
      <c r="D194" s="20">
        <f>+'Data NSA'!AD202-'Data NSA'!AD190</f>
        <v>1409000</v>
      </c>
      <c r="E194" s="23">
        <f>+B194/'Data NSA'!B190</f>
        <v>4.7787610619469026E-2</v>
      </c>
      <c r="F194" s="23">
        <f>+C194/'Data NSA'!P190</f>
        <v>3.2916353271841968E-2</v>
      </c>
      <c r="G194" s="23">
        <f>+D194/'Data NSA'!AD190</f>
        <v>1.0325218742213949E-2</v>
      </c>
      <c r="H194" s="23">
        <f>(+'Data NSA'!B202-'Data NSA'!B201)/'Data NSA'!B201</f>
        <v>4.9621311047270827E-3</v>
      </c>
      <c r="I194" s="23">
        <f>(+'Data NSA'!P202-'Data NSA'!P201)/'Data NSA'!P201</f>
        <v>5.2879475250671827E-3</v>
      </c>
      <c r="J194" s="23">
        <f>(+'Data NSA'!AD202-'Data NSA'!AD201)/'Data NSA'!AD201</f>
        <v>8.057491289198606E-4</v>
      </c>
      <c r="K194" s="28">
        <f t="shared" si="9"/>
        <v>3.9640819194530601E-3</v>
      </c>
      <c r="L194" s="28">
        <f t="shared" si="9"/>
        <v>2.7326992390698038E-3</v>
      </c>
      <c r="M194" s="28">
        <f t="shared" si="9"/>
        <v>8.8677697431304185E-4</v>
      </c>
    </row>
    <row r="195" spans="1:13" s="18" customFormat="1" ht="13.5" x14ac:dyDescent="0.25">
      <c r="A195" s="15" t="s">
        <v>173</v>
      </c>
      <c r="B195" s="20">
        <f>+'Data NSA'!B203-'Data NSA'!B191</f>
        <v>29000</v>
      </c>
      <c r="C195" s="20">
        <f>+'Data NSA'!P203-'Data NSA'!P191</f>
        <v>302200</v>
      </c>
      <c r="D195" s="20">
        <f>+'Data NSA'!AD203-'Data NSA'!AD191</f>
        <v>1304000</v>
      </c>
      <c r="E195" s="23">
        <f>+B195/'Data NSA'!B191</f>
        <v>3.8676980528140836E-2</v>
      </c>
      <c r="F195" s="23">
        <f>+C195/'Data NSA'!P191</f>
        <v>2.9664968440478643E-2</v>
      </c>
      <c r="G195" s="23">
        <f>+D195/'Data NSA'!AD191</f>
        <v>9.5091554790674611E-3</v>
      </c>
      <c r="H195" s="23">
        <f>(+'Data NSA'!B203-'Data NSA'!B202)/'Data NSA'!B202</f>
        <v>1.1954261954261955E-2</v>
      </c>
      <c r="I195" s="23">
        <f>(+'Data NSA'!P203-'Data NSA'!P202)/'Data NSA'!P202</f>
        <v>5.011018491903804E-3</v>
      </c>
      <c r="J195" s="23">
        <f>(+'Data NSA'!AD203-'Data NSA'!AD202)/'Data NSA'!AD202</f>
        <v>4.090780512217943E-3</v>
      </c>
      <c r="K195" s="28">
        <f t="shared" ref="K195:M196" si="10">AVERAGE(H184:H195)</f>
        <v>3.2243956709172537E-3</v>
      </c>
      <c r="L195" s="28">
        <f t="shared" si="10"/>
        <v>2.4682380080680686E-3</v>
      </c>
      <c r="M195" s="28">
        <f t="shared" si="10"/>
        <v>8.191367095374295E-4</v>
      </c>
    </row>
    <row r="196" spans="1:13" s="18" customFormat="1" ht="13.5" x14ac:dyDescent="0.25">
      <c r="A196" s="15" t="s">
        <v>174</v>
      </c>
      <c r="B196" s="20">
        <f>+'Data NSA'!B204-'Data NSA'!B192</f>
        <v>31300</v>
      </c>
      <c r="C196" s="20">
        <f>+'Data NSA'!P204-'Data NSA'!P192</f>
        <v>338200</v>
      </c>
      <c r="D196" s="20">
        <f>+'Data NSA'!AD204-'Data NSA'!AD192</f>
        <v>1349000</v>
      </c>
      <c r="E196" s="23">
        <f>+B196/'Data NSA'!B192</f>
        <v>4.1666666666666664E-2</v>
      </c>
      <c r="F196" s="23">
        <f>+C196/'Data NSA'!P192</f>
        <v>3.3123414591148155E-2</v>
      </c>
      <c r="G196" s="23">
        <f>+D196/'Data NSA'!AD192</f>
        <v>9.7873482743359615E-3</v>
      </c>
      <c r="H196" s="23">
        <f>(+'Data NSA'!B204-'Data NSA'!B203)/'Data NSA'!B203</f>
        <v>4.7508988186954291E-3</v>
      </c>
      <c r="I196" s="23">
        <f>(+'Data NSA'!P204-'Data NSA'!P203)/'Data NSA'!P203</f>
        <v>5.6438465865215025E-3</v>
      </c>
      <c r="J196" s="23">
        <f>(+'Data NSA'!AD204-'Data NSA'!AD203)/'Data NSA'!AD203</f>
        <v>5.3815870264022824E-3</v>
      </c>
      <c r="K196" s="28">
        <f t="shared" si="10"/>
        <v>3.4647068577068232E-3</v>
      </c>
      <c r="L196" s="28">
        <f t="shared" si="10"/>
        <v>2.7487760542371877E-3</v>
      </c>
      <c r="M196" s="28">
        <f t="shared" si="10"/>
        <v>8.4221829485704605E-4</v>
      </c>
    </row>
    <row r="197" spans="1:13" s="18" customFormat="1" ht="13.5" x14ac:dyDescent="0.25">
      <c r="A197" s="15" t="s">
        <v>175</v>
      </c>
      <c r="B197" s="20">
        <f>+'Data NSA'!B205-'Data NSA'!B193</f>
        <v>29700</v>
      </c>
      <c r="C197" s="20">
        <f>+'Data NSA'!P205-'Data NSA'!P193</f>
        <v>336900</v>
      </c>
      <c r="D197" s="20">
        <f>+'Data NSA'!AD205-'Data NSA'!AD193</f>
        <v>1275000</v>
      </c>
      <c r="E197" s="23">
        <f>+B197/'Data NSA'!B193</f>
        <v>3.9176889592402057E-2</v>
      </c>
      <c r="F197" s="23">
        <f>+C197/'Data NSA'!P193</f>
        <v>3.2773648780108175E-2</v>
      </c>
      <c r="G197" s="23">
        <f>+D197/'Data NSA'!AD193</f>
        <v>9.2246250461231246E-3</v>
      </c>
      <c r="H197" s="23">
        <f>(+'Data NSA'!B205-'Data NSA'!B204)/'Data NSA'!B204</f>
        <v>6.7731629392971246E-3</v>
      </c>
      <c r="I197" s="23">
        <f>(+'Data NSA'!P205-'Data NSA'!P204)/'Data NSA'!P204</f>
        <v>6.4464141821112004E-3</v>
      </c>
      <c r="J197" s="23">
        <f>(+'Data NSA'!AD205-'Data NSA'!AD204)/'Data NSA'!AD204</f>
        <v>2.2417013938784308E-3</v>
      </c>
      <c r="K197" s="28">
        <f t="shared" ref="K197:M198" si="11">AVERAGE(H186:H197)</f>
        <v>3.2636951431168335E-3</v>
      </c>
      <c r="L197" s="28">
        <f t="shared" si="11"/>
        <v>2.7203719159618676E-3</v>
      </c>
      <c r="M197" s="28">
        <f t="shared" si="11"/>
        <v>7.9564915391612155E-4</v>
      </c>
    </row>
    <row r="198" spans="1:13" s="18" customFormat="1" ht="13.5" x14ac:dyDescent="0.25">
      <c r="A198" s="15" t="s">
        <v>176</v>
      </c>
      <c r="B198" s="20">
        <f>+'Data NSA'!B206-'Data NSA'!B194</f>
        <v>26000</v>
      </c>
      <c r="C198" s="20">
        <f>+'Data NSA'!P206-'Data NSA'!P194</f>
        <v>321700</v>
      </c>
      <c r="D198" s="20">
        <f>+'Data NSA'!AD206-'Data NSA'!AD194</f>
        <v>1172000</v>
      </c>
      <c r="E198" s="23">
        <f>+B198/'Data NSA'!B194</f>
        <v>3.4067085953878404E-2</v>
      </c>
      <c r="F198" s="23">
        <f>+C198/'Data NSA'!P194</f>
        <v>3.1143509913258986E-2</v>
      </c>
      <c r="G198" s="23">
        <f>+D198/'Data NSA'!AD194</f>
        <v>8.4861737638208048E-3</v>
      </c>
      <c r="H198" s="23">
        <f>(+'Data NSA'!B206-'Data NSA'!B205)/'Data NSA'!B205</f>
        <v>1.7771007870017771E-3</v>
      </c>
      <c r="I198" s="23">
        <f>(+'Data NSA'!P206-'Data NSA'!P205)/'Data NSA'!P205</f>
        <v>3.277916450807705E-3</v>
      </c>
      <c r="J198" s="23">
        <f>(+'Data NSA'!AD206-'Data NSA'!AD205)/'Data NSA'!AD205</f>
        <v>-1.5269692885613512E-3</v>
      </c>
      <c r="K198" s="28">
        <f t="shared" si="11"/>
        <v>2.8511748189100506E-3</v>
      </c>
      <c r="L198" s="28">
        <f t="shared" si="11"/>
        <v>2.5881980793317364E-3</v>
      </c>
      <c r="M198" s="28">
        <f t="shared" si="11"/>
        <v>7.347225468676133E-4</v>
      </c>
    </row>
    <row r="199" spans="1:13" s="18" customFormat="1" ht="13.5" x14ac:dyDescent="0.25">
      <c r="A199" s="15" t="s">
        <v>177</v>
      </c>
      <c r="B199" s="20">
        <f>+'Data NSA'!B207-'Data NSA'!B195</f>
        <v>33000</v>
      </c>
      <c r="C199" s="20">
        <f>+'Data NSA'!P207-'Data NSA'!P195</f>
        <v>330000</v>
      </c>
      <c r="D199" s="20">
        <f>+'Data NSA'!AD207-'Data NSA'!AD195</f>
        <v>935000</v>
      </c>
      <c r="E199" s="23">
        <f>+B199/'Data NSA'!B195</f>
        <v>4.4218142838000803E-2</v>
      </c>
      <c r="F199" s="23">
        <f>+C199/'Data NSA'!P195</f>
        <v>3.2512955920313703E-2</v>
      </c>
      <c r="G199" s="23">
        <f>+D199/'Data NSA'!AD195</f>
        <v>6.9097519879393419E-3</v>
      </c>
      <c r="H199" s="23">
        <f>(+'Data NSA'!B207-'Data NSA'!B206)/'Data NSA'!B206</f>
        <v>-1.2544348707551951E-2</v>
      </c>
      <c r="I199" s="23">
        <f>(+'Data NSA'!P207-'Data NSA'!P206)/'Data NSA'!P206</f>
        <v>-1.6101320965515947E-2</v>
      </c>
      <c r="J199" s="23">
        <f>(+'Data NSA'!AD207-'Data NSA'!AD206)/'Data NSA'!AD206</f>
        <v>-2.1740535184773011E-2</v>
      </c>
      <c r="K199" s="28">
        <f t="shared" ref="K199:M200" si="12">AVERAGE(H188:H199)</f>
        <v>3.6511129157824683E-3</v>
      </c>
      <c r="L199" s="28">
        <f t="shared" si="12"/>
        <v>2.6969453925110658E-3</v>
      </c>
      <c r="M199" s="28">
        <f t="shared" si="12"/>
        <v>6.0709198218259505E-4</v>
      </c>
    </row>
    <row r="200" spans="1:13" s="18" customFormat="1" ht="13.5" x14ac:dyDescent="0.25">
      <c r="A200" s="15" t="s">
        <v>178</v>
      </c>
      <c r="B200" s="20">
        <f>+'Data NSA'!B208-'Data NSA'!B196</f>
        <v>29000</v>
      </c>
      <c r="C200" s="20">
        <f>+'Data NSA'!P208-'Data NSA'!P196</f>
        <v>324700</v>
      </c>
      <c r="D200" s="20">
        <f>+'Data NSA'!AD208-'Data NSA'!AD196</f>
        <v>762000</v>
      </c>
      <c r="E200" s="23">
        <f>+B200/'Data NSA'!B196</f>
        <v>3.8233355306526037E-2</v>
      </c>
      <c r="F200" s="23">
        <f>+C200/'Data NSA'!P196</f>
        <v>3.1695055883644879E-2</v>
      </c>
      <c r="G200" s="23">
        <f>+D200/'Data NSA'!AD196</f>
        <v>5.6026116110817013E-3</v>
      </c>
      <c r="H200" s="23">
        <f>(+'Data NSA'!B208-'Data NSA'!B207)/'Data NSA'!B207</f>
        <v>1.0522263569870396E-2</v>
      </c>
      <c r="I200" s="23">
        <f>(+'Data NSA'!P208-'Data NSA'!P207)/'Data NSA'!P207</f>
        <v>8.5306971507089838E-3</v>
      </c>
      <c r="J200" s="23">
        <f>(+'Data NSA'!AD208-'Data NSA'!AD207)/'Data NSA'!AD207</f>
        <v>3.8091463548891383E-3</v>
      </c>
      <c r="K200" s="28">
        <f t="shared" si="12"/>
        <v>3.1656920955352801E-3</v>
      </c>
      <c r="L200" s="28">
        <f t="shared" si="12"/>
        <v>2.6303173960666865E-3</v>
      </c>
      <c r="M200" s="28">
        <f t="shared" si="12"/>
        <v>4.9835788825811371E-4</v>
      </c>
    </row>
    <row r="201" spans="1:13" s="18" customFormat="1" ht="13.5" x14ac:dyDescent="0.25">
      <c r="A201" s="15" t="s">
        <v>179</v>
      </c>
      <c r="B201" s="20">
        <f>+'Data NSA'!B209-'Data NSA'!B197</f>
        <v>23100</v>
      </c>
      <c r="C201" s="20">
        <f>+'Data NSA'!P209-'Data NSA'!P197</f>
        <v>273600</v>
      </c>
      <c r="D201" s="20">
        <f>+'Data NSA'!AD209-'Data NSA'!AD197</f>
        <v>455000</v>
      </c>
      <c r="E201" s="23">
        <f>+B201/'Data NSA'!B197</f>
        <v>3.0129124820659971E-2</v>
      </c>
      <c r="F201" s="23">
        <f>+C201/'Data NSA'!P197</f>
        <v>2.645548690279349E-2</v>
      </c>
      <c r="G201" s="23">
        <f>+D201/'Data NSA'!AD197</f>
        <v>3.3234239301131426E-3</v>
      </c>
      <c r="H201" s="23">
        <f>(+'Data NSA'!B209-'Data NSA'!B208)/'Data NSA'!B208</f>
        <v>2.9206349206349208E-3</v>
      </c>
      <c r="I201" s="23">
        <f>(+'Data NSA'!P209-'Data NSA'!P208)/'Data NSA'!P208</f>
        <v>4.3806532187866632E-3</v>
      </c>
      <c r="J201" s="23">
        <f>(+'Data NSA'!AD209-'Data NSA'!AD208)/'Data NSA'!AD208</f>
        <v>4.3284345982306065E-3</v>
      </c>
      <c r="K201" s="28">
        <f t="shared" ref="K201:M202" si="13">AVERAGE(H190:H201)</f>
        <v>2.5081774380206218E-3</v>
      </c>
      <c r="L201" s="28">
        <f t="shared" si="13"/>
        <v>2.2030767783357088E-3</v>
      </c>
      <c r="M201" s="28">
        <f t="shared" si="13"/>
        <v>3.0823532980330952E-4</v>
      </c>
    </row>
    <row r="202" spans="1:13" s="18" customFormat="1" ht="13.5" x14ac:dyDescent="0.25">
      <c r="A202" s="15" t="s">
        <v>180</v>
      </c>
      <c r="B202" s="20">
        <f>+'Data NSA'!B210-'Data NSA'!B198</f>
        <v>22200</v>
      </c>
      <c r="C202" s="20">
        <f>+'Data NSA'!P210-'Data NSA'!P198</f>
        <v>272300</v>
      </c>
      <c r="D202" s="20">
        <f>+'Data NSA'!AD210-'Data NSA'!AD198</f>
        <v>182000</v>
      </c>
      <c r="E202" s="23">
        <f>+B202/'Data NSA'!B198</f>
        <v>2.8842406132259323E-2</v>
      </c>
      <c r="F202" s="23">
        <f>+C202/'Data NSA'!P198</f>
        <v>2.6256412234350292E-2</v>
      </c>
      <c r="G202" s="23">
        <f>+D202/'Data NSA'!AD198</f>
        <v>1.321598698733589E-3</v>
      </c>
      <c r="H202" s="23">
        <f>(+'Data NSA'!B210-'Data NSA'!B209)/'Data NSA'!B209</f>
        <v>2.6589009875917953E-3</v>
      </c>
      <c r="I202" s="23">
        <f>(+'Data NSA'!P210-'Data NSA'!P209)/'Data NSA'!P209</f>
        <v>2.5999717394376148E-3</v>
      </c>
      <c r="J202" s="23">
        <f>(+'Data NSA'!AD210-'Data NSA'!AD209)/'Data NSA'!AD209</f>
        <v>3.8729779706177837E-3</v>
      </c>
      <c r="K202" s="28">
        <f t="shared" si="13"/>
        <v>2.4036797408755659E-3</v>
      </c>
      <c r="L202" s="28">
        <f t="shared" si="13"/>
        <v>2.1868696317772899E-3</v>
      </c>
      <c r="M202" s="28">
        <f t="shared" si="13"/>
        <v>1.4099150432528976E-4</v>
      </c>
    </row>
    <row r="203" spans="1:13" s="18" customFormat="1" ht="13.5" x14ac:dyDescent="0.25">
      <c r="A203" s="15" t="s">
        <v>181</v>
      </c>
      <c r="B203" s="20">
        <f>+'Data NSA'!B211-'Data NSA'!B199</f>
        <v>21200</v>
      </c>
      <c r="C203" s="20">
        <f>+'Data NSA'!P211-'Data NSA'!P199</f>
        <v>261000</v>
      </c>
      <c r="D203" s="20">
        <f>+'Data NSA'!AD211-'Data NSA'!AD199</f>
        <v>-187000</v>
      </c>
      <c r="E203" s="23">
        <f>+B203/'Data NSA'!B199</f>
        <v>2.7368964626904208E-2</v>
      </c>
      <c r="F203" s="23">
        <f>+C203/'Data NSA'!P199</f>
        <v>2.5007665184730951E-2</v>
      </c>
      <c r="G203" s="23">
        <f>+D203/'Data NSA'!AD199</f>
        <v>-1.3486614354950382E-3</v>
      </c>
      <c r="H203" s="23">
        <f>(+'Data NSA'!B211-'Data NSA'!B210)/'Data NSA'!B210</f>
        <v>4.9248642505366836E-3</v>
      </c>
      <c r="I203" s="23">
        <f>(+'Data NSA'!P211-'Data NSA'!P210)/'Data NSA'!P210</f>
        <v>5.1394800387105262E-3</v>
      </c>
      <c r="J203" s="23">
        <f>(+'Data NSA'!AD211-'Data NSA'!AD210)/'Data NSA'!AD210</f>
        <v>4.1698696099902828E-3</v>
      </c>
      <c r="K203" s="28">
        <f t="shared" ref="K203:M204" si="14">AVERAGE(H192:H203)</f>
        <v>2.2835753726842883E-3</v>
      </c>
      <c r="L203" s="28">
        <f t="shared" si="14"/>
        <v>2.0848244631745715E-3</v>
      </c>
      <c r="M203" s="28">
        <f t="shared" si="14"/>
        <v>-8.2759824697730569E-5</v>
      </c>
    </row>
    <row r="204" spans="1:13" s="18" customFormat="1" ht="13.5" x14ac:dyDescent="0.25">
      <c r="A204" s="15" t="s">
        <v>182</v>
      </c>
      <c r="B204" s="20">
        <f>+'Data NSA'!B212-'Data NSA'!B200</f>
        <v>18000</v>
      </c>
      <c r="C204" s="20">
        <f>+'Data NSA'!P212-'Data NSA'!P200</f>
        <v>223800</v>
      </c>
      <c r="D204" s="20">
        <f>+'Data NSA'!AD212-'Data NSA'!AD200</f>
        <v>-492000</v>
      </c>
      <c r="E204" s="23">
        <f>+B204/'Data NSA'!B200</f>
        <v>2.3142195937258934E-2</v>
      </c>
      <c r="F204" s="23">
        <f>+C204/'Data NSA'!P200</f>
        <v>2.134925783187698E-2</v>
      </c>
      <c r="G204" s="23">
        <f>+D204/'Data NSA'!AD200</f>
        <v>-3.5356003334387305E-3</v>
      </c>
      <c r="H204" s="23">
        <f>(+'Data NSA'!B212-'Data NSA'!B211)/'Data NSA'!B211</f>
        <v>0</v>
      </c>
      <c r="I204" s="23">
        <f>(+'Data NSA'!P212-'Data NSA'!P211)/'Data NSA'!P211</f>
        <v>8.2259903905475891E-4</v>
      </c>
      <c r="J204" s="23">
        <f>(+'Data NSA'!AD212-'Data NSA'!AD211)/'Data NSA'!AD211</f>
        <v>1.4082574439044119E-3</v>
      </c>
      <c r="K204" s="28">
        <f t="shared" si="14"/>
        <v>1.9393116666854933E-3</v>
      </c>
      <c r="L204" s="28">
        <f t="shared" si="14"/>
        <v>1.7860842814043508E-3</v>
      </c>
      <c r="M204" s="28">
        <f t="shared" si="14"/>
        <v>-2.6590892261992033E-4</v>
      </c>
    </row>
    <row r="205" spans="1:13" s="18" customFormat="1" ht="13.5" x14ac:dyDescent="0.25">
      <c r="A205" s="15" t="s">
        <v>183</v>
      </c>
      <c r="B205" s="20">
        <f>+'Data NSA'!B213-'Data NSA'!B201</f>
        <v>17200</v>
      </c>
      <c r="C205" s="20">
        <f>+'Data NSA'!P213-'Data NSA'!P201</f>
        <v>223100</v>
      </c>
      <c r="D205" s="20">
        <f>+'Data NSA'!AD213-'Data NSA'!AD201</f>
        <v>-577000</v>
      </c>
      <c r="E205" s="23">
        <f>+B205/'Data NSA'!B201</f>
        <v>2.2460172368764689E-2</v>
      </c>
      <c r="F205" s="23">
        <f>+C205/'Data NSA'!P201</f>
        <v>2.1488908794945145E-2</v>
      </c>
      <c r="G205" s="23">
        <f>+D205/'Data NSA'!AD201</f>
        <v>-4.1884436701509868E-3</v>
      </c>
      <c r="H205" s="23">
        <f>(+'Data NSA'!B213-'Data NSA'!B212)/'Data NSA'!B212</f>
        <v>-1.6084443327469212E-2</v>
      </c>
      <c r="I205" s="23">
        <f>(+'Data NSA'!P213-'Data NSA'!P212)/'Data NSA'!P212</f>
        <v>-9.4707937160256293E-3</v>
      </c>
      <c r="J205" s="23">
        <f>(+'Data NSA'!AD213-'Data NSA'!AD212)/'Data NSA'!AD212</f>
        <v>-1.068049385565107E-2</v>
      </c>
      <c r="K205" s="28">
        <f t="shared" ref="K205:M206" si="15">AVERAGE(H194:H205)</f>
        <v>1.8846189414663333E-3</v>
      </c>
      <c r="L205" s="28">
        <f t="shared" si="15"/>
        <v>1.7973691451306974E-3</v>
      </c>
      <c r="M205" s="28">
        <f t="shared" si="15"/>
        <v>-3.1995785749455778E-4</v>
      </c>
    </row>
    <row r="206" spans="1:13" s="18" customFormat="1" ht="13.5" x14ac:dyDescent="0.25">
      <c r="A206" s="15" t="s">
        <v>184</v>
      </c>
      <c r="B206" s="20">
        <f>+'Data NSA'!B214-'Data NSA'!B202</f>
        <v>17000</v>
      </c>
      <c r="C206" s="20">
        <f>+'Data NSA'!P214-'Data NSA'!P202</f>
        <v>210300</v>
      </c>
      <c r="D206" s="20">
        <f>+'Data NSA'!AD214-'Data NSA'!AD202</f>
        <v>-795000</v>
      </c>
      <c r="E206" s="23">
        <f>+B206/'Data NSA'!B202</f>
        <v>2.2089397089397091E-2</v>
      </c>
      <c r="F206" s="23">
        <f>+C206/'Data NSA'!P202</f>
        <v>2.0149468237999426E-2</v>
      </c>
      <c r="G206" s="23">
        <f>+D206/'Data NSA'!AD202</f>
        <v>-5.7662597645625254E-3</v>
      </c>
      <c r="H206" s="23">
        <f>(+'Data NSA'!B214-'Data NSA'!B213)/'Data NSA'!B213</f>
        <v>4.5977011494252873E-3</v>
      </c>
      <c r="I206" s="23">
        <f>(+'Data NSA'!P214-'Data NSA'!P213)/'Data NSA'!P213</f>
        <v>3.969750688341568E-3</v>
      </c>
      <c r="J206" s="23">
        <f>(+'Data NSA'!AD214-'Data NSA'!AD213)/'Data NSA'!AD213</f>
        <v>-7.7998002667969068E-4</v>
      </c>
      <c r="K206" s="28">
        <f t="shared" si="15"/>
        <v>1.8542497785245171E-3</v>
      </c>
      <c r="L206" s="28">
        <f t="shared" si="15"/>
        <v>1.6875194087368961E-3</v>
      </c>
      <c r="M206" s="28">
        <f t="shared" si="15"/>
        <v>-4.5210195379452042E-4</v>
      </c>
    </row>
    <row r="207" spans="1:13" s="18" customFormat="1" ht="13.5" x14ac:dyDescent="0.25">
      <c r="A207" s="15" t="s">
        <v>185</v>
      </c>
      <c r="B207" s="20">
        <f>+'Data NSA'!B215-'Data NSA'!B203</f>
        <v>16800</v>
      </c>
      <c r="C207" s="20">
        <f>+'Data NSA'!P215-'Data NSA'!P203</f>
        <v>152700</v>
      </c>
      <c r="D207" s="20">
        <f>+'Data NSA'!AD215-'Data NSA'!AD203</f>
        <v>-1306000</v>
      </c>
      <c r="E207" s="23">
        <f>+B207/'Data NSA'!B203</f>
        <v>2.1571648690292759E-2</v>
      </c>
      <c r="F207" s="23">
        <f>+C207/'Data NSA'!P203</f>
        <v>1.4557692124355296E-2</v>
      </c>
      <c r="G207" s="23">
        <f>+D207/'Data NSA'!AD203</f>
        <v>-9.4340304113844035E-3</v>
      </c>
      <c r="H207" s="23">
        <f>(+'Data NSA'!B215-'Data NSA'!B214)/'Data NSA'!B214</f>
        <v>1.1441647597254004E-2</v>
      </c>
      <c r="I207" s="23">
        <f>(+'Data NSA'!P215-'Data NSA'!P214)/'Data NSA'!P214</f>
        <v>-4.9777877959670527E-4</v>
      </c>
      <c r="J207" s="23">
        <f>(+'Data NSA'!AD215-'Data NSA'!AD214)/'Data NSA'!AD214</f>
        <v>3.8664682365986751E-4</v>
      </c>
      <c r="K207" s="28">
        <f t="shared" ref="K207:M208" si="16">AVERAGE(H196:H207)</f>
        <v>1.8115319154405213E-3</v>
      </c>
      <c r="L207" s="28">
        <f t="shared" si="16"/>
        <v>1.2284529694451868E-3</v>
      </c>
      <c r="M207" s="28">
        <f t="shared" si="16"/>
        <v>-7.6077976117435982E-4</v>
      </c>
    </row>
    <row r="208" spans="1:13" s="18" customFormat="1" ht="13.5" x14ac:dyDescent="0.25">
      <c r="A208" s="15" t="s">
        <v>186</v>
      </c>
      <c r="B208" s="20">
        <f>+'Data NSA'!B216-'Data NSA'!B204</f>
        <v>13700</v>
      </c>
      <c r="C208" s="20">
        <f>+'Data NSA'!P216-'Data NSA'!P204</f>
        <v>149800</v>
      </c>
      <c r="D208" s="20">
        <f>+'Data NSA'!AD216-'Data NSA'!AD204</f>
        <v>-1756000</v>
      </c>
      <c r="E208" s="23">
        <f>+B208/'Data NSA'!B204</f>
        <v>1.7507987220447285E-2</v>
      </c>
      <c r="F208" s="23">
        <f>+C208/'Data NSA'!P204</f>
        <v>1.4201071242356733E-2</v>
      </c>
      <c r="G208" s="23">
        <f>+D208/'Data NSA'!AD204</f>
        <v>-1.2616755280931168E-2</v>
      </c>
      <c r="H208" s="23">
        <f>(+'Data NSA'!B216-'Data NSA'!B215)/'Data NSA'!B215</f>
        <v>7.5414781297134241E-4</v>
      </c>
      <c r="I208" s="23">
        <f>(+'Data NSA'!P216-'Data NSA'!P215)/'Data NSA'!P215</f>
        <v>5.2903589550836313E-3</v>
      </c>
      <c r="J208" s="23">
        <f>(+'Data NSA'!AD216-'Data NSA'!AD215)/'Data NSA'!AD215</f>
        <v>2.1512590334648398E-3</v>
      </c>
      <c r="K208" s="28">
        <f t="shared" si="16"/>
        <v>1.478469331630181E-3</v>
      </c>
      <c r="L208" s="28">
        <f t="shared" si="16"/>
        <v>1.1989956668253642E-3</v>
      </c>
      <c r="M208" s="28">
        <f t="shared" si="16"/>
        <v>-1.0299737605858135E-3</v>
      </c>
    </row>
    <row r="209" spans="1:13" s="18" customFormat="1" ht="13.5" x14ac:dyDescent="0.25">
      <c r="A209" s="15" t="s">
        <v>187</v>
      </c>
      <c r="B209" s="20">
        <f>+'Data NSA'!B217-'Data NSA'!B205</f>
        <v>11000</v>
      </c>
      <c r="C209" s="20">
        <f>+'Data NSA'!P217-'Data NSA'!P205</f>
        <v>100300</v>
      </c>
      <c r="D209" s="20">
        <f>+'Data NSA'!AD217-'Data NSA'!AD205</f>
        <v>-2747000</v>
      </c>
      <c r="E209" s="23">
        <f>+B209/'Data NSA'!B205</f>
        <v>1.3962934755013963E-2</v>
      </c>
      <c r="F209" s="23">
        <f>+C209/'Data NSA'!P205</f>
        <v>9.4475580464371493E-3</v>
      </c>
      <c r="G209" s="23">
        <f>+D209/'Data NSA'!AD205</f>
        <v>-1.9692885613511887E-2</v>
      </c>
      <c r="H209" s="23">
        <f>(+'Data NSA'!B217-'Data NSA'!B216)/'Data NSA'!B216</f>
        <v>3.265511178095956E-3</v>
      </c>
      <c r="I209" s="23">
        <f>(+'Data NSA'!P217-'Data NSA'!P216)/'Data NSA'!P216</f>
        <v>1.7292467027471654E-3</v>
      </c>
      <c r="J209" s="23">
        <f>(+'Data NSA'!AD217-'Data NSA'!AD216)/'Data NSA'!AD216</f>
        <v>-4.940912795436023E-3</v>
      </c>
      <c r="K209" s="28">
        <f t="shared" ref="K209:M210" si="17">AVERAGE(H198:H209)</f>
        <v>1.18616501819675E-3</v>
      </c>
      <c r="L209" s="28">
        <f t="shared" si="17"/>
        <v>8.0589837687836151E-4</v>
      </c>
      <c r="M209" s="28">
        <f t="shared" si="17"/>
        <v>-1.6285249430286848E-3</v>
      </c>
    </row>
    <row r="210" spans="1:13" s="18" customFormat="1" ht="13.5" x14ac:dyDescent="0.25">
      <c r="A210" s="15" t="s">
        <v>188</v>
      </c>
      <c r="B210" s="20">
        <f>+'Data NSA'!B218-'Data NSA'!B206</f>
        <v>6600</v>
      </c>
      <c r="C210" s="20">
        <f>+'Data NSA'!P218-'Data NSA'!P206</f>
        <v>53800</v>
      </c>
      <c r="D210" s="20">
        <f>+'Data NSA'!AD218-'Data NSA'!AD206</f>
        <v>-3566000</v>
      </c>
      <c r="E210" s="23">
        <f>+B210/'Data NSA'!B206</f>
        <v>8.3628991383679682E-3</v>
      </c>
      <c r="F210" s="23">
        <f>+C210/'Data NSA'!P206</f>
        <v>5.0510266352464016E-3</v>
      </c>
      <c r="G210" s="23">
        <f>+D210/'Data NSA'!AD206</f>
        <v>-2.5603285491710884E-2</v>
      </c>
      <c r="H210" s="23">
        <f>(+'Data NSA'!B218-'Data NSA'!B217)/'Data NSA'!B217</f>
        <v>-3.7556334501752629E-3</v>
      </c>
      <c r="I210" s="23">
        <f>(+'Data NSA'!P218-'Data NSA'!P217)/'Data NSA'!P217</f>
        <v>-1.091743804120633E-3</v>
      </c>
      <c r="J210" s="23">
        <f>(+'Data NSA'!AD218-'Data NSA'!AD217)/'Data NSA'!AD217</f>
        <v>-7.5468938535229804E-3</v>
      </c>
      <c r="K210" s="28">
        <f t="shared" si="17"/>
        <v>7.2510383176533006E-4</v>
      </c>
      <c r="L210" s="28">
        <f t="shared" si="17"/>
        <v>4.4176002230099967E-4</v>
      </c>
      <c r="M210" s="28">
        <f t="shared" si="17"/>
        <v>-2.1301853234421539E-3</v>
      </c>
    </row>
    <row r="211" spans="1:13" s="18" customFormat="1" ht="13.5" x14ac:dyDescent="0.25">
      <c r="A211" s="15" t="s">
        <v>189</v>
      </c>
      <c r="B211" s="20">
        <f>+'Data NSA'!B219-'Data NSA'!B207</f>
        <v>-3300</v>
      </c>
      <c r="C211" s="20">
        <f>+'Data NSA'!P219-'Data NSA'!P207</f>
        <v>-34500</v>
      </c>
      <c r="D211" s="20">
        <f>+'Data NSA'!AD219-'Data NSA'!AD207</f>
        <v>-4229000</v>
      </c>
      <c r="E211" s="23">
        <f>+B211/'Data NSA'!B207</f>
        <v>-4.2345694854356471E-3</v>
      </c>
      <c r="F211" s="23">
        <f>+C211/'Data NSA'!P207</f>
        <v>-3.2920475581595067E-3</v>
      </c>
      <c r="G211" s="23">
        <f>+D211/'Data NSA'!AD207</f>
        <v>-3.1038304306023442E-2</v>
      </c>
      <c r="H211" s="23">
        <f>(+'Data NSA'!B219-'Data NSA'!B218)/'Data NSA'!B218</f>
        <v>-2.488062327217894E-2</v>
      </c>
      <c r="I211" s="23">
        <f>(+'Data NSA'!P219-'Data NSA'!P218)/'Data NSA'!P218</f>
        <v>-2.4268806456735573E-2</v>
      </c>
      <c r="J211" s="23">
        <f>(+'Data NSA'!AD219-'Data NSA'!AD218)/'Data NSA'!AD218</f>
        <v>-2.7197099761997745E-2</v>
      </c>
      <c r="K211" s="28">
        <f t="shared" ref="K211:L213" si="18">AVERAGE(H200:H211)</f>
        <v>-3.0291904862025237E-4</v>
      </c>
      <c r="L211" s="28">
        <f t="shared" si="18"/>
        <v>-2.3886376863396902E-4</v>
      </c>
      <c r="M211" s="28">
        <f t="shared" ref="M211:M216" si="19">AVERAGE(J200:J211)</f>
        <v>-2.5848990382108814E-3</v>
      </c>
    </row>
    <row r="212" spans="1:13" s="18" customFormat="1" ht="13.5" x14ac:dyDescent="0.25">
      <c r="A212" s="15" t="s">
        <v>190</v>
      </c>
      <c r="B212" s="20">
        <f>+'Data NSA'!B220-'Data NSA'!B208</f>
        <v>-11100</v>
      </c>
      <c r="C212" s="20">
        <f>+'Data NSA'!P220-'Data NSA'!P208</f>
        <v>-134700</v>
      </c>
      <c r="D212" s="20">
        <f>+'Data NSA'!AD220-'Data NSA'!AD208</f>
        <v>-4979000</v>
      </c>
      <c r="E212" s="23">
        <f>+B212/'Data NSA'!B208</f>
        <v>-1.4095238095238095E-2</v>
      </c>
      <c r="F212" s="23">
        <f>+C212/'Data NSA'!P208</f>
        <v>-1.2744578586837226E-2</v>
      </c>
      <c r="G212" s="23">
        <f>+D212/'Data NSA'!AD208</f>
        <v>-3.6404182203699641E-2</v>
      </c>
      <c r="H212" s="23">
        <f>(+'Data NSA'!B220-'Data NSA'!B219)/'Data NSA'!B219</f>
        <v>5.1546391752577321E-4</v>
      </c>
      <c r="I212" s="23">
        <f>(+'Data NSA'!P220-'Data NSA'!P219)/'Data NSA'!P219</f>
        <v>-1.033957856643658E-3</v>
      </c>
      <c r="J212" s="23">
        <f>(+'Data NSA'!AD220-'Data NSA'!AD219)/'Data NSA'!AD219</f>
        <v>-1.7497083819363439E-3</v>
      </c>
      <c r="K212" s="28">
        <f t="shared" si="18"/>
        <v>-1.1368190196489711E-3</v>
      </c>
      <c r="L212" s="28">
        <f t="shared" si="18"/>
        <v>-1.0359183525800225E-3</v>
      </c>
      <c r="M212" s="28">
        <f t="shared" si="19"/>
        <v>-3.0481369329463381E-3</v>
      </c>
    </row>
    <row r="213" spans="1:13" s="18" customFormat="1" ht="13.5" x14ac:dyDescent="0.25">
      <c r="A213" s="15" t="s">
        <v>191</v>
      </c>
      <c r="B213" s="20">
        <f>+'Data NSA'!B221-'Data NSA'!B209</f>
        <v>-12900</v>
      </c>
      <c r="C213" s="20">
        <f>+'Data NSA'!P221-'Data NSA'!P209</f>
        <v>-184200</v>
      </c>
      <c r="D213" s="20">
        <f>+'Data NSA'!AD221-'Data NSA'!AD209</f>
        <v>-5703000</v>
      </c>
      <c r="E213" s="23">
        <f>+B213/'Data NSA'!B209</f>
        <v>-1.633324892377817E-2</v>
      </c>
      <c r="F213" s="23">
        <f>+C213/'Data NSA'!P209</f>
        <v>-1.7351985304507558E-2</v>
      </c>
      <c r="G213" s="23">
        <f>+D213/'Data NSA'!AD209</f>
        <v>-4.1518032643671467E-2</v>
      </c>
      <c r="H213" s="23">
        <f>(+'Data NSA'!B221-'Data NSA'!B220)/'Data NSA'!B220</f>
        <v>6.4399793920659454E-4</v>
      </c>
      <c r="I213" s="23">
        <f>(+'Data NSA'!P221-'Data NSA'!P220)/'Data NSA'!P220</f>
        <v>-3.0667497244717042E-4</v>
      </c>
      <c r="J213" s="23">
        <f>(+'Data NSA'!AD221-'Data NSA'!AD220)/'Data NSA'!AD220</f>
        <v>-1.0015858442534013E-3</v>
      </c>
      <c r="K213" s="28">
        <f t="shared" si="18"/>
        <v>-1.3265387681013314E-3</v>
      </c>
      <c r="L213" s="28">
        <f t="shared" si="18"/>
        <v>-1.426529035182842E-3</v>
      </c>
      <c r="M213" s="28">
        <f t="shared" si="19"/>
        <v>-3.492305303153339E-3</v>
      </c>
    </row>
    <row r="214" spans="1:13" s="18" customFormat="1" ht="13.5" x14ac:dyDescent="0.25">
      <c r="A214" s="15" t="s">
        <v>192</v>
      </c>
      <c r="B214" s="20">
        <f>+'Data NSA'!B222-'Data NSA'!B210</f>
        <v>-13600</v>
      </c>
      <c r="C214" s="20">
        <f>+'Data NSA'!P222-'Data NSA'!P210</f>
        <v>-255000</v>
      </c>
      <c r="D214" s="20">
        <f>+'Data NSA'!AD222-'Data NSA'!AD210</f>
        <v>-6052000</v>
      </c>
      <c r="E214" s="23">
        <f>+B214/'Data NSA'!B210</f>
        <v>-1.7173885591615104E-2</v>
      </c>
      <c r="F214" s="23">
        <f>+C214/'Data NSA'!P210</f>
        <v>-2.3959184823970459E-2</v>
      </c>
      <c r="G214" s="23">
        <f>+D214/'Data NSA'!AD210</f>
        <v>-4.3888784138541199E-2</v>
      </c>
      <c r="H214" s="23">
        <f>(+'Data NSA'!B222-'Data NSA'!B221)/'Data NSA'!B221</f>
        <v>1.8020337237739735E-3</v>
      </c>
      <c r="I214" s="23">
        <f>(+'Data NSA'!P222-'Data NSA'!P221)/'Data NSA'!P221</f>
        <v>-4.141382186304679E-3</v>
      </c>
      <c r="J214" s="23">
        <f>(+'Data NSA'!AD222-'Data NSA'!AD221)/'Data NSA'!AD221</f>
        <v>1.3899543517723817E-3</v>
      </c>
      <c r="K214" s="28">
        <f t="shared" ref="K214:L216" si="20">AVERAGE(H203:H214)</f>
        <v>-1.3979443734194834E-3</v>
      </c>
      <c r="L214" s="28">
        <f t="shared" si="20"/>
        <v>-1.9883085289946999E-3</v>
      </c>
      <c r="M214" s="28">
        <f t="shared" si="19"/>
        <v>-3.699223938057123E-3</v>
      </c>
    </row>
    <row r="215" spans="1:13" s="18" customFormat="1" ht="13.5" x14ac:dyDescent="0.25">
      <c r="A215" s="15" t="s">
        <v>193</v>
      </c>
      <c r="B215" s="20">
        <f>+'Data NSA'!B223-'Data NSA'!B211</f>
        <v>-15300</v>
      </c>
      <c r="C215" s="20">
        <f>+'Data NSA'!P223-'Data NSA'!P211</f>
        <v>-301200</v>
      </c>
      <c r="D215" s="20">
        <f>+'Data NSA'!AD223-'Data NSA'!AD211</f>
        <v>-6355000</v>
      </c>
      <c r="E215" s="23">
        <f>+B215/'Data NSA'!B211</f>
        <v>-1.9225936164865544E-2</v>
      </c>
      <c r="F215" s="23">
        <f>+C215/'Data NSA'!P211</f>
        <v>-2.8155321654919702E-2</v>
      </c>
      <c r="G215" s="23">
        <f>+D215/'Data NSA'!AD211</f>
        <v>-4.5894749005192498E-2</v>
      </c>
      <c r="H215" s="23">
        <f>(+'Data NSA'!B223-'Data NSA'!B222)/'Data NSA'!B222</f>
        <v>2.8266735192085312E-3</v>
      </c>
      <c r="I215" s="23">
        <f>(+'Data NSA'!P223-'Data NSA'!P222)/'Data NSA'!P222</f>
        <v>8.1824395221455316E-4</v>
      </c>
      <c r="J215" s="23">
        <f>(+'Data NSA'!AD223-'Data NSA'!AD222)/'Data NSA'!AD222</f>
        <v>2.0630754994614767E-3</v>
      </c>
      <c r="K215" s="28">
        <f t="shared" si="20"/>
        <v>-1.5727936010301626E-3</v>
      </c>
      <c r="L215" s="28">
        <f t="shared" si="20"/>
        <v>-2.3484115362026976E-3</v>
      </c>
      <c r="M215" s="28">
        <f t="shared" si="19"/>
        <v>-3.8747901139345232E-3</v>
      </c>
    </row>
    <row r="216" spans="1:13" s="18" customFormat="1" ht="13.5" x14ac:dyDescent="0.25">
      <c r="A216" s="15" t="s">
        <v>194</v>
      </c>
      <c r="B216" s="20">
        <f>+'Data NSA'!B224-'Data NSA'!B212</f>
        <v>-17500</v>
      </c>
      <c r="C216" s="20">
        <f>+'Data NSA'!P224-'Data NSA'!P212</f>
        <v>-336800</v>
      </c>
      <c r="D216" s="20">
        <f>+'Data NSA'!AD224-'Data NSA'!AD212</f>
        <v>-6731000</v>
      </c>
      <c r="E216" s="23">
        <f>+B216/'Data NSA'!B212</f>
        <v>-2.1990449861774314E-2</v>
      </c>
      <c r="F216" s="23">
        <f>+C216/'Data NSA'!P212</f>
        <v>-3.1457231987745873E-2</v>
      </c>
      <c r="G216" s="23">
        <f>+D216/'Data NSA'!AD212</f>
        <v>-4.8541798880747708E-2</v>
      </c>
      <c r="H216" s="23">
        <f>(+'Data NSA'!B224-'Data NSA'!B223)/'Data NSA'!B223</f>
        <v>-2.8187059577194106E-3</v>
      </c>
      <c r="I216" s="23">
        <f>(+'Data NSA'!P224-'Data NSA'!P223)/'Data NSA'!P223</f>
        <v>-2.5777658080526327E-3</v>
      </c>
      <c r="J216" s="23">
        <f>(+'Data NSA'!AD224-'Data NSA'!AD223)/'Data NSA'!AD223</f>
        <v>-1.3700289144223928E-3</v>
      </c>
      <c r="K216" s="28">
        <f t="shared" si="20"/>
        <v>-1.8076857641734468E-3</v>
      </c>
      <c r="L216" s="28">
        <f t="shared" si="20"/>
        <v>-2.6317752734616468E-3</v>
      </c>
      <c r="M216" s="28">
        <f t="shared" si="19"/>
        <v>-4.1063139771284245E-3</v>
      </c>
    </row>
    <row r="217" spans="1:13" s="18" customFormat="1" ht="13.5" x14ac:dyDescent="0.25">
      <c r="A217" s="15" t="s">
        <v>195</v>
      </c>
      <c r="B217" s="20">
        <f>+'Data NSA'!B225-'Data NSA'!B213</f>
        <v>-19400</v>
      </c>
      <c r="C217" s="20">
        <f>+'Data NSA'!P225-'Data NSA'!P213</f>
        <v>-374200</v>
      </c>
      <c r="D217" s="20">
        <f>+'Data NSA'!AD225-'Data NSA'!AD213</f>
        <v>-6846000</v>
      </c>
      <c r="E217" s="23">
        <f>+B217/'Data NSA'!B213</f>
        <v>-2.4776500638569603E-2</v>
      </c>
      <c r="F217" s="23">
        <f>+C217/'Data NSA'!P213</f>
        <v>-3.5284577377135744E-2</v>
      </c>
      <c r="G217" s="23">
        <f>+D217/'Data NSA'!AD213</f>
        <v>-4.9904142641580954E-2</v>
      </c>
      <c r="H217" s="23">
        <f>(+'Data NSA'!B225-'Data NSA'!B224)/'Data NSA'!B224</f>
        <v>-1.8887318514711551E-2</v>
      </c>
      <c r="I217" s="23">
        <f>(+'Data NSA'!P225-'Data NSA'!P224)/'Data NSA'!P224</f>
        <v>-1.3385021890489691E-2</v>
      </c>
      <c r="J217" s="23">
        <f>(+'Data NSA'!AD225-'Data NSA'!AD224)/'Data NSA'!AD224</f>
        <v>-1.2097049259851592E-2</v>
      </c>
      <c r="K217" s="28">
        <f t="shared" ref="K217:M218" si="21">AVERAGE(H206:H217)</f>
        <v>-2.0412586964436417E-3</v>
      </c>
      <c r="L217" s="28">
        <f t="shared" si="21"/>
        <v>-2.9579609546669856E-3</v>
      </c>
      <c r="M217" s="28">
        <f t="shared" si="21"/>
        <v>-4.2243602608118009E-3</v>
      </c>
    </row>
    <row r="218" spans="1:13" s="18" customFormat="1" ht="13.5" x14ac:dyDescent="0.25">
      <c r="A218" s="15" t="s">
        <v>196</v>
      </c>
      <c r="B218" s="20">
        <f>+'Data NSA'!B226-'Data NSA'!B214</f>
        <v>-21800</v>
      </c>
      <c r="C218" s="20">
        <f>+'Data NSA'!P226-'Data NSA'!P214</f>
        <v>-422000</v>
      </c>
      <c r="D218" s="20">
        <f>+'Data NSA'!AD226-'Data NSA'!AD214</f>
        <v>-6860000</v>
      </c>
      <c r="E218" s="23">
        <f>+B218/'Data NSA'!B214</f>
        <v>-2.7714213068904144E-2</v>
      </c>
      <c r="F218" s="23">
        <f>+C218/'Data NSA'!P214</f>
        <v>-3.9634461318832005E-2</v>
      </c>
      <c r="G218" s="23">
        <f>+D218/'Data NSA'!AD214</f>
        <v>-5.0045230383145116E-2</v>
      </c>
      <c r="H218" s="23">
        <f>(+'Data NSA'!B226-'Data NSA'!B225)/'Data NSA'!B225</f>
        <v>1.5715034049240441E-3</v>
      </c>
      <c r="I218" s="23">
        <f>(+'Data NSA'!P226-'Data NSA'!P225)/'Data NSA'!P225</f>
        <v>-5.571302902942039E-4</v>
      </c>
      <c r="J218" s="23">
        <f>(+'Data NSA'!AD226-'Data NSA'!AD225)/'Data NSA'!AD225</f>
        <v>-9.2836262918434521E-4</v>
      </c>
      <c r="K218" s="28">
        <f t="shared" si="21"/>
        <v>-2.2934418418187456E-3</v>
      </c>
      <c r="L218" s="28">
        <f t="shared" si="21"/>
        <v>-3.3352010362199661E-3</v>
      </c>
      <c r="M218" s="28">
        <f t="shared" si="21"/>
        <v>-4.2367254776871886E-3</v>
      </c>
    </row>
    <row r="219" spans="1:13" s="18" customFormat="1" ht="13.5" x14ac:dyDescent="0.25">
      <c r="A219" s="15" t="s">
        <v>197</v>
      </c>
      <c r="B219" s="20">
        <f>+'Data NSA'!B227-'Data NSA'!B215</f>
        <v>-24500</v>
      </c>
      <c r="C219" s="20">
        <f>+'Data NSA'!P227-'Data NSA'!P215</f>
        <v>-394300</v>
      </c>
      <c r="D219" s="20">
        <f>+'Data NSA'!AD227-'Data NSA'!AD215</f>
        <v>-6558000</v>
      </c>
      <c r="E219" s="23">
        <f>+B219/'Data NSA'!B215</f>
        <v>-3.0794369029663149E-2</v>
      </c>
      <c r="F219" s="23">
        <f>+C219/'Data NSA'!P215</f>
        <v>-3.7051306145461378E-2</v>
      </c>
      <c r="G219" s="23">
        <f>+D219/'Data NSA'!AD215</f>
        <v>-4.7823582174448875E-2</v>
      </c>
      <c r="H219" s="23">
        <f>(+'Data NSA'!B227-'Data NSA'!B226)/'Data NSA'!B226</f>
        <v>8.2374476987447705E-3</v>
      </c>
      <c r="I219" s="23">
        <f>(+'Data NSA'!P227-'Data NSA'!P226)/'Data NSA'!P226</f>
        <v>2.1906447732584862E-3</v>
      </c>
      <c r="J219" s="23">
        <f>(+'Data NSA'!AD227-'Data NSA'!AD226)/'Data NSA'!AD226</f>
        <v>2.7262394790194752E-3</v>
      </c>
      <c r="K219" s="28">
        <f t="shared" ref="K219:M223" si="22">AVERAGE(H208:H219)</f>
        <v>-2.5604585000278475E-3</v>
      </c>
      <c r="L219" s="28">
        <f t="shared" si="22"/>
        <v>-3.1111657401487005E-3</v>
      </c>
      <c r="M219" s="28">
        <f t="shared" si="22"/>
        <v>-4.0417594230738882E-3</v>
      </c>
    </row>
    <row r="220" spans="1:13" s="18" customFormat="1" ht="13.5" x14ac:dyDescent="0.25">
      <c r="A220" s="15" t="s">
        <v>198</v>
      </c>
      <c r="B220" s="20">
        <f>+'Data NSA'!B228-'Data NSA'!B216</f>
        <v>-22400</v>
      </c>
      <c r="C220" s="20">
        <f>+'Data NSA'!P228-'Data NSA'!P216</f>
        <v>-405800</v>
      </c>
      <c r="D220" s="20">
        <f>+'Data NSA'!AD228-'Data NSA'!AD216</f>
        <v>-6253000</v>
      </c>
      <c r="E220" s="23">
        <f>+B220/'Data NSA'!B216</f>
        <v>-2.8133634765134388E-2</v>
      </c>
      <c r="F220" s="23">
        <f>+C220/'Data NSA'!P216</f>
        <v>-3.7931260106745933E-2</v>
      </c>
      <c r="G220" s="23">
        <f>+D220/'Data NSA'!AD216</f>
        <v>-4.550151356386075E-2</v>
      </c>
      <c r="H220" s="23">
        <f>(+'Data NSA'!B228-'Data NSA'!B227)/'Data NSA'!B227</f>
        <v>3.501491375956426E-3</v>
      </c>
      <c r="I220" s="23">
        <f>(+'Data NSA'!P228-'Data NSA'!P227)/'Data NSA'!P227</f>
        <v>4.3717126769909345E-3</v>
      </c>
      <c r="J220" s="23">
        <f>(+'Data NSA'!AD228-'Data NSA'!AD227)/'Data NSA'!AD227</f>
        <v>4.59520107834052E-3</v>
      </c>
      <c r="K220" s="28">
        <f t="shared" si="22"/>
        <v>-2.3315132031124252E-3</v>
      </c>
      <c r="L220" s="28">
        <f t="shared" si="22"/>
        <v>-3.1877195966564255E-3</v>
      </c>
      <c r="M220" s="28">
        <f t="shared" si="22"/>
        <v>-3.8380975860009144E-3</v>
      </c>
    </row>
    <row r="221" spans="1:13" s="18" customFormat="1" ht="13.5" x14ac:dyDescent="0.25">
      <c r="A221" s="15" t="s">
        <v>199</v>
      </c>
      <c r="B221" s="20">
        <f>+'Data NSA'!B229-'Data NSA'!B217</f>
        <v>-21000</v>
      </c>
      <c r="C221" s="20">
        <f>+'Data NSA'!P229-'Data NSA'!P217</f>
        <v>-396700</v>
      </c>
      <c r="D221" s="20">
        <f>+'Data NSA'!AD229-'Data NSA'!AD217</f>
        <v>-5524000</v>
      </c>
      <c r="E221" s="23">
        <f>+B221/'Data NSA'!B217</f>
        <v>-2.628943415122684E-2</v>
      </c>
      <c r="F221" s="23">
        <f>+C221/'Data NSA'!P217</f>
        <v>-3.701664676022693E-2</v>
      </c>
      <c r="G221" s="23">
        <f>+D221/'Data NSA'!AD217</f>
        <v>-4.0396358184942777E-2</v>
      </c>
      <c r="H221" s="23">
        <f>(+'Data NSA'!B229-'Data NSA'!B228)/'Data NSA'!B228</f>
        <v>5.1692943913155855E-3</v>
      </c>
      <c r="I221" s="23">
        <f>(+'Data NSA'!P229-'Data NSA'!P228)/'Data NSA'!P228</f>
        <v>2.6815642458100559E-3</v>
      </c>
      <c r="J221" s="23">
        <f>(+'Data NSA'!AD229-'Data NSA'!AD228)/'Data NSA'!AD228</f>
        <v>3.8118181610264463E-4</v>
      </c>
      <c r="K221" s="28">
        <f t="shared" ref="K221:L223" si="23">AVERAGE(H210:H221)</f>
        <v>-2.1728646020107889E-3</v>
      </c>
      <c r="L221" s="28">
        <f t="shared" si="23"/>
        <v>-3.1083598014011843E-3</v>
      </c>
      <c r="M221" s="28">
        <f t="shared" si="22"/>
        <v>-3.3945897017060253E-3</v>
      </c>
    </row>
    <row r="222" spans="1:13" s="18" customFormat="1" ht="13.5" x14ac:dyDescent="0.25">
      <c r="A222" s="15" t="s">
        <v>200</v>
      </c>
      <c r="B222" s="20">
        <f>+'Data NSA'!B230-'Data NSA'!B218</f>
        <v>-18200</v>
      </c>
      <c r="C222" s="20">
        <f>+'Data NSA'!P230-'Data NSA'!P218</f>
        <v>-372000</v>
      </c>
      <c r="D222" s="20">
        <f>+'Data NSA'!AD230-'Data NSA'!AD218</f>
        <v>-5042000</v>
      </c>
      <c r="E222" s="23">
        <f>+B222/'Data NSA'!B218</f>
        <v>-2.2870067856245287E-2</v>
      </c>
      <c r="F222" s="23">
        <f>+C222/'Data NSA'!P218</f>
        <v>-3.4749792155141006E-2</v>
      </c>
      <c r="G222" s="23">
        <f>+D222/'Data NSA'!AD218</f>
        <v>-3.71519309130297E-2</v>
      </c>
      <c r="H222" s="23">
        <f>(+'Data NSA'!B230-'Data NSA'!B229)/'Data NSA'!B229</f>
        <v>-2.5713551041398817E-4</v>
      </c>
      <c r="I222" s="23">
        <f>(+'Data NSA'!P230-'Data NSA'!P229)/'Data NSA'!P229</f>
        <v>1.2596777163011985E-3</v>
      </c>
      <c r="J222" s="23">
        <f>(+'Data NSA'!AD230-'Data NSA'!AD229)/'Data NSA'!AD229</f>
        <v>-4.1914022907918701E-3</v>
      </c>
      <c r="K222" s="28">
        <f t="shared" si="23"/>
        <v>-1.8813231070306826E-3</v>
      </c>
      <c r="L222" s="28">
        <f t="shared" si="23"/>
        <v>-2.9124080080326982E-3</v>
      </c>
      <c r="M222" s="28">
        <f t="shared" si="22"/>
        <v>-3.1149654048117661E-3</v>
      </c>
    </row>
    <row r="223" spans="1:13" s="18" customFormat="1" ht="13.5" x14ac:dyDescent="0.25">
      <c r="A223" s="15" t="s">
        <v>201</v>
      </c>
      <c r="B223" s="20">
        <f>+'Data NSA'!B231-'Data NSA'!B219</f>
        <v>-9900</v>
      </c>
      <c r="C223" s="20">
        <f>+'Data NSA'!P231-'Data NSA'!P219</f>
        <v>-287600</v>
      </c>
      <c r="D223" s="20">
        <f>+'Data NSA'!AD231-'Data NSA'!AD219</f>
        <v>-4218000</v>
      </c>
      <c r="E223" s="23">
        <f>+B223/'Data NSA'!B219</f>
        <v>-1.2757731958762886E-2</v>
      </c>
      <c r="F223" s="23">
        <f>+C223/'Data NSA'!P219</f>
        <v>-2.7533914775066299E-2</v>
      </c>
      <c r="G223" s="23">
        <f>+D223/'Data NSA'!AD219</f>
        <v>-3.1949220584448046E-2</v>
      </c>
      <c r="H223" s="23">
        <f>(+'Data NSA'!B231-'Data NSA'!B230)/'Data NSA'!B230</f>
        <v>-1.4789094650205762E-2</v>
      </c>
      <c r="I223" s="23">
        <f>(+'Data NSA'!P231-'Data NSA'!P230)/'Data NSA'!P230</f>
        <v>-1.6974576845283602E-2</v>
      </c>
      <c r="J223" s="23">
        <f>(+'Data NSA'!AD231-'Data NSA'!AD230)/'Data NSA'!AD230</f>
        <v>-2.1940598908709662E-2</v>
      </c>
      <c r="K223" s="28">
        <f t="shared" si="23"/>
        <v>-1.0403623885329178E-3</v>
      </c>
      <c r="L223" s="28">
        <f t="shared" si="23"/>
        <v>-2.3045555404117009E-3</v>
      </c>
      <c r="M223" s="28">
        <f t="shared" si="22"/>
        <v>-2.6769236670377591E-3</v>
      </c>
    </row>
    <row r="224" spans="1:13" s="18" customFormat="1" ht="13.5" x14ac:dyDescent="0.25">
      <c r="A224" s="15" t="s">
        <v>202</v>
      </c>
      <c r="B224" s="20">
        <f>+'Data NSA'!B232-'Data NSA'!B220</f>
        <v>-4500</v>
      </c>
      <c r="C224" s="20">
        <f>+'Data NSA'!P232-'Data NSA'!P220</f>
        <v>-223300</v>
      </c>
      <c r="D224" s="20">
        <f>+'Data NSA'!AD232-'Data NSA'!AD220</f>
        <v>-3550000</v>
      </c>
      <c r="E224" s="23">
        <f>+B224/'Data NSA'!B220</f>
        <v>-5.7959814528593511E-3</v>
      </c>
      <c r="F224" s="23">
        <f>+C224/'Data NSA'!P220</f>
        <v>-2.1400162921079113E-2</v>
      </c>
      <c r="G224" s="23">
        <f>+D224/'Data NSA'!AD220</f>
        <v>-2.6936588993178592E-2</v>
      </c>
      <c r="H224" s="23">
        <f>(+'Data NSA'!B232-'Data NSA'!B231)/'Data NSA'!B231</f>
        <v>7.5708132097637385E-3</v>
      </c>
      <c r="I224" s="23">
        <f>(+'Data NSA'!P232-'Data NSA'!P231)/'Data NSA'!P231</f>
        <v>5.2669403506699353E-3</v>
      </c>
      <c r="J224" s="23">
        <f>(+'Data NSA'!AD232-'Data NSA'!AD231)/'Data NSA'!AD231</f>
        <v>3.4192983005226752E-3</v>
      </c>
      <c r="K224" s="28">
        <f t="shared" ref="K224:M225" si="24">AVERAGE(H213:H224)</f>
        <v>-4.5241661417975412E-4</v>
      </c>
      <c r="L224" s="28">
        <f t="shared" si="24"/>
        <v>-1.7794806898022346E-3</v>
      </c>
      <c r="M224" s="28">
        <f t="shared" si="24"/>
        <v>-2.2461731101661741E-3</v>
      </c>
    </row>
    <row r="225" spans="1:13" s="18" customFormat="1" ht="13.5" x14ac:dyDescent="0.25">
      <c r="A225" s="15" t="s">
        <v>203</v>
      </c>
      <c r="B225" s="20">
        <f>+'Data NSA'!B233-'Data NSA'!B221</f>
        <v>3600</v>
      </c>
      <c r="C225" s="20">
        <f>+'Data NSA'!P233-'Data NSA'!P221</f>
        <v>-130000</v>
      </c>
      <c r="D225" s="20">
        <f>+'Data NSA'!AD233-'Data NSA'!AD221</f>
        <v>-2586000</v>
      </c>
      <c r="E225" s="23">
        <f>+B225/'Data NSA'!B221</f>
        <v>4.6338010039902178E-3</v>
      </c>
      <c r="F225" s="23">
        <f>+C225/'Data NSA'!P221</f>
        <v>-1.2462492690268711E-2</v>
      </c>
      <c r="G225" s="23">
        <f>+D225/'Data NSA'!AD221</f>
        <v>-1.9641650020127754E-2</v>
      </c>
      <c r="H225" s="23">
        <f>(+'Data NSA'!B233-'Data NSA'!B232)/'Data NSA'!B232</f>
        <v>1.1141339551755409E-2</v>
      </c>
      <c r="I225" s="23">
        <f>(+'Data NSA'!P233-'Data NSA'!P232)/'Data NSA'!P232</f>
        <v>8.8236446255092454E-3</v>
      </c>
      <c r="J225" s="23">
        <f>(+'Data NSA'!AD233-'Data NSA'!AD232)/'Data NSA'!AD232</f>
        <v>6.4877847178359494E-3</v>
      </c>
      <c r="K225" s="28">
        <f t="shared" si="24"/>
        <v>4.2236185353264707E-4</v>
      </c>
      <c r="L225" s="28">
        <f t="shared" si="24"/>
        <v>-1.0186207233058666E-3</v>
      </c>
      <c r="M225" s="28">
        <f t="shared" si="24"/>
        <v>-1.6220588966587284E-3</v>
      </c>
    </row>
    <row r="226" spans="1:13" s="18" customFormat="1" ht="13.5" x14ac:dyDescent="0.25">
      <c r="A226" s="15" t="s">
        <v>204</v>
      </c>
      <c r="B226" s="20">
        <f>+'Data NSA'!B234-'Data NSA'!B222</f>
        <v>5600</v>
      </c>
      <c r="C226" s="20">
        <f>+'Data NSA'!P234-'Data NSA'!P222</f>
        <v>-38300</v>
      </c>
      <c r="D226" s="20">
        <f>+'Data NSA'!AD234-'Data NSA'!AD222</f>
        <v>-1647000</v>
      </c>
      <c r="E226" s="23">
        <f>+B226/'Data NSA'!B222</f>
        <v>7.1951689579853526E-3</v>
      </c>
      <c r="F226" s="23">
        <f>+C226/'Data NSA'!P222</f>
        <v>-3.6869109846843985E-3</v>
      </c>
      <c r="G226" s="23">
        <f>+D226/'Data NSA'!AD222</f>
        <v>-1.2492225542695044E-2</v>
      </c>
      <c r="H226" s="23">
        <f>(+'Data NSA'!B234-'Data NSA'!B233)/'Data NSA'!B233</f>
        <v>4.3561819346572706E-3</v>
      </c>
      <c r="I226" s="23">
        <f>(+'Data NSA'!P234-'Data NSA'!P233)/'Data NSA'!P233</f>
        <v>4.7081436323570813E-3</v>
      </c>
      <c r="J226" s="23">
        <f>(+'Data NSA'!AD234-'Data NSA'!AD233)/'Data NSA'!AD233</f>
        <v>8.6927552625258569E-3</v>
      </c>
      <c r="K226" s="28">
        <f t="shared" ref="K226:M228" si="25">AVERAGE(H215:H226)</f>
        <v>6.3520753777292205E-4</v>
      </c>
      <c r="L226" s="28">
        <f t="shared" si="25"/>
        <v>-2.8116023841738661E-4</v>
      </c>
      <c r="M226" s="28">
        <f t="shared" si="25"/>
        <v>-1.0134921540959389E-3</v>
      </c>
    </row>
    <row r="227" spans="1:13" s="18" customFormat="1" ht="13.5" x14ac:dyDescent="0.25">
      <c r="A227" s="15" t="s">
        <v>205</v>
      </c>
      <c r="B227" s="20">
        <f>+'Data NSA'!B235-'Data NSA'!B223</f>
        <v>8500</v>
      </c>
      <c r="C227" s="20">
        <f>+'Data NSA'!P235-'Data NSA'!P223</f>
        <v>42600</v>
      </c>
      <c r="D227" s="20">
        <f>+'Data NSA'!AD235-'Data NSA'!AD223</f>
        <v>-803000</v>
      </c>
      <c r="E227" s="23">
        <f>+B227/'Data NSA'!B223</f>
        <v>1.0890454836643177E-2</v>
      </c>
      <c r="F227" s="23">
        <f>+C227/'Data NSA'!P223</f>
        <v>4.0974934113075425E-3</v>
      </c>
      <c r="G227" s="23">
        <f>+D227/'Data NSA'!AD223</f>
        <v>-6.0780840789015547E-3</v>
      </c>
      <c r="H227" s="23">
        <f>(+'Data NSA'!B235-'Data NSA'!B234)/'Data NSA'!B234</f>
        <v>6.5059318790662074E-3</v>
      </c>
      <c r="I227" s="23">
        <f>(+'Data NSA'!P235-'Data NSA'!P234)/'Data NSA'!P234</f>
        <v>8.6378480743589253E-3</v>
      </c>
      <c r="J227" s="23">
        <f>(+'Data NSA'!AD235-'Data NSA'!AD234)/'Data NSA'!AD234</f>
        <v>8.5717577479933939E-3</v>
      </c>
      <c r="K227" s="28">
        <f t="shared" si="25"/>
        <v>9.4181240109439488E-4</v>
      </c>
      <c r="L227" s="28">
        <f t="shared" si="25"/>
        <v>3.7047343842797775E-4</v>
      </c>
      <c r="M227" s="28">
        <f t="shared" si="25"/>
        <v>-4.7110196671827902E-4</v>
      </c>
    </row>
    <row r="228" spans="1:13" s="18" customFormat="1" ht="13.5" x14ac:dyDescent="0.25">
      <c r="A228" s="15" t="s">
        <v>206</v>
      </c>
      <c r="B228" s="20">
        <f>+'Data NSA'!B236-'Data NSA'!B224</f>
        <v>12900</v>
      </c>
      <c r="C228" s="20">
        <f>+'Data NSA'!P236-'Data NSA'!P224</f>
        <v>72200</v>
      </c>
      <c r="D228" s="20">
        <f>+'Data NSA'!AD236-'Data NSA'!AD224</f>
        <v>-503000</v>
      </c>
      <c r="E228" s="23">
        <f>+B228/'Data NSA'!B224</f>
        <v>1.6574585635359115E-2</v>
      </c>
      <c r="F228" s="23">
        <f>+C228/'Data NSA'!P224</f>
        <v>6.9625257960616409E-3</v>
      </c>
      <c r="G228" s="23">
        <f>+D228/'Data NSA'!AD224</f>
        <v>-3.8125412141010967E-3</v>
      </c>
      <c r="H228" s="23">
        <f>(+'Data NSA'!B236-'Data NSA'!B235)/'Data NSA'!B235</f>
        <v>2.7883396704689481E-3</v>
      </c>
      <c r="I228" s="23">
        <f>(+'Data NSA'!P236-'Data NSA'!P235)/'Data NSA'!P235</f>
        <v>2.6821978695685492E-4</v>
      </c>
      <c r="J228" s="23">
        <f>(+'Data NSA'!AD236-'Data NSA'!AD235)/'Data NSA'!AD235</f>
        <v>9.0624547829199387E-4</v>
      </c>
      <c r="K228" s="28">
        <f t="shared" ref="K228:L230" si="26">AVERAGE(H217:H228)</f>
        <v>1.4090662034434249E-3</v>
      </c>
      <c r="L228" s="28">
        <f t="shared" si="26"/>
        <v>6.076389046787685E-4</v>
      </c>
      <c r="M228" s="28">
        <f t="shared" si="25"/>
        <v>-2.8141243399208005E-4</v>
      </c>
    </row>
    <row r="229" spans="1:13" s="18" customFormat="1" ht="13.5" x14ac:dyDescent="0.25">
      <c r="A229" s="15" t="s">
        <v>207</v>
      </c>
      <c r="B229" s="20">
        <f>+'Data NSA'!B237-'Data NSA'!B225</f>
        <v>14500</v>
      </c>
      <c r="C229" s="20">
        <f>+'Data NSA'!P237-'Data NSA'!P225</f>
        <v>93000</v>
      </c>
      <c r="D229" s="20">
        <f>+'Data NSA'!AD237-'Data NSA'!AD225</f>
        <v>-241000</v>
      </c>
      <c r="E229" s="23">
        <f>+B229/'Data NSA'!B225</f>
        <v>1.898899947616553E-2</v>
      </c>
      <c r="F229" s="23">
        <f>+C229/'Data NSA'!P225</f>
        <v>9.0900205258527995E-3</v>
      </c>
      <c r="G229" s="23">
        <f>+D229/'Data NSA'!AD225</f>
        <v>-1.8490528399456793E-3</v>
      </c>
      <c r="H229" s="23">
        <f>(+'Data NSA'!B237-'Data NSA'!B236)/'Data NSA'!B236</f>
        <v>-1.6557128412537918E-2</v>
      </c>
      <c r="I229" s="23">
        <f>(+'Data NSA'!P237-'Data NSA'!P236)/'Data NSA'!P236</f>
        <v>-1.1300517142309903E-2</v>
      </c>
      <c r="J229" s="23">
        <f>(+'Data NSA'!AD237-'Data NSA'!AD236)/'Data NSA'!AD236</f>
        <v>-1.0149889675112227E-2</v>
      </c>
      <c r="K229" s="28">
        <f t="shared" si="26"/>
        <v>1.6032487119578942E-3</v>
      </c>
      <c r="L229" s="28">
        <f t="shared" si="26"/>
        <v>7.8134763369375074E-4</v>
      </c>
      <c r="M229" s="28">
        <f>AVERAGE(J218:J229)</f>
        <v>-1.1914913526379969E-4</v>
      </c>
    </row>
    <row r="230" spans="1:13" s="18" customFormat="1" ht="13.5" x14ac:dyDescent="0.25">
      <c r="A230" s="15" t="s">
        <v>208</v>
      </c>
      <c r="B230" s="20">
        <f>+'Data NSA'!B238-'Data NSA'!B226</f>
        <v>16300</v>
      </c>
      <c r="C230" s="20">
        <f>+'Data NSA'!P238-'Data NSA'!P226</f>
        <v>127300</v>
      </c>
      <c r="D230" s="20">
        <f>+'Data NSA'!AD238-'Data NSA'!AD226</f>
        <v>-58000</v>
      </c>
      <c r="E230" s="23">
        <f>+B230/'Data NSA'!B226</f>
        <v>2.1312761506276149E-2</v>
      </c>
      <c r="F230" s="23">
        <f>+C230/'Data NSA'!P226</f>
        <v>1.2449512483741309E-2</v>
      </c>
      <c r="G230" s="23">
        <f>+D230/'Data NSA'!AD226</f>
        <v>-4.4541377403698471E-4</v>
      </c>
      <c r="H230" s="23">
        <f>(+'Data NSA'!B238-'Data NSA'!B237)/'Data NSA'!B237</f>
        <v>3.8555455596966971E-3</v>
      </c>
      <c r="I230" s="23">
        <f>(+'Data NSA'!P238-'Data NSA'!P237)/'Data NSA'!P237</f>
        <v>2.7702440914374273E-3</v>
      </c>
      <c r="J230" s="23">
        <f>(+'Data NSA'!AD238-'Data NSA'!AD237)/'Data NSA'!AD237</f>
        <v>4.7657114746033698E-4</v>
      </c>
      <c r="K230" s="28">
        <f t="shared" si="26"/>
        <v>1.7935855581889487E-3</v>
      </c>
      <c r="L230" s="28">
        <f t="shared" si="26"/>
        <v>1.0586288321713865E-3</v>
      </c>
      <c r="M230" s="28">
        <f>AVERAGE(J219:J230)</f>
        <v>-2.0713205434094795E-6</v>
      </c>
    </row>
    <row r="231" spans="1:13" s="18" customFormat="1" ht="13.5" x14ac:dyDescent="0.25">
      <c r="A231" s="15" t="s">
        <v>209</v>
      </c>
      <c r="B231" s="20">
        <f>+'Data NSA'!B239-'Data NSA'!B227</f>
        <v>16400</v>
      </c>
      <c r="C231" s="20">
        <f>+'Data NSA'!P239-'Data NSA'!P227</f>
        <v>146400</v>
      </c>
      <c r="D231" s="20">
        <f>+'Data NSA'!AD239-'Data NSA'!AD227</f>
        <v>79000</v>
      </c>
      <c r="E231" s="23">
        <f>+B231/'Data NSA'!B227</f>
        <v>2.1268317987290883E-2</v>
      </c>
      <c r="F231" s="23">
        <f>+C231/'Data NSA'!P227</f>
        <v>1.4286132498023947E-2</v>
      </c>
      <c r="G231" s="23">
        <f>+D231/'Data NSA'!AD227</f>
        <v>6.0503480864816845E-4</v>
      </c>
      <c r="H231" s="23">
        <f>(+'Data NSA'!B239-'Data NSA'!B238)/'Data NSA'!B238</f>
        <v>8.1935731660478812E-3</v>
      </c>
      <c r="I231" s="23">
        <f>(+'Data NSA'!P239-'Data NSA'!P238)/'Data NSA'!P238</f>
        <v>4.0086548306705562E-3</v>
      </c>
      <c r="J231" s="23">
        <f>(+'Data NSA'!AD239-'Data NSA'!AD238)/'Data NSA'!AD238</f>
        <v>3.7800212049970035E-3</v>
      </c>
      <c r="K231" s="28">
        <f t="shared" ref="K231:L233" si="27">AVERAGE(H220:H231)</f>
        <v>1.7899293471308746E-3</v>
      </c>
      <c r="L231" s="28">
        <f t="shared" si="27"/>
        <v>1.2101296702890592E-3</v>
      </c>
      <c r="M231" s="28">
        <f>AVERAGE(J220:J231)</f>
        <v>8.5743823288051118E-5</v>
      </c>
    </row>
    <row r="232" spans="1:13" s="18" customFormat="1" ht="13.5" x14ac:dyDescent="0.25">
      <c r="A232" s="15" t="s">
        <v>210</v>
      </c>
      <c r="B232" s="20">
        <f>+'Data NSA'!B240-'Data NSA'!B228</f>
        <v>23400</v>
      </c>
      <c r="C232" s="20">
        <f>+'Data NSA'!P240-'Data NSA'!P228</f>
        <v>186500</v>
      </c>
      <c r="D232" s="20">
        <f>+'Data NSA'!AD240-'Data NSA'!AD228</f>
        <v>452000</v>
      </c>
      <c r="E232" s="23">
        <f>+B232/'Data NSA'!B228</f>
        <v>3.0240372189196174E-2</v>
      </c>
      <c r="F232" s="23">
        <f>+C232/'Data NSA'!P228</f>
        <v>1.8119990284187516E-2</v>
      </c>
      <c r="G232" s="23">
        <f>+D232/'Data NSA'!AD228</f>
        <v>3.4458836175679077E-3</v>
      </c>
      <c r="H232" s="23">
        <f>(+'Data NSA'!B240-'Data NSA'!B239)/'Data NSA'!B239</f>
        <v>1.2317460317460317E-2</v>
      </c>
      <c r="I232" s="23">
        <f>(+'Data NSA'!P240-'Data NSA'!P239)/'Data NSA'!P239</f>
        <v>8.168095361791786E-3</v>
      </c>
      <c r="J232" s="23">
        <f>(+'Data NSA'!AD240-'Data NSA'!AD239)/'Data NSA'!AD239</f>
        <v>7.4473784921546115E-3</v>
      </c>
      <c r="K232" s="28">
        <f t="shared" si="27"/>
        <v>2.5245934255895323E-3</v>
      </c>
      <c r="L232" s="28">
        <f t="shared" si="27"/>
        <v>1.5264948940224635E-3</v>
      </c>
      <c r="M232" s="28">
        <f>AVERAGE(J221:J232)</f>
        <v>3.2342527443922565E-4</v>
      </c>
    </row>
    <row r="233" spans="1:13" s="18" customFormat="1" ht="13.5" x14ac:dyDescent="0.25">
      <c r="A233" s="15" t="s">
        <v>211</v>
      </c>
      <c r="B233" s="20">
        <f>+'Data NSA'!B241-'Data NSA'!B229</f>
        <v>24900</v>
      </c>
      <c r="C233" s="20">
        <f>+'Data NSA'!P241-'Data NSA'!P229</f>
        <v>201400</v>
      </c>
      <c r="D233" s="20">
        <f>+'Data NSA'!AD241-'Data NSA'!AD229</f>
        <v>710000</v>
      </c>
      <c r="E233" s="23">
        <f>+B233/'Data NSA'!B229</f>
        <v>3.2013371046541526E-2</v>
      </c>
      <c r="F233" s="23">
        <f>+C233/'Data NSA'!P229</f>
        <v>1.9515314774081645E-2</v>
      </c>
      <c r="G233" s="23">
        <f>+D233/'Data NSA'!AD229</f>
        <v>5.4107193208404146E-3</v>
      </c>
      <c r="H233" s="23">
        <f>(+'Data NSA'!B241-'Data NSA'!B240)/'Data NSA'!B240</f>
        <v>6.8991470145509286E-3</v>
      </c>
      <c r="I233" s="23">
        <f>(+'Data NSA'!P241-'Data NSA'!P240)/'Data NSA'!P240</f>
        <v>4.0557305086363201E-3</v>
      </c>
      <c r="J233" s="23">
        <f>(+'Data NSA'!AD241-'Data NSA'!AD240)/'Data NSA'!AD240</f>
        <v>2.3400165624548903E-3</v>
      </c>
      <c r="K233" s="28">
        <f t="shared" si="27"/>
        <v>2.6687478108591445E-3</v>
      </c>
      <c r="L233" s="28">
        <f t="shared" si="27"/>
        <v>1.6410087492579857E-3</v>
      </c>
      <c r="M233" s="28">
        <f>AVERAGE(J222:J233)</f>
        <v>4.8666150330191273E-4</v>
      </c>
    </row>
    <row r="234" spans="1:13" s="18" customFormat="1" ht="13.5" x14ac:dyDescent="0.25">
      <c r="A234" s="15" t="s">
        <v>212</v>
      </c>
      <c r="B234" s="20">
        <f>+'Data NSA'!B242-'Data NSA'!B230</f>
        <v>25000</v>
      </c>
      <c r="C234" s="20">
        <f>+'Data NSA'!P242-'Data NSA'!P230</f>
        <v>217300</v>
      </c>
      <c r="D234" s="20">
        <f>+'Data NSA'!AD242-'Data NSA'!AD230</f>
        <v>951000</v>
      </c>
      <c r="E234" s="23">
        <f>+B234/'Data NSA'!B230</f>
        <v>3.2150205761316872E-2</v>
      </c>
      <c r="F234" s="23">
        <f>+C234/'Data NSA'!P230</f>
        <v>2.1029507117902663E-2</v>
      </c>
      <c r="G234" s="23">
        <f>+D234/'Data NSA'!AD230</f>
        <v>7.2778198682186563E-3</v>
      </c>
      <c r="H234" s="23">
        <f>(+'Data NSA'!B242-'Data NSA'!B241)/'Data NSA'!B241</f>
        <v>-1.2457954403886882E-4</v>
      </c>
      <c r="I234" s="23">
        <f>(+'Data NSA'!P242-'Data NSA'!P241)/'Data NSA'!P241</f>
        <v>2.7467566411633324E-3</v>
      </c>
      <c r="J234" s="23">
        <f>(+'Data NSA'!AD242-'Data NSA'!AD241)/'Data NSA'!AD241</f>
        <v>-2.3421333879073154E-3</v>
      </c>
      <c r="K234" s="28">
        <f t="shared" ref="K234:M237" si="28">AVERAGE(H223:H234)</f>
        <v>2.6797941413904043E-3</v>
      </c>
      <c r="L234" s="28">
        <f t="shared" si="28"/>
        <v>1.7649319929964968E-3</v>
      </c>
      <c r="M234" s="28">
        <f t="shared" si="28"/>
        <v>6.4076724520895892E-4</v>
      </c>
    </row>
    <row r="235" spans="1:13" s="18" customFormat="1" ht="13.5" x14ac:dyDescent="0.25">
      <c r="A235" s="15" t="s">
        <v>213</v>
      </c>
      <c r="B235" s="20">
        <f>+'Data NSA'!B243-'Data NSA'!B231</f>
        <v>23900</v>
      </c>
      <c r="C235" s="20">
        <f>+'Data NSA'!P243-'Data NSA'!P231</f>
        <v>206600</v>
      </c>
      <c r="D235" s="20">
        <f>+'Data NSA'!AD243-'Data NSA'!AD231</f>
        <v>956000</v>
      </c>
      <c r="E235" s="23">
        <f>+B235/'Data NSA'!B231</f>
        <v>3.1196971674716096E-2</v>
      </c>
      <c r="F235" s="23">
        <f>+C235/'Data NSA'!P231</f>
        <v>2.0339250027073059E-2</v>
      </c>
      <c r="G235" s="23">
        <f>+D235/'Data NSA'!AD231</f>
        <v>7.4802040624706578E-3</v>
      </c>
      <c r="H235" s="23">
        <f>(+'Data NSA'!B243-'Data NSA'!B242)/'Data NSA'!B242</f>
        <v>-1.5698978320458509E-2</v>
      </c>
      <c r="I235" s="23">
        <f>(+'Data NSA'!P243-'Data NSA'!P242)/'Data NSA'!P242</f>
        <v>-1.7639141643918714E-2</v>
      </c>
      <c r="J235" s="23">
        <f>(+'Data NSA'!AD243-'Data NSA'!AD242)/'Data NSA'!AD242</f>
        <v>-2.1744085335278298E-2</v>
      </c>
      <c r="K235" s="28">
        <f t="shared" si="28"/>
        <v>2.6039705022026754E-3</v>
      </c>
      <c r="L235" s="28">
        <f t="shared" si="28"/>
        <v>1.7095515931102375E-3</v>
      </c>
      <c r="M235" s="28">
        <f t="shared" si="28"/>
        <v>6.5714337632823919E-4</v>
      </c>
    </row>
    <row r="236" spans="1:13" s="18" customFormat="1" ht="13.5" x14ac:dyDescent="0.25">
      <c r="A236" s="15" t="s">
        <v>214</v>
      </c>
      <c r="B236" s="20">
        <f>+'Data NSA'!B244-'Data NSA'!B232</f>
        <v>26200</v>
      </c>
      <c r="C236" s="20">
        <f>+'Data NSA'!P244-'Data NSA'!P232</f>
        <v>212700</v>
      </c>
      <c r="D236" s="20">
        <f>+'Data NSA'!AD244-'Data NSA'!AD232</f>
        <v>1334000</v>
      </c>
      <c r="E236" s="23">
        <f>+B236/'Data NSA'!B232</f>
        <v>3.3942220494882755E-2</v>
      </c>
      <c r="F236" s="23">
        <f>+C236/'Data NSA'!P232</f>
        <v>2.0830068943904732E-2</v>
      </c>
      <c r="G236" s="23">
        <f>+D236/'Data NSA'!AD232</f>
        <v>1.0402289439414852E-2</v>
      </c>
      <c r="H236" s="23">
        <f>(+'Data NSA'!B244-'Data NSA'!B243)/'Data NSA'!B243</f>
        <v>1.0253164556962025E-2</v>
      </c>
      <c r="I236" s="23">
        <f>(+'Data NSA'!P244-'Data NSA'!P243)/'Data NSA'!P243</f>
        <v>5.7505089586368588E-3</v>
      </c>
      <c r="J236" s="23">
        <f>(+'Data NSA'!AD244-'Data NSA'!AD243)/'Data NSA'!AD243</f>
        <v>6.329605467536502E-3</v>
      </c>
      <c r="K236" s="28">
        <f t="shared" si="28"/>
        <v>2.8274997811358663E-3</v>
      </c>
      <c r="L236" s="28">
        <f t="shared" si="28"/>
        <v>1.7498489771074811E-3</v>
      </c>
      <c r="M236" s="28">
        <f t="shared" si="28"/>
        <v>8.9966897357939175E-4</v>
      </c>
    </row>
    <row r="237" spans="1:13" s="18" customFormat="1" ht="13.5" x14ac:dyDescent="0.25">
      <c r="A237" s="15" t="s">
        <v>215</v>
      </c>
      <c r="B237" s="20">
        <f>+'Data NSA'!B245-'Data NSA'!B233</f>
        <v>24800</v>
      </c>
      <c r="C237" s="20">
        <f>+'Data NSA'!P245-'Data NSA'!P233</f>
        <v>219700</v>
      </c>
      <c r="D237" s="20">
        <f>+'Data NSA'!AD245-'Data NSA'!AD233</f>
        <v>1409000</v>
      </c>
      <c r="E237" s="23">
        <f>+B237/'Data NSA'!B233</f>
        <v>3.1774503523382444E-2</v>
      </c>
      <c r="F237" s="23">
        <f>+C237/'Data NSA'!P233</f>
        <v>2.1327405278945374E-2</v>
      </c>
      <c r="G237" s="23">
        <f>+D237/'Data NSA'!AD233</f>
        <v>1.0916303177271776E-2</v>
      </c>
      <c r="H237" s="23">
        <f>(+'Data NSA'!B245-'Data NSA'!B244)/'Data NSA'!B244</f>
        <v>9.0214258864803904E-3</v>
      </c>
      <c r="I237" s="23">
        <f>(+'Data NSA'!P245-'Data NSA'!P244)/'Data NSA'!P244</f>
        <v>9.315131572635962E-3</v>
      </c>
      <c r="J237" s="23">
        <f>(+'Data NSA'!AD245-'Data NSA'!AD244)/'Data NSA'!AD244</f>
        <v>6.9998070615473664E-3</v>
      </c>
      <c r="K237" s="28">
        <f t="shared" si="28"/>
        <v>2.6508403090296138E-3</v>
      </c>
      <c r="L237" s="28">
        <f t="shared" si="28"/>
        <v>1.7908062227013743E-3</v>
      </c>
      <c r="M237" s="28">
        <f t="shared" si="28"/>
        <v>9.4233750222200965E-4</v>
      </c>
    </row>
    <row r="238" spans="1:13" s="18" customFormat="1" ht="13.5" x14ac:dyDescent="0.25">
      <c r="A238" s="15" t="s">
        <v>216</v>
      </c>
      <c r="B238" s="20">
        <f>+'Data NSA'!B246-'Data NSA'!B234</f>
        <v>29600</v>
      </c>
      <c r="C238" s="20">
        <f>+'Data NSA'!P246-'Data NSA'!P234</f>
        <v>242200</v>
      </c>
      <c r="D238" s="20">
        <f>+'Data NSA'!AD246-'Data NSA'!AD234</f>
        <v>1503000</v>
      </c>
      <c r="E238" s="23">
        <f>+B238/'Data NSA'!B234</f>
        <v>3.7759918356933285E-2</v>
      </c>
      <c r="F238" s="23">
        <f>+C238/'Data NSA'!P234</f>
        <v>2.3401418384896327E-2</v>
      </c>
      <c r="G238" s="23">
        <f>+D238/'Data NSA'!AD234</f>
        <v>1.1544222128345943E-2</v>
      </c>
      <c r="H238" s="23">
        <f>(+'Data NSA'!B246-'Data NSA'!B245)/'Data NSA'!B245</f>
        <v>1.018254066807401E-2</v>
      </c>
      <c r="I238" s="23">
        <f>(+'Data NSA'!P246-'Data NSA'!P245)/'Data NSA'!P245</f>
        <v>6.7484079460127366E-3</v>
      </c>
      <c r="J238" s="23">
        <f>(+'Data NSA'!AD246-'Data NSA'!AD245)/'Data NSA'!AD245</f>
        <v>9.3192930825707759E-3</v>
      </c>
      <c r="K238" s="28">
        <f t="shared" ref="K238:M239" si="29">AVERAGE(H227:H238)</f>
        <v>3.1363702034810088E-3</v>
      </c>
      <c r="L238" s="28">
        <f t="shared" si="29"/>
        <v>1.9608282488393458E-3</v>
      </c>
      <c r="M238" s="28">
        <f t="shared" si="29"/>
        <v>9.9454898722575302E-4</v>
      </c>
    </row>
    <row r="239" spans="1:13" s="18" customFormat="1" ht="13.5" x14ac:dyDescent="0.25">
      <c r="A239" s="15" t="s">
        <v>217</v>
      </c>
      <c r="B239" s="20">
        <f>+'Data NSA'!B247-'Data NSA'!B235</f>
        <v>25900</v>
      </c>
      <c r="C239" s="20">
        <f>+'Data NSA'!P247-'Data NSA'!P235</f>
        <v>187700</v>
      </c>
      <c r="D239" s="20">
        <f>+'Data NSA'!AD247-'Data NSA'!AD235</f>
        <v>1070000</v>
      </c>
      <c r="E239" s="23">
        <f>+B239/'Data NSA'!B235</f>
        <v>3.2826362484157164E-2</v>
      </c>
      <c r="F239" s="23">
        <f>+C239/'Data NSA'!P235</f>
        <v>1.7980305004214884E-2</v>
      </c>
      <c r="G239" s="23">
        <f>+D239/'Data NSA'!AD235</f>
        <v>8.1485937964070037E-3</v>
      </c>
      <c r="H239" s="23">
        <f>(+'Data NSA'!B247-'Data NSA'!B246)/'Data NSA'!B246</f>
        <v>1.7209588199139521E-3</v>
      </c>
      <c r="I239" s="23">
        <f>(+'Data NSA'!P247-'Data NSA'!P246)/'Data NSA'!P246</f>
        <v>3.2949395770392751E-3</v>
      </c>
      <c r="J239" s="23">
        <f>(+'Data NSA'!AD247-'Data NSA'!AD246)/'Data NSA'!AD246</f>
        <v>5.1861076098346217E-3</v>
      </c>
      <c r="K239" s="28">
        <f t="shared" si="29"/>
        <v>2.7376224485516545E-3</v>
      </c>
      <c r="L239" s="28">
        <f t="shared" si="29"/>
        <v>1.5155858740627077E-3</v>
      </c>
      <c r="M239" s="28">
        <f t="shared" si="29"/>
        <v>7.124114757125216E-4</v>
      </c>
    </row>
    <row r="240" spans="1:13" s="18" customFormat="1" ht="13.5" x14ac:dyDescent="0.25">
      <c r="A240" s="15" t="s">
        <v>218</v>
      </c>
      <c r="B240" s="20">
        <f>+'Data NSA'!B248-'Data NSA'!B236</f>
        <v>25300</v>
      </c>
      <c r="C240" s="20">
        <f>+'Data NSA'!P248-'Data NSA'!P236</f>
        <v>218200</v>
      </c>
      <c r="D240" s="20">
        <f>+'Data NSA'!AD248-'Data NSA'!AD236</f>
        <v>1439000</v>
      </c>
      <c r="E240" s="23">
        <f>+B240/'Data NSA'!B236</f>
        <v>3.1976744186046513E-2</v>
      </c>
      <c r="F240" s="23">
        <f>+C240/'Data NSA'!P236</f>
        <v>2.0896380003830685E-2</v>
      </c>
      <c r="G240" s="23">
        <f>+D240/'Data NSA'!AD236</f>
        <v>1.0948794034847447E-2</v>
      </c>
      <c r="H240" s="23">
        <f>(+'Data NSA'!B248-'Data NSA'!B247)/'Data NSA'!B247</f>
        <v>1.9634310958399803E-3</v>
      </c>
      <c r="I240" s="23">
        <f>(+'Data NSA'!P248-'Data NSA'!P247)/'Data NSA'!P247</f>
        <v>3.1335572932840246E-3</v>
      </c>
      <c r="J240" s="23">
        <f>(+'Data NSA'!AD248-'Data NSA'!AD247)/'Data NSA'!AD247</f>
        <v>3.6863296092339536E-3</v>
      </c>
      <c r="K240" s="28">
        <f t="shared" ref="K240:M241" si="30">AVERAGE(H229:H240)</f>
        <v>2.6688800673325738E-3</v>
      </c>
      <c r="L240" s="28">
        <f t="shared" si="30"/>
        <v>1.7543639995899717E-3</v>
      </c>
      <c r="M240" s="28">
        <f t="shared" si="30"/>
        <v>9.4408515329101833E-4</v>
      </c>
    </row>
    <row r="241" spans="1:13" s="18" customFormat="1" ht="13.5" x14ac:dyDescent="0.25">
      <c r="A241" s="15" t="s">
        <v>219</v>
      </c>
      <c r="B241" s="20">
        <f>+'Data NSA'!B249-'Data NSA'!B237</f>
        <v>27300</v>
      </c>
      <c r="C241" s="20">
        <f>+'Data NSA'!P249-'Data NSA'!P237</f>
        <v>254200</v>
      </c>
      <c r="D241" s="20">
        <f>+'Data NSA'!AD249-'Data NSA'!AD237</f>
        <v>1503000</v>
      </c>
      <c r="E241" s="23">
        <f>+B241/'Data NSA'!B237</f>
        <v>3.508546459323994E-2</v>
      </c>
      <c r="F241" s="23">
        <f>+C241/'Data NSA'!P237</f>
        <v>2.4622239442076716E-2</v>
      </c>
      <c r="G241" s="23">
        <f>+D241/'Data NSA'!AD237</f>
        <v>1.1553007010207847E-2</v>
      </c>
      <c r="H241" s="23">
        <f>(+'Data NSA'!B249-'Data NSA'!B248)/'Data NSA'!B248</f>
        <v>-1.359461114513166E-2</v>
      </c>
      <c r="I241" s="23">
        <f>(+'Data NSA'!P249-'Data NSA'!P248)/'Data NSA'!P248</f>
        <v>-7.6921633740455152E-3</v>
      </c>
      <c r="J241" s="23">
        <f>(+'Data NSA'!AD249-'Data NSA'!AD248)/'Data NSA'!AD248</f>
        <v>-9.5582867335495866E-3</v>
      </c>
      <c r="K241" s="28">
        <f t="shared" si="30"/>
        <v>2.915756506283096E-3</v>
      </c>
      <c r="L241" s="28">
        <f t="shared" si="30"/>
        <v>2.0550601469453379E-3</v>
      </c>
      <c r="M241" s="28">
        <f t="shared" si="30"/>
        <v>9.9338539842123855E-4</v>
      </c>
    </row>
    <row r="242" spans="1:13" s="18" customFormat="1" ht="13.5" x14ac:dyDescent="0.25">
      <c r="A242" s="15" t="s">
        <v>220</v>
      </c>
      <c r="B242" s="20">
        <f>+'Data NSA'!B250-'Data NSA'!B238</f>
        <v>29000</v>
      </c>
      <c r="C242" s="20">
        <f>+'Data NSA'!P250-'Data NSA'!P238</f>
        <v>260900</v>
      </c>
      <c r="D242" s="20">
        <f>+'Data NSA'!AD250-'Data NSA'!AD238</f>
        <v>1713000</v>
      </c>
      <c r="E242" s="23">
        <f>+B242/'Data NSA'!B238</f>
        <v>3.712712840865446E-2</v>
      </c>
      <c r="F242" s="23">
        <f>+C242/'Data NSA'!P238</f>
        <v>2.5201398682456581E-2</v>
      </c>
      <c r="G242" s="23">
        <f>+D242/'Data NSA'!AD238</f>
        <v>1.3160927488129812E-2</v>
      </c>
      <c r="H242" s="23">
        <f>(+'Data NSA'!B250-'Data NSA'!B249)/'Data NSA'!B249</f>
        <v>5.8356096349639931E-3</v>
      </c>
      <c r="I242" s="23">
        <f>(+'Data NSA'!P250-'Data NSA'!P249)/'Data NSA'!P249</f>
        <v>3.3370516723071979E-3</v>
      </c>
      <c r="J242" s="23">
        <f>(+'Data NSA'!AD250-'Data NSA'!AD249)/'Data NSA'!AD249</f>
        <v>2.0668850067249753E-3</v>
      </c>
      <c r="K242" s="28">
        <f t="shared" ref="K242:M243" si="31">AVERAGE(H231:H242)</f>
        <v>3.0807618458887028E-3</v>
      </c>
      <c r="L242" s="28">
        <f t="shared" si="31"/>
        <v>2.1022941120178184E-3</v>
      </c>
      <c r="M242" s="28">
        <f t="shared" si="31"/>
        <v>1.1259115533599584E-3</v>
      </c>
    </row>
    <row r="243" spans="1:13" s="18" customFormat="1" ht="13.5" x14ac:dyDescent="0.25">
      <c r="A243" s="15" t="s">
        <v>221</v>
      </c>
      <c r="B243" s="20">
        <f>+'Data NSA'!B251-'Data NSA'!B239</f>
        <v>31600</v>
      </c>
      <c r="C243" s="20">
        <f>+'Data NSA'!P251-'Data NSA'!P239</f>
        <v>275000</v>
      </c>
      <c r="D243" s="20">
        <f>+'Data NSA'!AD251-'Data NSA'!AD239</f>
        <v>1968000</v>
      </c>
      <c r="E243" s="23">
        <f>+B243/'Data NSA'!B239</f>
        <v>4.0126984126984129E-2</v>
      </c>
      <c r="F243" s="23">
        <f>+C243/'Data NSA'!P239</f>
        <v>2.6457317131834406E-2</v>
      </c>
      <c r="G243" s="23">
        <f>+D243/'Data NSA'!AD239</f>
        <v>1.5063145809414466E-2</v>
      </c>
      <c r="H243" s="23">
        <f>(+'Data NSA'!B251-'Data NSA'!B250)/'Data NSA'!B250</f>
        <v>1.1109739538328601E-2</v>
      </c>
      <c r="I243" s="23">
        <f>(+'Data NSA'!P251-'Data NSA'!P250)/'Data NSA'!P250</f>
        <v>5.2386112027135254E-3</v>
      </c>
      <c r="J243" s="23">
        <f>(+'Data NSA'!AD251-'Data NSA'!AD250)/'Data NSA'!AD250</f>
        <v>5.6646267943672229E-3</v>
      </c>
      <c r="K243" s="28">
        <f t="shared" si="31"/>
        <v>3.3237757102454295E-3</v>
      </c>
      <c r="L243" s="28">
        <f t="shared" si="31"/>
        <v>2.204790476354732E-3</v>
      </c>
      <c r="M243" s="28">
        <f t="shared" si="31"/>
        <v>1.2829620191408099E-3</v>
      </c>
    </row>
    <row r="244" spans="1:13" s="18" customFormat="1" ht="13.5" x14ac:dyDescent="0.25">
      <c r="A244" s="15" t="s">
        <v>222</v>
      </c>
      <c r="B244" s="20">
        <f>+'Data NSA'!B252-'Data NSA'!B240</f>
        <v>24500</v>
      </c>
      <c r="C244" s="20">
        <f>+'Data NSA'!P252-'Data NSA'!P240</f>
        <v>218000</v>
      </c>
      <c r="D244" s="20">
        <f>+'Data NSA'!AD252-'Data NSA'!AD240</f>
        <v>1917000</v>
      </c>
      <c r="E244" s="23">
        <f>+B244/'Data NSA'!B240</f>
        <v>3.073256397390868E-2</v>
      </c>
      <c r="F244" s="23">
        <f>+C244/'Data NSA'!P240</f>
        <v>2.0803511785475712E-2</v>
      </c>
      <c r="G244" s="23">
        <f>+D244/'Data NSA'!AD240</f>
        <v>1.456432386437021E-2</v>
      </c>
      <c r="H244" s="23">
        <f>(+'Data NSA'!B252-'Data NSA'!B251)/'Data NSA'!B251</f>
        <v>3.1742156024905386E-3</v>
      </c>
      <c r="I244" s="23">
        <f>(+'Data NSA'!P252-'Data NSA'!P251)/'Data NSA'!P251</f>
        <v>2.6150284466356115E-3</v>
      </c>
      <c r="J244" s="23">
        <f>(+'Data NSA'!AD252-'Data NSA'!AD251)/'Data NSA'!AD251</f>
        <v>6.9522990845888189E-3</v>
      </c>
      <c r="K244" s="28">
        <f t="shared" ref="K244:M245" si="32">AVERAGE(H233:H244)</f>
        <v>2.5618386506646149E-3</v>
      </c>
      <c r="L244" s="28">
        <f t="shared" si="32"/>
        <v>1.7420349000917181E-3</v>
      </c>
      <c r="M244" s="28">
        <f t="shared" si="32"/>
        <v>1.2417054018436604E-3</v>
      </c>
    </row>
    <row r="245" spans="1:13" s="18" customFormat="1" ht="13.5" x14ac:dyDescent="0.25">
      <c r="A245" s="15" t="s">
        <v>223</v>
      </c>
      <c r="B245" s="20">
        <f>+'Data NSA'!B253-'Data NSA'!B241</f>
        <v>25500</v>
      </c>
      <c r="C245" s="20">
        <f>+'Data NSA'!P253-'Data NSA'!P241</f>
        <v>234500</v>
      </c>
      <c r="D245" s="20">
        <f>+'Data NSA'!AD253-'Data NSA'!AD241</f>
        <v>1945000</v>
      </c>
      <c r="E245" s="23">
        <f>+B245/'Data NSA'!B241</f>
        <v>3.1767783729911549E-2</v>
      </c>
      <c r="F245" s="23">
        <f>+C245/'Data NSA'!P241</f>
        <v>2.2287696621204202E-2</v>
      </c>
      <c r="G245" s="23">
        <f>+D245/'Data NSA'!AD241</f>
        <v>1.4742554820322745E-2</v>
      </c>
      <c r="H245" s="23">
        <f>(+'Data NSA'!B253-'Data NSA'!B252)/'Data NSA'!B252</f>
        <v>7.9104295971765843E-3</v>
      </c>
      <c r="I245" s="23">
        <f>(+'Data NSA'!P253-'Data NSA'!P252)/'Data NSA'!P252</f>
        <v>5.5155651117135647E-3</v>
      </c>
      <c r="J245" s="23">
        <f>(+'Data NSA'!AD253-'Data NSA'!AD252)/'Data NSA'!AD252</f>
        <v>2.5161000449303579E-3</v>
      </c>
      <c r="K245" s="28">
        <f t="shared" si="32"/>
        <v>2.6461121992167533E-3</v>
      </c>
      <c r="L245" s="28">
        <f t="shared" si="32"/>
        <v>1.8636877836814886E-3</v>
      </c>
      <c r="M245" s="28">
        <f t="shared" si="32"/>
        <v>1.2563790253832827E-3</v>
      </c>
    </row>
    <row r="246" spans="1:13" s="18" customFormat="1" ht="13.5" x14ac:dyDescent="0.25">
      <c r="A246" s="15" t="s">
        <v>224</v>
      </c>
      <c r="B246" s="20">
        <f>+'Data NSA'!B254-'Data NSA'!B242</f>
        <v>26900</v>
      </c>
      <c r="C246" s="20">
        <f>+'Data NSA'!P254-'Data NSA'!P242</f>
        <v>236700</v>
      </c>
      <c r="D246" s="20">
        <f>+'Data NSA'!AD254-'Data NSA'!AD242</f>
        <v>2080000</v>
      </c>
      <c r="E246" s="23">
        <f>+B246/'Data NSA'!B242</f>
        <v>3.3516072763518562E-2</v>
      </c>
      <c r="F246" s="23">
        <f>+C246/'Data NSA'!P242</f>
        <v>2.2435168334849865E-2</v>
      </c>
      <c r="G246" s="23">
        <f>+D246/'Data NSA'!AD242</f>
        <v>1.5802829314248378E-2</v>
      </c>
      <c r="H246" s="23">
        <f>(+'Data NSA'!B254-'Data NSA'!B253)/'Data NSA'!B253</f>
        <v>1.5696691620381551E-3</v>
      </c>
      <c r="I246" s="23">
        <f>(+'Data NSA'!P254-'Data NSA'!P253)/'Data NSA'!P253</f>
        <v>2.8914094458906657E-3</v>
      </c>
      <c r="J246" s="23">
        <f>(+'Data NSA'!AD254-'Data NSA'!AD253)/'Data NSA'!AD253</f>
        <v>-1.2997101795691535E-3</v>
      </c>
      <c r="K246" s="28">
        <f t="shared" ref="K246:M247" si="33">AVERAGE(H235:H246)</f>
        <v>2.7872995913898386E-3</v>
      </c>
      <c r="L246" s="28">
        <f t="shared" si="33"/>
        <v>1.8757421840754328E-3</v>
      </c>
      <c r="M246" s="28">
        <f t="shared" si="33"/>
        <v>1.3432476260781293E-3</v>
      </c>
    </row>
    <row r="247" spans="1:13" s="18" customFormat="1" ht="13.5" x14ac:dyDescent="0.25">
      <c r="A247" s="15" t="s">
        <v>225</v>
      </c>
      <c r="B247" s="20">
        <f>+'Data NSA'!B255-'Data NSA'!B243</f>
        <v>30300</v>
      </c>
      <c r="C247" s="20">
        <f>+'Data NSA'!P255-'Data NSA'!P243</f>
        <v>259500</v>
      </c>
      <c r="D247" s="20">
        <f>+'Data NSA'!AD255-'Data NSA'!AD243</f>
        <v>2335000</v>
      </c>
      <c r="E247" s="23">
        <f>+B247/'Data NSA'!B243</f>
        <v>3.8354430379746833E-2</v>
      </c>
      <c r="F247" s="23">
        <f>+C247/'Data NSA'!P243</f>
        <v>2.5037870381984313E-2</v>
      </c>
      <c r="G247" s="23">
        <f>+D247/'Data NSA'!AD243</f>
        <v>1.8134513824168995E-2</v>
      </c>
      <c r="H247" s="23">
        <f>(+'Data NSA'!B255-'Data NSA'!B254)/'Data NSA'!B254</f>
        <v>-1.1091018685955394E-2</v>
      </c>
      <c r="I247" s="23">
        <f>(+'Data NSA'!P255-'Data NSA'!P254)/'Data NSA'!P254</f>
        <v>-1.5138452410749877E-2</v>
      </c>
      <c r="J247" s="23">
        <f>(+'Data NSA'!AD255-'Data NSA'!AD254)/'Data NSA'!AD254</f>
        <v>-1.9498586408580276E-2</v>
      </c>
      <c r="K247" s="28">
        <f t="shared" si="33"/>
        <v>3.1712962275984315E-3</v>
      </c>
      <c r="L247" s="28">
        <f t="shared" si="33"/>
        <v>2.0841329535061688E-3</v>
      </c>
      <c r="M247" s="28">
        <f t="shared" si="33"/>
        <v>1.5303725366362984E-3</v>
      </c>
    </row>
    <row r="248" spans="1:13" s="18" customFormat="1" ht="13.5" x14ac:dyDescent="0.25">
      <c r="A248" s="15" t="s">
        <v>226</v>
      </c>
      <c r="B248" s="20">
        <f>+'Data NSA'!B256-'Data NSA'!B244</f>
        <v>28600</v>
      </c>
      <c r="C248" s="20">
        <f>+'Data NSA'!P256-'Data NSA'!P244</f>
        <v>292700</v>
      </c>
      <c r="D248" s="20">
        <f>+'Data NSA'!AD256-'Data NSA'!AD244</f>
        <v>2475000</v>
      </c>
      <c r="E248" s="23">
        <f>+B248/'Data NSA'!B244</f>
        <v>3.5835108382408221E-2</v>
      </c>
      <c r="F248" s="23">
        <f>+C248/'Data NSA'!P244</f>
        <v>2.8079701455309435E-2</v>
      </c>
      <c r="G248" s="23">
        <f>+D248/'Data NSA'!AD244</f>
        <v>1.9100906810727378E-2</v>
      </c>
      <c r="H248" s="23">
        <f>(+'Data NSA'!B256-'Data NSA'!B255)/'Data NSA'!B255</f>
        <v>7.8020236498841889E-3</v>
      </c>
      <c r="I248" s="23">
        <f>(+'Data NSA'!P256-'Data NSA'!P255)/'Data NSA'!P255</f>
        <v>8.7351042000037658E-3</v>
      </c>
      <c r="J248" s="23">
        <f>(+'Data NSA'!AD256-'Data NSA'!AD255)/'Data NSA'!AD255</f>
        <v>7.2847934703840723E-3</v>
      </c>
      <c r="K248" s="28">
        <f t="shared" ref="K248:M249" si="34">AVERAGE(H237:H248)</f>
        <v>2.9670344853419445E-3</v>
      </c>
      <c r="L248" s="28">
        <f t="shared" si="34"/>
        <v>2.3328492236200783E-3</v>
      </c>
      <c r="M248" s="28">
        <f t="shared" si="34"/>
        <v>1.6099715368735965E-3</v>
      </c>
    </row>
    <row r="249" spans="1:13" s="18" customFormat="1" ht="13.5" x14ac:dyDescent="0.25">
      <c r="A249" s="15" t="s">
        <v>227</v>
      </c>
      <c r="B249" s="20">
        <f>+'Data NSA'!B257-'Data NSA'!B245</f>
        <v>28400</v>
      </c>
      <c r="C249" s="20">
        <f>+'Data NSA'!P257-'Data NSA'!P245</f>
        <v>282300</v>
      </c>
      <c r="D249" s="20">
        <f>+'Data NSA'!AD257-'Data NSA'!AD245</f>
        <v>2471000</v>
      </c>
      <c r="E249" s="23">
        <f>+B249/'Data NSA'!B245</f>
        <v>3.5266360362597789E-2</v>
      </c>
      <c r="F249" s="23">
        <f>+C249/'Data NSA'!P245</f>
        <v>2.6832050185343598E-2</v>
      </c>
      <c r="G249" s="23">
        <f>+D249/'Data NSA'!AD245</f>
        <v>1.893747796630953E-2</v>
      </c>
      <c r="H249" s="23">
        <f>(+'Data NSA'!B257-'Data NSA'!B256)/'Data NSA'!B256</f>
        <v>8.4674005080440304E-3</v>
      </c>
      <c r="I249" s="23">
        <f>(+'Data NSA'!P257-'Data NSA'!P256)/'Data NSA'!P256</f>
        <v>8.0902525054588215E-3</v>
      </c>
      <c r="J249" s="23">
        <f>(+'Data NSA'!AD257-'Data NSA'!AD256)/'Data NSA'!AD256</f>
        <v>6.8383188186293071E-3</v>
      </c>
      <c r="K249" s="28">
        <f t="shared" si="34"/>
        <v>2.9208657038055814E-3</v>
      </c>
      <c r="L249" s="28">
        <f t="shared" si="34"/>
        <v>2.2307759680219833E-3</v>
      </c>
      <c r="M249" s="28">
        <f t="shared" si="34"/>
        <v>1.5965141832970907E-3</v>
      </c>
    </row>
    <row r="250" spans="1:13" s="18" customFormat="1" ht="13.5" x14ac:dyDescent="0.25">
      <c r="A250" s="15" t="s">
        <v>228</v>
      </c>
      <c r="B250" s="20">
        <f>+'Data NSA'!B258-'Data NSA'!B246</f>
        <v>24900</v>
      </c>
      <c r="C250" s="20">
        <f>+'Data NSA'!P258-'Data NSA'!P246</f>
        <v>262600</v>
      </c>
      <c r="D250" s="20">
        <f>+'Data NSA'!AD258-'Data NSA'!AD246</f>
        <v>2138000</v>
      </c>
      <c r="E250" s="23">
        <f>+B250/'Data NSA'!B246</f>
        <v>3.0608481868469577E-2</v>
      </c>
      <c r="F250" s="23">
        <f>+C250/'Data NSA'!P246</f>
        <v>2.4792296072507554E-2</v>
      </c>
      <c r="G250" s="23">
        <f>+D250/'Data NSA'!AD246</f>
        <v>1.6234111376026972E-2</v>
      </c>
      <c r="H250" s="23">
        <f>(+'Data NSA'!B258-'Data NSA'!B257)/'Data NSA'!B257</f>
        <v>5.6375194914237738E-3</v>
      </c>
      <c r="I250" s="23">
        <f>(+'Data NSA'!P258-'Data NSA'!P257)/'Data NSA'!P257</f>
        <v>4.7485490544555828E-3</v>
      </c>
      <c r="J250" s="23">
        <f>(+'Data NSA'!AD258-'Data NSA'!AD257)/'Data NSA'!AD257</f>
        <v>6.6414447210668432E-3</v>
      </c>
      <c r="K250" s="28">
        <f t="shared" ref="K250:M252" si="35">AVERAGE(H239:H250)</f>
        <v>2.5421139390847292E-3</v>
      </c>
      <c r="L250" s="28">
        <f t="shared" si="35"/>
        <v>2.0641210603922207E-3</v>
      </c>
      <c r="M250" s="28">
        <f t="shared" si="35"/>
        <v>1.3733601531717629E-3</v>
      </c>
    </row>
    <row r="251" spans="1:13" s="18" customFormat="1" ht="13.5" x14ac:dyDescent="0.25">
      <c r="A251" s="15" t="s">
        <v>229</v>
      </c>
      <c r="B251" s="20">
        <f>+'Data NSA'!B259-'Data NSA'!B247</f>
        <v>28500</v>
      </c>
      <c r="C251" s="20">
        <f>+'Data NSA'!P259-'Data NSA'!P247</f>
        <v>294000</v>
      </c>
      <c r="D251" s="20">
        <f>+'Data NSA'!AD259-'Data NSA'!AD247</f>
        <v>2267000</v>
      </c>
      <c r="E251" s="23">
        <f>+B251/'Data NSA'!B247</f>
        <v>3.4973616394649652E-2</v>
      </c>
      <c r="F251" s="23">
        <f>+C251/'Data NSA'!P247</f>
        <v>2.766564096773283E-2</v>
      </c>
      <c r="G251" s="23">
        <f>+D251/'Data NSA'!AD247</f>
        <v>1.7124813983879862E-2</v>
      </c>
      <c r="H251" s="23">
        <f>(+'Data NSA'!B259-'Data NSA'!B258)/'Data NSA'!B258</f>
        <v>5.9637404580152676E-3</v>
      </c>
      <c r="I251" s="23">
        <f>(+'Data NSA'!P259-'Data NSA'!P258)/'Data NSA'!P258</f>
        <v>6.1080095074899123E-3</v>
      </c>
      <c r="J251" s="23">
        <f>(+'Data NSA'!AD259-'Data NSA'!AD258)/'Data NSA'!AD258</f>
        <v>6.0671269314683642E-3</v>
      </c>
      <c r="K251" s="28">
        <f t="shared" si="35"/>
        <v>2.8956790755931719E-3</v>
      </c>
      <c r="L251" s="28">
        <f t="shared" si="35"/>
        <v>2.2985435545964401E-3</v>
      </c>
      <c r="M251" s="28">
        <f t="shared" si="35"/>
        <v>1.446778429974575E-3</v>
      </c>
    </row>
    <row r="252" spans="1:13" s="18" customFormat="1" ht="13.5" x14ac:dyDescent="0.25">
      <c r="A252" s="15" t="s">
        <v>230</v>
      </c>
      <c r="B252" s="20">
        <f>+'Data NSA'!B260-'Data NSA'!B248</f>
        <v>31700</v>
      </c>
      <c r="C252" s="20">
        <f>+'Data NSA'!P260-'Data NSA'!P248</f>
        <v>305000</v>
      </c>
      <c r="D252" s="20">
        <f>+'Data NSA'!AD260-'Data NSA'!AD248</f>
        <v>2118000</v>
      </c>
      <c r="E252" s="23">
        <f>+B252/'Data NSA'!B248</f>
        <v>3.8824249846907535E-2</v>
      </c>
      <c r="F252" s="23">
        <f>+C252/'Data NSA'!P248</f>
        <v>2.8611095476632709E-2</v>
      </c>
      <c r="G252" s="23">
        <f>+D252/'Data NSA'!AD248</f>
        <v>1.5940512835951201E-2</v>
      </c>
      <c r="H252" s="23">
        <f>(+'Data NSA'!B260-'Data NSA'!B259)/'Data NSA'!B259</f>
        <v>5.6912497035807447E-3</v>
      </c>
      <c r="I252" s="23">
        <f>(+'Data NSA'!P260-'Data NSA'!P259)/'Data NSA'!P259</f>
        <v>4.056442234614363E-3</v>
      </c>
      <c r="J252" s="23">
        <f>(+'Data NSA'!AD260-'Data NSA'!AD259)/'Data NSA'!AD259</f>
        <v>2.517675717426178E-3</v>
      </c>
      <c r="K252" s="28">
        <f t="shared" si="35"/>
        <v>3.2063306262382356E-3</v>
      </c>
      <c r="L252" s="28">
        <f t="shared" si="35"/>
        <v>2.375450633040635E-3</v>
      </c>
      <c r="M252" s="28">
        <f t="shared" si="35"/>
        <v>1.3493906056572602E-3</v>
      </c>
    </row>
    <row r="253" spans="1:13" s="18" customFormat="1" ht="13.5" x14ac:dyDescent="0.25">
      <c r="A253" s="15" t="s">
        <v>231</v>
      </c>
      <c r="B253" s="20">
        <f>+'Data NSA'!B261-'Data NSA'!B249</f>
        <v>31200</v>
      </c>
      <c r="C253" s="20">
        <f>+'Data NSA'!P261-'Data NSA'!P249</f>
        <v>288900</v>
      </c>
      <c r="D253" s="20">
        <f>+'Data NSA'!AD261-'Data NSA'!AD249</f>
        <v>2179000</v>
      </c>
      <c r="E253" s="23">
        <f>+B253/'Data NSA'!B249</f>
        <v>3.8738515023590762E-2</v>
      </c>
      <c r="F253" s="23">
        <f>+C253/'Data NSA'!P249</f>
        <v>2.7310884649562307E-2</v>
      </c>
      <c r="G253" s="23">
        <f>+D253/'Data NSA'!AD249</f>
        <v>1.6557876579609266E-2</v>
      </c>
      <c r="H253" s="23">
        <f>(+'Data NSA'!B261-'Data NSA'!B260)/'Data NSA'!B260</f>
        <v>-1.3676019806649375E-2</v>
      </c>
      <c r="I253" s="23">
        <f>(+'Data NSA'!P261-'Data NSA'!P260)/'Data NSA'!P260</f>
        <v>-8.9464852442271911E-3</v>
      </c>
      <c r="J253" s="23">
        <f>(+'Data NSA'!AD261-'Data NSA'!AD260)/'Data NSA'!AD260</f>
        <v>-8.9564180254394863E-3</v>
      </c>
      <c r="K253" s="28">
        <f t="shared" ref="K253:M254" si="36">AVERAGE(H242:H253)</f>
        <v>3.1995465711117583E-3</v>
      </c>
      <c r="L253" s="28">
        <f t="shared" si="36"/>
        <v>2.2709238105254955E-3</v>
      </c>
      <c r="M253" s="28">
        <f t="shared" si="36"/>
        <v>1.399546331333102E-3</v>
      </c>
    </row>
    <row r="254" spans="1:13" s="18" customFormat="1" ht="13.5" x14ac:dyDescent="0.25">
      <c r="A254" s="15" t="s">
        <v>232</v>
      </c>
      <c r="B254" s="20">
        <f>+'Data NSA'!B262-'Data NSA'!B250</f>
        <v>32400</v>
      </c>
      <c r="C254" s="20">
        <f>+'Data NSA'!P262-'Data NSA'!P250</f>
        <v>318200</v>
      </c>
      <c r="D254" s="20">
        <f>+'Data NSA'!AD262-'Data NSA'!AD250</f>
        <v>2284000</v>
      </c>
      <c r="E254" s="23">
        <f>+B254/'Data NSA'!B250</f>
        <v>3.9995062337982966E-2</v>
      </c>
      <c r="F254" s="23">
        <f>+C254/'Data NSA'!P250</f>
        <v>2.9980684976680643E-2</v>
      </c>
      <c r="G254" s="23">
        <f>+D254/'Data NSA'!AD250</f>
        <v>1.7319956624276756E-2</v>
      </c>
      <c r="H254" s="23">
        <f>(+'Data NSA'!B262-'Data NSA'!B261)/'Data NSA'!B261</f>
        <v>7.0523547693043271E-3</v>
      </c>
      <c r="I254" s="23">
        <f>(+'Data NSA'!P262-'Data NSA'!P261)/'Data NSA'!P261</f>
        <v>5.9445482235370986E-3</v>
      </c>
      <c r="J254" s="23">
        <f>(+'Data NSA'!AD262-'Data NSA'!AD261)/'Data NSA'!AD261</f>
        <v>2.8181016310604135E-3</v>
      </c>
      <c r="K254" s="28">
        <f t="shared" si="36"/>
        <v>3.3009419989734529E-3</v>
      </c>
      <c r="L254" s="28">
        <f t="shared" si="36"/>
        <v>2.4882151897946537E-3</v>
      </c>
      <c r="M254" s="28">
        <f t="shared" si="36"/>
        <v>1.4621477166943885E-3</v>
      </c>
    </row>
    <row r="255" spans="1:13" s="18" customFormat="1" ht="13.5" x14ac:dyDescent="0.25">
      <c r="A255" s="15" t="s">
        <v>233</v>
      </c>
      <c r="B255" s="20">
        <f>+'Data NSA'!B263-'Data NSA'!B251</f>
        <v>33800</v>
      </c>
      <c r="C255" s="20">
        <f>+'Data NSA'!P263-'Data NSA'!P251</f>
        <v>307700</v>
      </c>
      <c r="D255" s="20">
        <f>+'Data NSA'!AD263-'Data NSA'!AD251</f>
        <v>2165000</v>
      </c>
      <c r="E255" s="23">
        <f>+B255/'Data NSA'!B251</f>
        <v>4.1264802832376997E-2</v>
      </c>
      <c r="F255" s="23">
        <f>+C255/'Data NSA'!P251</f>
        <v>2.8840295807518911E-2</v>
      </c>
      <c r="G255" s="23">
        <f>+D255/'Data NSA'!AD251</f>
        <v>1.6325084076068107E-2</v>
      </c>
      <c r="H255" s="23">
        <f>(+'Data NSA'!B263-'Data NSA'!B262)/'Data NSA'!B262</f>
        <v>1.2344213649851632E-2</v>
      </c>
      <c r="I255" s="23">
        <f>(+'Data NSA'!P263-'Data NSA'!P262)/'Data NSA'!P262</f>
        <v>4.1256163268293131E-3</v>
      </c>
      <c r="J255" s="23">
        <f>(+'Data NSA'!AD263-'Data NSA'!AD262)/'Data NSA'!AD262</f>
        <v>4.681152398345198E-3</v>
      </c>
      <c r="K255" s="28">
        <f t="shared" ref="K255:M256" si="37">AVERAGE(H244:H255)</f>
        <v>3.4038148416003721E-3</v>
      </c>
      <c r="L255" s="28">
        <f t="shared" si="37"/>
        <v>2.3954656168043028E-3</v>
      </c>
      <c r="M255" s="28">
        <f t="shared" si="37"/>
        <v>1.3801915170258865E-3</v>
      </c>
    </row>
    <row r="256" spans="1:13" s="18" customFormat="1" ht="13.5" x14ac:dyDescent="0.25">
      <c r="A256" s="15" t="s">
        <v>234</v>
      </c>
      <c r="B256" s="20">
        <f>+'Data NSA'!B264-'Data NSA'!B252</f>
        <v>38700</v>
      </c>
      <c r="C256" s="20">
        <f>+'Data NSA'!P264-'Data NSA'!P252</f>
        <v>351800</v>
      </c>
      <c r="D256" s="20">
        <f>+'Data NSA'!AD264-'Data NSA'!AD252</f>
        <v>2093000</v>
      </c>
      <c r="E256" s="23">
        <f>+B256/'Data NSA'!B252</f>
        <v>4.7097480832420595E-2</v>
      </c>
      <c r="F256" s="23">
        <f>+C256/'Data NSA'!P252</f>
        <v>3.2887725530522577E-2</v>
      </c>
      <c r="G256" s="23">
        <f>+D256/'Data NSA'!AD252</f>
        <v>1.5673206529878688E-2</v>
      </c>
      <c r="H256" s="23">
        <f>(+'Data NSA'!B264-'Data NSA'!B263)/'Data NSA'!B263</f>
        <v>8.7935279634189234E-3</v>
      </c>
      <c r="I256" s="23">
        <f>(+'Data NSA'!P264-'Data NSA'!P263)/'Data NSA'!P263</f>
        <v>6.5592886815829749E-3</v>
      </c>
      <c r="J256" s="23">
        <f>(+'Data NSA'!AD264-'Data NSA'!AD263)/'Data NSA'!AD263</f>
        <v>6.3064333039033115E-3</v>
      </c>
      <c r="K256" s="28">
        <f t="shared" si="37"/>
        <v>3.8720908716777373E-3</v>
      </c>
      <c r="L256" s="28">
        <f t="shared" si="37"/>
        <v>2.7241539697165831E-3</v>
      </c>
      <c r="M256" s="28">
        <f t="shared" si="37"/>
        <v>1.3263693686354277E-3</v>
      </c>
    </row>
    <row r="257" spans="1:13" s="18" customFormat="1" ht="13.5" x14ac:dyDescent="0.25">
      <c r="A257" s="15" t="s">
        <v>235</v>
      </c>
      <c r="B257" s="20">
        <f>+'Data NSA'!B265-'Data NSA'!B253</f>
        <v>42900</v>
      </c>
      <c r="C257" s="20">
        <f>+'Data NSA'!P265-'Data NSA'!P253</f>
        <v>377200</v>
      </c>
      <c r="D257" s="20">
        <f>+'Data NSA'!AD265-'Data NSA'!AD253</f>
        <v>2146000</v>
      </c>
      <c r="E257" s="23">
        <f>+B257/'Data NSA'!B253</f>
        <v>5.1799082347259114E-2</v>
      </c>
      <c r="F257" s="23">
        <f>+C257/'Data NSA'!P253</f>
        <v>3.506879880996653E-2</v>
      </c>
      <c r="G257" s="23">
        <f>+D257/'Data NSA'!AD253</f>
        <v>1.6029758881352895E-2</v>
      </c>
      <c r="H257" s="23">
        <f>(+'Data NSA'!B265-'Data NSA'!B264)/'Data NSA'!B264</f>
        <v>1.2436076243607624E-2</v>
      </c>
      <c r="I257" s="23">
        <f>(+'Data NSA'!P265-'Data NSA'!P264)/'Data NSA'!P264</f>
        <v>7.6388386069075375E-3</v>
      </c>
      <c r="J257" s="23">
        <f>(+'Data NSA'!AD265-'Data NSA'!AD264)/'Data NSA'!AD264</f>
        <v>2.8680335906453446E-3</v>
      </c>
      <c r="K257" s="28">
        <f t="shared" ref="K257:M258" si="38">AVERAGE(H246:H257)</f>
        <v>4.2492280922136584E-3</v>
      </c>
      <c r="L257" s="28">
        <f t="shared" si="38"/>
        <v>2.9010934276494141E-3</v>
      </c>
      <c r="M257" s="28">
        <f t="shared" si="38"/>
        <v>1.3556971641116766E-3</v>
      </c>
    </row>
    <row r="258" spans="1:13" s="18" customFormat="1" ht="13.5" x14ac:dyDescent="0.25">
      <c r="A258" s="15" t="s">
        <v>236</v>
      </c>
      <c r="B258" s="20">
        <f>+'Data NSA'!B266-'Data NSA'!B254</f>
        <v>40700</v>
      </c>
      <c r="C258" s="20">
        <f>+'Data NSA'!P266-'Data NSA'!P254</f>
        <v>373100</v>
      </c>
      <c r="D258" s="20">
        <f>+'Data NSA'!AD266-'Data NSA'!AD254</f>
        <v>2243000</v>
      </c>
      <c r="E258" s="23">
        <f>+B258/'Data NSA'!B254</f>
        <v>4.9065702230259189E-2</v>
      </c>
      <c r="F258" s="23">
        <f>+C258/'Data NSA'!P254</f>
        <v>3.4587609274040289E-2</v>
      </c>
      <c r="G258" s="23">
        <f>+D258/'Data NSA'!AD254</f>
        <v>1.6776114044666498E-2</v>
      </c>
      <c r="H258" s="23">
        <f>(+'Data NSA'!B266-'Data NSA'!B265)/'Data NSA'!B265</f>
        <v>-1.0331764435770865E-3</v>
      </c>
      <c r="I258" s="23">
        <f>(+'Data NSA'!P266-'Data NSA'!P265)/'Data NSA'!P265</f>
        <v>2.4251787446556245E-3</v>
      </c>
      <c r="J258" s="23">
        <f>(+'Data NSA'!AD266-'Data NSA'!AD265)/'Data NSA'!AD265</f>
        <v>-5.6608489803120084E-4</v>
      </c>
      <c r="K258" s="28">
        <f t="shared" si="38"/>
        <v>4.0323242917457208E-3</v>
      </c>
      <c r="L258" s="28">
        <f t="shared" si="38"/>
        <v>2.8622408692131601E-3</v>
      </c>
      <c r="M258" s="28">
        <f t="shared" si="38"/>
        <v>1.4168326042398394E-3</v>
      </c>
    </row>
    <row r="259" spans="1:13" s="18" customFormat="1" ht="13.5" x14ac:dyDescent="0.25">
      <c r="A259" s="15" t="s">
        <v>237</v>
      </c>
      <c r="B259" s="20">
        <f>+'Data NSA'!B267-'Data NSA'!B255</f>
        <v>35900</v>
      </c>
      <c r="C259" s="20">
        <f>+'Data NSA'!P267-'Data NSA'!P255</f>
        <v>321200</v>
      </c>
      <c r="D259" s="20">
        <f>+'Data NSA'!AD267-'Data NSA'!AD255</f>
        <v>1967000</v>
      </c>
      <c r="E259" s="23">
        <f>+B259/'Data NSA'!B255</f>
        <v>4.376447641106912E-2</v>
      </c>
      <c r="F259" s="23">
        <f>+C259/'Data NSA'!P255</f>
        <v>3.0234002899150961E-2</v>
      </c>
      <c r="G259" s="23">
        <f>+D259/'Data NSA'!AD255</f>
        <v>1.500438613219421E-2</v>
      </c>
      <c r="H259" s="23">
        <f>(+'Data NSA'!B267-'Data NSA'!B266)/'Data NSA'!B266</f>
        <v>-1.6088255573431395E-2</v>
      </c>
      <c r="I259" s="23">
        <f>(+'Data NSA'!P267-'Data NSA'!P266)/'Data NSA'!P266</f>
        <v>-1.9282808551818069E-2</v>
      </c>
      <c r="J259" s="23">
        <f>(+'Data NSA'!AD267-'Data NSA'!AD266)/'Data NSA'!AD266</f>
        <v>-2.1207105814851593E-2</v>
      </c>
      <c r="K259" s="28">
        <f t="shared" ref="K259:M261" si="39">AVERAGE(H248:H259)</f>
        <v>3.6158878844560539E-3</v>
      </c>
      <c r="L259" s="28">
        <f t="shared" si="39"/>
        <v>2.5168778574574777E-3</v>
      </c>
      <c r="M259" s="28">
        <f t="shared" si="39"/>
        <v>1.2744559870505625E-3</v>
      </c>
    </row>
    <row r="260" spans="1:13" s="18" customFormat="1" ht="13.5" x14ac:dyDescent="0.25">
      <c r="A260" s="15" t="s">
        <v>238</v>
      </c>
      <c r="B260" s="20">
        <f>+'Data NSA'!B268-'Data NSA'!B256</f>
        <v>39200</v>
      </c>
      <c r="C260" s="20">
        <f>+'Data NSA'!P268-'Data NSA'!P256</f>
        <v>358700</v>
      </c>
      <c r="D260" s="20">
        <f>+'Data NSA'!AD268-'Data NSA'!AD256</f>
        <v>2052000</v>
      </c>
      <c r="E260" s="23">
        <f>+B260/'Data NSA'!B256</f>
        <v>4.7417442845046572E-2</v>
      </c>
      <c r="F260" s="23">
        <f>+C260/'Data NSA'!P256</f>
        <v>3.3471436836310021E-2</v>
      </c>
      <c r="G260" s="23">
        <f>+D260/'Data NSA'!AD256</f>
        <v>1.553956834532374E-2</v>
      </c>
      <c r="H260" s="23">
        <f>(+'Data NSA'!B268-'Data NSA'!B267)/'Data NSA'!B267</f>
        <v>1.1329128708245737E-2</v>
      </c>
      <c r="I260" s="23">
        <f>(+'Data NSA'!P268-'Data NSA'!P267)/'Data NSA'!P267</f>
        <v>1.1904979442667885E-2</v>
      </c>
      <c r="J260" s="23">
        <f>(+'Data NSA'!AD268-'Data NSA'!AD267)/'Data NSA'!AD267</f>
        <v>7.8159053674227048E-3</v>
      </c>
      <c r="K260" s="28">
        <f t="shared" si="39"/>
        <v>3.9098133059861833E-3</v>
      </c>
      <c r="L260" s="28">
        <f t="shared" si="39"/>
        <v>2.7810341276794871E-3</v>
      </c>
      <c r="M260" s="28">
        <f t="shared" si="39"/>
        <v>1.3187153118037823E-3</v>
      </c>
    </row>
    <row r="261" spans="1:13" s="18" customFormat="1" ht="13.5" x14ac:dyDescent="0.25">
      <c r="A261" s="15" t="s">
        <v>239</v>
      </c>
      <c r="B261" s="20">
        <f>+'Data NSA'!B269-'Data NSA'!B257</f>
        <v>38800</v>
      </c>
      <c r="C261" s="20">
        <f>+'Data NSA'!P269-'Data NSA'!P257</f>
        <v>342300</v>
      </c>
      <c r="D261" s="20">
        <f>+'Data NSA'!AD269-'Data NSA'!AD257</f>
        <v>1948000</v>
      </c>
      <c r="E261" s="23">
        <f>+B261/'Data NSA'!B257</f>
        <v>4.6539522610051579E-2</v>
      </c>
      <c r="F261" s="23">
        <f>+C261/'Data NSA'!P257</f>
        <v>3.1684762989086665E-2</v>
      </c>
      <c r="G261" s="23">
        <f>+D261/'Data NSA'!AD257</f>
        <v>1.4651794243078381E-2</v>
      </c>
      <c r="H261" s="23">
        <f>(+'Data NSA'!B269-'Data NSA'!B268)/'Data NSA'!B268</f>
        <v>7.6221272664279936E-3</v>
      </c>
      <c r="I261" s="23">
        <f>(+'Data NSA'!P269-'Data NSA'!P268)/'Data NSA'!P268</f>
        <v>6.3474578566720544E-3</v>
      </c>
      <c r="J261" s="23">
        <f>(+'Data NSA'!AD269-'Data NSA'!AD268)/'Data NSA'!AD268</f>
        <v>5.9581512579976433E-3</v>
      </c>
      <c r="K261" s="28">
        <f t="shared" si="39"/>
        <v>3.839373869184847E-3</v>
      </c>
      <c r="L261" s="28">
        <f t="shared" si="39"/>
        <v>2.6358012402805902E-3</v>
      </c>
      <c r="M261" s="28">
        <f t="shared" si="39"/>
        <v>1.245368015084477E-3</v>
      </c>
    </row>
    <row r="262" spans="1:13" s="18" customFormat="1" ht="13.5" x14ac:dyDescent="0.25">
      <c r="A262" s="15" t="s">
        <v>240</v>
      </c>
      <c r="B262" s="20">
        <f>+'Data NSA'!B270-'Data NSA'!B258</f>
        <v>41100</v>
      </c>
      <c r="C262" s="20">
        <f>+'Data NSA'!P270-'Data NSA'!P258</f>
        <v>335700</v>
      </c>
      <c r="D262" s="20">
        <f>+'Data NSA'!AD270-'Data NSA'!AD258</f>
        <v>2070000</v>
      </c>
      <c r="E262" s="23">
        <f>+B262/'Data NSA'!B258</f>
        <v>4.9021946564885496E-2</v>
      </c>
      <c r="F262" s="23">
        <f>+C262/'Data NSA'!P258</f>
        <v>3.0926980266430822E-2</v>
      </c>
      <c r="G262" s="23">
        <f>+D262/'Data NSA'!AD258</f>
        <v>1.5466690576526495E-2</v>
      </c>
      <c r="H262" s="23">
        <f>(+'Data NSA'!B270-'Data NSA'!B269)/'Data NSA'!B269</f>
        <v>8.0229226361031511E-3</v>
      </c>
      <c r="I262" s="23">
        <f>(+'Data NSA'!P270-'Data NSA'!P269)/'Data NSA'!P269</f>
        <v>4.0105512489233422E-3</v>
      </c>
      <c r="J262" s="23">
        <f>(+'Data NSA'!AD270-'Data NSA'!AD269)/'Data NSA'!AD269</f>
        <v>7.4499077100985168E-3</v>
      </c>
      <c r="K262" s="28">
        <f t="shared" ref="K262:M263" si="40">AVERAGE(H251:H262)</f>
        <v>4.038157464574795E-3</v>
      </c>
      <c r="L262" s="28">
        <f t="shared" si="40"/>
        <v>2.5743014231529035E-3</v>
      </c>
      <c r="M262" s="28">
        <f t="shared" si="40"/>
        <v>1.3127399308371162E-3</v>
      </c>
    </row>
    <row r="263" spans="1:13" s="18" customFormat="1" ht="13.5" x14ac:dyDescent="0.25">
      <c r="A263" s="15" t="s">
        <v>241</v>
      </c>
      <c r="B263" s="20">
        <f>+'Data NSA'!B271-'Data NSA'!B259</f>
        <v>41300</v>
      </c>
      <c r="C263" s="20">
        <f>+'Data NSA'!P271-'Data NSA'!P259</f>
        <v>322500</v>
      </c>
      <c r="D263" s="20">
        <f>+'Data NSA'!AD271-'Data NSA'!AD259</f>
        <v>2150000</v>
      </c>
      <c r="E263" s="23">
        <f>+B263/'Data NSA'!B259</f>
        <v>4.8968460991225989E-2</v>
      </c>
      <c r="F263" s="23">
        <f>+C263/'Data NSA'!P259</f>
        <v>2.9530533197813368E-2</v>
      </c>
      <c r="G263" s="23">
        <f>+D263/'Data NSA'!AD259</f>
        <v>1.5967559859782543E-2</v>
      </c>
      <c r="H263" s="23">
        <f>(+'Data NSA'!B271-'Data NSA'!B270)/'Data NSA'!B270</f>
        <v>5.9124502558271742E-3</v>
      </c>
      <c r="I263" s="23">
        <f>(+'Data NSA'!P271-'Data NSA'!P270)/'Data NSA'!P270</f>
        <v>4.7451810943406345E-3</v>
      </c>
      <c r="J263" s="23">
        <f>(+'Data NSA'!AD271-'Data NSA'!AD270)/'Data NSA'!AD270</f>
        <v>6.5633599693906081E-3</v>
      </c>
      <c r="K263" s="28">
        <f t="shared" si="40"/>
        <v>4.0338832810591207E-3</v>
      </c>
      <c r="L263" s="28">
        <f t="shared" si="40"/>
        <v>2.4607323887237968E-3</v>
      </c>
      <c r="M263" s="28">
        <f t="shared" si="40"/>
        <v>1.3540926839973029E-3</v>
      </c>
    </row>
    <row r="264" spans="1:13" s="18" customFormat="1" ht="13.5" x14ac:dyDescent="0.25">
      <c r="A264" s="15" t="s">
        <v>242</v>
      </c>
      <c r="B264" s="20">
        <f>+'Data NSA'!B272-'Data NSA'!B260</f>
        <v>41600</v>
      </c>
      <c r="C264" s="20">
        <f>+'Data NSA'!P272-'Data NSA'!P260</f>
        <v>319900</v>
      </c>
      <c r="D264" s="20">
        <f>+'Data NSA'!AD272-'Data NSA'!AD260</f>
        <v>2221000</v>
      </c>
      <c r="E264" s="23">
        <f>+B264/'Data NSA'!B260</f>
        <v>4.9045036547983964E-2</v>
      </c>
      <c r="F264" s="23">
        <f>+C264/'Data NSA'!P260</f>
        <v>2.9174114471236273E-2</v>
      </c>
      <c r="G264" s="23">
        <f>+D264/'Data NSA'!AD260</f>
        <v>1.645343625682473E-2</v>
      </c>
      <c r="H264" s="23">
        <f>(+'Data NSA'!B272-'Data NSA'!B271)/'Data NSA'!B271</f>
        <v>5.7646659884706677E-3</v>
      </c>
      <c r="I264" s="23">
        <f>(+'Data NSA'!P272-'Data NSA'!P271)/'Data NSA'!P271</f>
        <v>3.7088425209456212E-3</v>
      </c>
      <c r="J264" s="23">
        <f>(+'Data NSA'!AD272-'Data NSA'!AD271)/'Data NSA'!AD271</f>
        <v>2.9971198409333472E-3</v>
      </c>
      <c r="K264" s="28">
        <f t="shared" ref="K264:M265" si="41">AVERAGE(H253:H264)</f>
        <v>4.040001304799948E-3</v>
      </c>
      <c r="L264" s="28">
        <f t="shared" si="41"/>
        <v>2.4317657459180684E-3</v>
      </c>
      <c r="M264" s="28">
        <f t="shared" si="41"/>
        <v>1.394046360956234E-3</v>
      </c>
    </row>
    <row r="265" spans="1:13" s="18" customFormat="1" ht="13.5" x14ac:dyDescent="0.25">
      <c r="A265" s="15" t="s">
        <v>243</v>
      </c>
      <c r="B265" s="20">
        <f>+'Data NSA'!B273-'Data NSA'!B261</f>
        <v>43000</v>
      </c>
      <c r="C265" s="20">
        <f>+'Data NSA'!P273-'Data NSA'!P261</f>
        <v>339300</v>
      </c>
      <c r="D265" s="20">
        <f>+'Data NSA'!AD273-'Data NSA'!AD261</f>
        <v>2256000</v>
      </c>
      <c r="E265" s="23">
        <f>+B265/'Data NSA'!B261</f>
        <v>5.1398517810184077E-2</v>
      </c>
      <c r="F265" s="23">
        <f>+C265/'Data NSA'!P261</f>
        <v>3.1222681304119773E-2</v>
      </c>
      <c r="G265" s="23">
        <f>+D265/'Data NSA'!AD261</f>
        <v>1.6863759362525977E-2</v>
      </c>
      <c r="H265" s="23">
        <f>(+'Data NSA'!B273-'Data NSA'!B272)/'Data NSA'!B272</f>
        <v>-1.1463250168577209E-2</v>
      </c>
      <c r="I265" s="23">
        <f>(+'Data NSA'!P273-'Data NSA'!P272)/'Data NSA'!P272</f>
        <v>-6.9737973079547367E-3</v>
      </c>
      <c r="J265" s="23">
        <f>(+'Data NSA'!AD273-'Data NSA'!AD272)/'Data NSA'!AD272</f>
        <v>-8.5563523992770105E-3</v>
      </c>
      <c r="K265" s="28">
        <f t="shared" si="41"/>
        <v>4.2243987746392953E-3</v>
      </c>
      <c r="L265" s="28">
        <f t="shared" si="41"/>
        <v>2.5961564072741069E-3</v>
      </c>
      <c r="M265" s="28">
        <f t="shared" si="41"/>
        <v>1.4273851631364401E-3</v>
      </c>
    </row>
    <row r="266" spans="1:13" s="18" customFormat="1" ht="13.5" x14ac:dyDescent="0.25">
      <c r="A266" s="15" t="s">
        <v>244</v>
      </c>
      <c r="B266" s="20">
        <f>+'Data NSA'!B274-'Data NSA'!B262</f>
        <v>40400</v>
      </c>
      <c r="C266" s="20">
        <f>+'Data NSA'!P274-'Data NSA'!P262</f>
        <v>321200</v>
      </c>
      <c r="D266" s="20">
        <f>+'Data NSA'!AD274-'Data NSA'!AD262</f>
        <v>2316000</v>
      </c>
      <c r="E266" s="23">
        <f>+B266/'Data NSA'!B262</f>
        <v>4.7952522255192878E-2</v>
      </c>
      <c r="F266" s="23">
        <f>+C266/'Data NSA'!P262</f>
        <v>2.9382438230101449E-2</v>
      </c>
      <c r="G266" s="23">
        <f>+D266/'Data NSA'!AD262</f>
        <v>1.726361298498006E-2</v>
      </c>
      <c r="H266" s="23">
        <f>(+'Data NSA'!B274-'Data NSA'!B273)/'Data NSA'!B273</f>
        <v>3.751705320600273E-3</v>
      </c>
      <c r="I266" s="23">
        <f>(+'Data NSA'!P274-'Data NSA'!P273)/'Data NSA'!P273</f>
        <v>4.1494146202170189E-3</v>
      </c>
      <c r="J266" s="23">
        <f>(+'Data NSA'!AD274-'Data NSA'!AD273)/'Data NSA'!AD273</f>
        <v>3.2124321860711293E-3</v>
      </c>
      <c r="K266" s="28">
        <f t="shared" ref="K266:M268" si="42">AVERAGE(H255:H266)</f>
        <v>3.9493446539139573E-3</v>
      </c>
      <c r="L266" s="28">
        <f t="shared" si="42"/>
        <v>2.4465619403307667E-3</v>
      </c>
      <c r="M266" s="28">
        <f t="shared" si="42"/>
        <v>1.4602460427206665E-3</v>
      </c>
    </row>
    <row r="267" spans="1:13" s="18" customFormat="1" ht="13.5" x14ac:dyDescent="0.25">
      <c r="A267" s="15" t="s">
        <v>245</v>
      </c>
      <c r="B267" s="20">
        <f>+'Data NSA'!B275-'Data NSA'!B263</f>
        <v>40300</v>
      </c>
      <c r="C267" s="20">
        <f>+'Data NSA'!P275-'Data NSA'!P263</f>
        <v>323000</v>
      </c>
      <c r="D267" s="20">
        <f>+'Data NSA'!AD275-'Data NSA'!AD263</f>
        <v>2294000</v>
      </c>
      <c r="E267" s="23">
        <f>+B267/'Data NSA'!B263</f>
        <v>4.7250556923437687E-2</v>
      </c>
      <c r="F267" s="23">
        <f>+C267/'Data NSA'!P263</f>
        <v>2.9425697835434736E-2</v>
      </c>
      <c r="G267" s="23">
        <f>+D267/'Data NSA'!AD263</f>
        <v>1.7019950587240231E-2</v>
      </c>
      <c r="H267" s="23">
        <f>(+'Data NSA'!B275-'Data NSA'!B274)/'Data NSA'!B274</f>
        <v>1.1666100351115642E-2</v>
      </c>
      <c r="I267" s="23">
        <f>(+'Data NSA'!P275-'Data NSA'!P274)/'Data NSA'!P274</f>
        <v>4.1678145189240111E-3</v>
      </c>
      <c r="J267" s="23">
        <f>(+'Data NSA'!AD275-'Data NSA'!AD274)/'Data NSA'!AD274</f>
        <v>4.4405038433073694E-3</v>
      </c>
      <c r="K267" s="28">
        <f t="shared" si="42"/>
        <v>3.8928352123526254E-3</v>
      </c>
      <c r="L267" s="28">
        <f t="shared" si="42"/>
        <v>2.4500784563386579E-3</v>
      </c>
      <c r="M267" s="28">
        <f t="shared" si="42"/>
        <v>1.4401919964675141E-3</v>
      </c>
    </row>
    <row r="268" spans="1:13" s="18" customFormat="1" ht="13.5" x14ac:dyDescent="0.25">
      <c r="A268" s="15" t="s">
        <v>246</v>
      </c>
      <c r="B268" s="20">
        <f>+'Data NSA'!B276-'Data NSA'!B264</f>
        <v>38700</v>
      </c>
      <c r="C268" s="20">
        <f>+'Data NSA'!P276-'Data NSA'!P264</f>
        <v>315400</v>
      </c>
      <c r="D268" s="20">
        <f>+'Data NSA'!AD276-'Data NSA'!AD264</f>
        <v>2369000</v>
      </c>
      <c r="E268" s="23">
        <f>+B268/'Data NSA'!B264</f>
        <v>4.4979079497907949E-2</v>
      </c>
      <c r="F268" s="23">
        <f>+C268/'Data NSA'!P264</f>
        <v>2.8546086452827458E-2</v>
      </c>
      <c r="G268" s="23">
        <f>+D268/'Data NSA'!AD264</f>
        <v>1.7466250838660206E-2</v>
      </c>
      <c r="H268" s="23">
        <f>(+'Data NSA'!B276-'Data NSA'!B275)/'Data NSA'!B275</f>
        <v>6.6054635020152261E-3</v>
      </c>
      <c r="I268" s="23">
        <f>(+'Data NSA'!P276-'Data NSA'!P275)/'Data NSA'!P275</f>
        <v>5.6992159153259354E-3</v>
      </c>
      <c r="J268" s="23">
        <f>(+'Data NSA'!AD276-'Data NSA'!AD275)/'Data NSA'!AD275</f>
        <v>6.7480321279280988E-3</v>
      </c>
      <c r="K268" s="28">
        <f t="shared" si="42"/>
        <v>3.7104965072356499E-3</v>
      </c>
      <c r="L268" s="28">
        <f t="shared" si="42"/>
        <v>2.378405725817238E-3</v>
      </c>
      <c r="M268" s="28">
        <f t="shared" si="42"/>
        <v>1.4769918984695797E-3</v>
      </c>
    </row>
    <row r="269" spans="1:13" s="18" customFormat="1" ht="13.5" x14ac:dyDescent="0.25">
      <c r="A269" s="15" t="s">
        <v>247</v>
      </c>
      <c r="B269" s="20">
        <f>+'Data NSA'!B277-'Data NSA'!B265</f>
        <v>38400</v>
      </c>
      <c r="C269" s="20">
        <f>+'Data NSA'!P277-'Data NSA'!P265</f>
        <v>320600</v>
      </c>
      <c r="D269" s="20">
        <f>+'Data NSA'!AD277-'Data NSA'!AD265</f>
        <v>2503000</v>
      </c>
      <c r="E269" s="23">
        <f>+B269/'Data NSA'!B265</f>
        <v>4.4082194925955685E-2</v>
      </c>
      <c r="F269" s="23">
        <f>+C269/'Data NSA'!P265</f>
        <v>2.879675205691086E-2</v>
      </c>
      <c r="G269" s="23">
        <f>+D269/'Data NSA'!AD265</f>
        <v>1.8401435061975269E-2</v>
      </c>
      <c r="H269" s="23">
        <f>(+'Data NSA'!B277-'Data NSA'!B276)/'Data NSA'!B276</f>
        <v>1.1567122678233789E-2</v>
      </c>
      <c r="I269" s="23">
        <f>(+'Data NSA'!P277-'Data NSA'!P276)/'Data NSA'!P276</f>
        <v>7.8844089333169071E-3</v>
      </c>
      <c r="J269" s="23">
        <f>(+'Data NSA'!AD277-'Data NSA'!AD276)/'Data NSA'!AD276</f>
        <v>3.7898001478239448E-3</v>
      </c>
      <c r="K269" s="28">
        <f t="shared" ref="K269:M270" si="43">AVERAGE(H258:H269)</f>
        <v>3.6380837101211635E-3</v>
      </c>
      <c r="L269" s="28">
        <f t="shared" si="43"/>
        <v>2.3988699196846857E-3</v>
      </c>
      <c r="M269" s="28">
        <f t="shared" si="43"/>
        <v>1.5538057782344631E-3</v>
      </c>
    </row>
    <row r="270" spans="1:13" s="18" customFormat="1" ht="13.5" x14ac:dyDescent="0.25">
      <c r="A270" s="15" t="s">
        <v>248</v>
      </c>
      <c r="B270" s="20">
        <f>+'Data NSA'!B278-'Data NSA'!B266</f>
        <v>38300</v>
      </c>
      <c r="C270" s="20">
        <f>+'Data NSA'!P278-'Data NSA'!P266</f>
        <v>301500</v>
      </c>
      <c r="D270" s="20">
        <f>+'Data NSA'!AD278-'Data NSA'!AD266</f>
        <v>2330000</v>
      </c>
      <c r="E270" s="23">
        <f>+B270/'Data NSA'!B266</f>
        <v>4.4012870604458743E-2</v>
      </c>
      <c r="F270" s="23">
        <f>+C270/'Data NSA'!P266</f>
        <v>2.7015644880916113E-2</v>
      </c>
      <c r="G270" s="23">
        <f>+D270/'Data NSA'!AD266</f>
        <v>1.7139284269373643E-2</v>
      </c>
      <c r="H270" s="23">
        <f>(+'Data NSA'!B278-'Data NSA'!B277)/'Data NSA'!B277</f>
        <v>-1.0995052226498076E-3</v>
      </c>
      <c r="I270" s="23">
        <f>(+'Data NSA'!P278-'Data NSA'!P277)/'Data NSA'!P277</f>
        <v>6.8972742670554753E-4</v>
      </c>
      <c r="J270" s="23">
        <f>(+'Data NSA'!AD278-'Data NSA'!AD277)/'Data NSA'!AD277</f>
        <v>-1.8047283883775491E-3</v>
      </c>
      <c r="K270" s="28">
        <f t="shared" si="43"/>
        <v>3.6325563118651035E-3</v>
      </c>
      <c r="L270" s="28">
        <f t="shared" si="43"/>
        <v>2.254248976522179E-3</v>
      </c>
      <c r="M270" s="28">
        <f t="shared" si="43"/>
        <v>1.4505854873722672E-3</v>
      </c>
    </row>
    <row r="271" spans="1:13" s="18" customFormat="1" ht="13.5" x14ac:dyDescent="0.25">
      <c r="A271" s="15" t="s">
        <v>249</v>
      </c>
      <c r="B271" s="20">
        <f>+'Data NSA'!B279-'Data NSA'!B267</f>
        <v>40300</v>
      </c>
      <c r="C271" s="20">
        <f>+'Data NSA'!P279-'Data NSA'!P267</f>
        <v>330800</v>
      </c>
      <c r="D271" s="20">
        <f>+'Data NSA'!AD279-'Data NSA'!AD267</f>
        <v>2409000</v>
      </c>
      <c r="E271" s="23">
        <f>+B271/'Data NSA'!B267</f>
        <v>4.706844195281476E-2</v>
      </c>
      <c r="F271" s="23">
        <f>+C271/'Data NSA'!P267</f>
        <v>3.0223846505253539E-2</v>
      </c>
      <c r="G271" s="23">
        <f>+D271/'Data NSA'!AD267</f>
        <v>1.8104342336655092E-2</v>
      </c>
      <c r="H271" s="23">
        <f>(+'Data NSA'!B279-'Data NSA'!B278)/'Data NSA'!B278</f>
        <v>-1.3208585580627407E-2</v>
      </c>
      <c r="I271" s="23">
        <f>(+'Data NSA'!P279-'Data NSA'!P278)/'Data NSA'!P278</f>
        <v>-1.6219234494010488E-2</v>
      </c>
      <c r="J271" s="23">
        <f>(+'Data NSA'!AD279-'Data NSA'!AD278)/'Data NSA'!AD278</f>
        <v>-2.0278430663532816E-2</v>
      </c>
      <c r="K271" s="28">
        <f t="shared" ref="K271:M273" si="44">AVERAGE(H260:H271)</f>
        <v>3.8725288112654356E-3</v>
      </c>
      <c r="L271" s="28">
        <f t="shared" si="44"/>
        <v>2.5095468146728106E-3</v>
      </c>
      <c r="M271" s="28">
        <f t="shared" si="44"/>
        <v>1.5279750833154986E-3</v>
      </c>
    </row>
    <row r="272" spans="1:13" s="18" customFormat="1" ht="13.5" x14ac:dyDescent="0.25">
      <c r="A272" s="15" t="s">
        <v>250</v>
      </c>
      <c r="B272" s="20">
        <f>+'Data NSA'!B280-'Data NSA'!B268</f>
        <v>41100</v>
      </c>
      <c r="C272" s="20">
        <f>+'Data NSA'!P280-'Data NSA'!P268</f>
        <v>296400</v>
      </c>
      <c r="D272" s="20">
        <f>+'Data NSA'!AD280-'Data NSA'!AD268</f>
        <v>2110000</v>
      </c>
      <c r="E272" s="23">
        <f>+B272/'Data NSA'!B268</f>
        <v>4.7465065250028873E-2</v>
      </c>
      <c r="F272" s="23">
        <f>+C272/'Data NSA'!P268</f>
        <v>2.6762254747049741E-2</v>
      </c>
      <c r="G272" s="23">
        <f>+D272/'Data NSA'!AD268</f>
        <v>1.5734291807728444E-2</v>
      </c>
      <c r="H272" s="23">
        <f>(+'Data NSA'!B280-'Data NSA'!B279)/'Data NSA'!B279</f>
        <v>1.1712214166201896E-2</v>
      </c>
      <c r="I272" s="23">
        <f>(+'Data NSA'!P280-'Data NSA'!P279)/'Data NSA'!P279</f>
        <v>8.5049397825431462E-3</v>
      </c>
      <c r="J272" s="23">
        <f>(+'Data NSA'!AD280-'Data NSA'!AD279)/'Data NSA'!AD279</f>
        <v>5.4698053457935642E-3</v>
      </c>
      <c r="K272" s="28">
        <f t="shared" si="44"/>
        <v>3.9044525994284492E-3</v>
      </c>
      <c r="L272" s="28">
        <f t="shared" si="44"/>
        <v>2.2262101763290826E-3</v>
      </c>
      <c r="M272" s="28">
        <f t="shared" si="44"/>
        <v>1.3324667481797372E-3</v>
      </c>
    </row>
    <row r="273" spans="1:13" s="18" customFormat="1" ht="13.5" x14ac:dyDescent="0.25">
      <c r="A273" s="15" t="s">
        <v>251</v>
      </c>
      <c r="B273" s="20">
        <f>+'Data NSA'!B281-'Data NSA'!B269</f>
        <v>42200</v>
      </c>
      <c r="C273" s="20">
        <f>+'Data NSA'!P281-'Data NSA'!P269</f>
        <v>299000</v>
      </c>
      <c r="D273" s="20">
        <f>+'Data NSA'!AD281-'Data NSA'!AD269</f>
        <v>2268000</v>
      </c>
      <c r="E273" s="23">
        <f>+B273/'Data NSA'!B269</f>
        <v>4.836676217765043E-2</v>
      </c>
      <c r="F273" s="23">
        <f>+C273/'Data NSA'!P269</f>
        <v>2.68267298306058E-2</v>
      </c>
      <c r="G273" s="23">
        <f>+D273/'Data NSA'!AD269</f>
        <v>1.6812329041296953E-2</v>
      </c>
      <c r="H273" s="23">
        <f>(+'Data NSA'!B281-'Data NSA'!B280)/'Data NSA'!B280</f>
        <v>8.4895259095920609E-3</v>
      </c>
      <c r="I273" s="23">
        <f>(+'Data NSA'!P281-'Data NSA'!P280)/'Data NSA'!P280</f>
        <v>6.4106510020489459E-3</v>
      </c>
      <c r="J273" s="23">
        <f>(+'Data NSA'!AD281-'Data NSA'!AD280)/'Data NSA'!AD280</f>
        <v>7.0258127037265443E-3</v>
      </c>
      <c r="K273" s="28">
        <f t="shared" si="44"/>
        <v>3.9767358196921209E-3</v>
      </c>
      <c r="L273" s="28">
        <f t="shared" si="44"/>
        <v>2.2314762717771572E-3</v>
      </c>
      <c r="M273" s="28">
        <f t="shared" si="44"/>
        <v>1.4214385353238121E-3</v>
      </c>
    </row>
    <row r="274" spans="1:13" s="18" customFormat="1" ht="13.5" x14ac:dyDescent="0.25">
      <c r="A274" s="15" t="s">
        <v>252</v>
      </c>
      <c r="B274" s="20">
        <f>+'Data NSA'!B282-'Data NSA'!B270</f>
        <v>40100</v>
      </c>
      <c r="C274" s="20">
        <f>+'Data NSA'!P282-'Data NSA'!P270</f>
        <v>333800</v>
      </c>
      <c r="D274" s="20">
        <f>+'Data NSA'!AD282-'Data NSA'!AD270</f>
        <v>2402000</v>
      </c>
      <c r="E274" s="23">
        <f>+B274/'Data NSA'!B270</f>
        <v>4.5594087549744172E-2</v>
      </c>
      <c r="F274" s="23">
        <f>+C274/'Data NSA'!P270</f>
        <v>2.9829405824687454E-2</v>
      </c>
      <c r="G274" s="23">
        <f>+D274/'Data NSA'!AD270</f>
        <v>1.7673980545376951E-2</v>
      </c>
      <c r="H274" s="23">
        <f>(+'Data NSA'!B282-'Data NSA'!B281)/'Data NSA'!B281</f>
        <v>5.3569476331037499E-3</v>
      </c>
      <c r="I274" s="23">
        <f>(+'Data NSA'!P282-'Data NSA'!P281)/'Data NSA'!P281</f>
        <v>6.9465075231987137E-3</v>
      </c>
      <c r="J274" s="23">
        <f>(+'Data NSA'!AD282-'Data NSA'!AD281)/'Data NSA'!AD281</f>
        <v>8.3036254547310256E-3</v>
      </c>
      <c r="K274" s="28">
        <f t="shared" ref="K274:M275" si="45">AVERAGE(H263:H274)</f>
        <v>3.7545712361088377E-3</v>
      </c>
      <c r="L274" s="28">
        <f t="shared" si="45"/>
        <v>2.4761392946334383E-3</v>
      </c>
      <c r="M274" s="28">
        <f t="shared" si="45"/>
        <v>1.4925816807098546E-3</v>
      </c>
    </row>
    <row r="275" spans="1:13" s="18" customFormat="1" ht="13.5" x14ac:dyDescent="0.25">
      <c r="A275" s="15" t="s">
        <v>253</v>
      </c>
      <c r="B275" s="20">
        <f>+'Data NSA'!B283-'Data NSA'!B271</f>
        <v>39600</v>
      </c>
      <c r="C275" s="20">
        <f>+'Data NSA'!P283-'Data NSA'!P271</f>
        <v>353000</v>
      </c>
      <c r="D275" s="20">
        <f>+'Data NSA'!AD283-'Data NSA'!AD271</f>
        <v>2419000</v>
      </c>
      <c r="E275" s="23">
        <f>+B275/'Data NSA'!B271</f>
        <v>4.4760935910478125E-2</v>
      </c>
      <c r="F275" s="23">
        <f>+C275/'Data NSA'!P271</f>
        <v>3.1396196879947345E-2</v>
      </c>
      <c r="G275" s="23">
        <f>+D275/'Data NSA'!AD271</f>
        <v>1.7683007061506748E-2</v>
      </c>
      <c r="H275" s="23">
        <f>(+'Data NSA'!B283-'Data NSA'!B282)/'Data NSA'!B282</f>
        <v>5.1109177903436278E-3</v>
      </c>
      <c r="I275" s="23">
        <f>(+'Data NSA'!P283-'Data NSA'!P282)/'Data NSA'!P282</f>
        <v>6.2738088006872557E-3</v>
      </c>
      <c r="J275" s="23">
        <f>(+'Data NSA'!AD283-'Data NSA'!AD282)/'Data NSA'!AD282</f>
        <v>6.5722879370679931E-3</v>
      </c>
      <c r="K275" s="28">
        <f t="shared" si="45"/>
        <v>3.6877768639852096E-3</v>
      </c>
      <c r="L275" s="28">
        <f t="shared" si="45"/>
        <v>2.6035249368289897E-3</v>
      </c>
      <c r="M275" s="28">
        <f t="shared" si="45"/>
        <v>1.4933256780163037E-3</v>
      </c>
    </row>
    <row r="276" spans="1:13" s="18" customFormat="1" ht="13.5" x14ac:dyDescent="0.25">
      <c r="A276" s="15" t="s">
        <v>254</v>
      </c>
      <c r="B276" s="20">
        <f>+'Data NSA'!B284-'Data NSA'!B272</f>
        <v>39700</v>
      </c>
      <c r="C276" s="20">
        <f>+'Data NSA'!P284-'Data NSA'!P272</f>
        <v>351700</v>
      </c>
      <c r="D276" s="20">
        <f>+'Data NSA'!AD284-'Data NSA'!AD272</f>
        <v>2596000</v>
      </c>
      <c r="E276" s="23">
        <f>+B276/'Data NSA'!B272</f>
        <v>4.4616767812991683E-2</v>
      </c>
      <c r="F276" s="23">
        <f>+C276/'Data NSA'!P272</f>
        <v>3.1164987461342834E-2</v>
      </c>
      <c r="G276" s="23">
        <f>+D276/'Data NSA'!AD272</f>
        <v>1.8920179581365517E-2</v>
      </c>
      <c r="H276" s="23">
        <f>(+'Data NSA'!B284-'Data NSA'!B283)/'Data NSA'!B283</f>
        <v>5.6258790436005627E-3</v>
      </c>
      <c r="I276" s="23">
        <f>(+'Data NSA'!P284-'Data NSA'!P283)/'Data NSA'!P283</f>
        <v>3.4838398123555585E-3</v>
      </c>
      <c r="J276" s="23">
        <f>(+'Data NSA'!AD284-'Data NSA'!AD283)/'Data NSA'!AD283</f>
        <v>4.2164390843072328E-3</v>
      </c>
      <c r="K276" s="28">
        <f t="shared" ref="K276:M277" si="46">AVERAGE(H265:H276)</f>
        <v>3.6762112852460338E-3</v>
      </c>
      <c r="L276" s="28">
        <f t="shared" si="46"/>
        <v>2.5847747111131512E-3</v>
      </c>
      <c r="M276" s="28">
        <f t="shared" si="46"/>
        <v>1.5949356149641272E-3</v>
      </c>
    </row>
    <row r="277" spans="1:13" s="18" customFormat="1" ht="13.5" x14ac:dyDescent="0.25">
      <c r="A277" s="15" t="s">
        <v>255</v>
      </c>
      <c r="B277" s="20">
        <f>+'Data NSA'!B285-'Data NSA'!B273</f>
        <v>39400</v>
      </c>
      <c r="C277" s="20">
        <f>+'Data NSA'!P285-'Data NSA'!P273</f>
        <v>353200</v>
      </c>
      <c r="D277" s="20">
        <f>+'Data NSA'!AD285-'Data NSA'!AD273</f>
        <v>2693000</v>
      </c>
      <c r="E277" s="23">
        <f>+B277/'Data NSA'!B273</f>
        <v>4.4793087767166895E-2</v>
      </c>
      <c r="F277" s="23">
        <f>+C277/'Data NSA'!P273</f>
        <v>3.1517704169046257E-2</v>
      </c>
      <c r="G277" s="23">
        <f>+D277/'Data NSA'!AD273</f>
        <v>1.9796521457870826E-2</v>
      </c>
      <c r="H277" s="23">
        <f>(+'Data NSA'!B285-'Data NSA'!B284)/'Data NSA'!B284</f>
        <v>-1.1296395911780527E-2</v>
      </c>
      <c r="I277" s="23">
        <f>(+'Data NSA'!P285-'Data NSA'!P284)/'Data NSA'!P284</f>
        <v>-6.6341262202667403E-3</v>
      </c>
      <c r="J277" s="23">
        <f>(+'Data NSA'!AD285-'Data NSA'!AD284)/'Data NSA'!AD284</f>
        <v>-7.7036422419959373E-3</v>
      </c>
      <c r="K277" s="28">
        <f t="shared" si="46"/>
        <v>3.6901158066457575E-3</v>
      </c>
      <c r="L277" s="28">
        <f t="shared" si="46"/>
        <v>2.6130806350871515E-3</v>
      </c>
      <c r="M277" s="28">
        <f t="shared" si="46"/>
        <v>1.6659947947375497E-3</v>
      </c>
    </row>
    <row r="278" spans="1:13" s="18" customFormat="1" ht="13.5" x14ac:dyDescent="0.25">
      <c r="A278" s="15" t="s">
        <v>256</v>
      </c>
      <c r="B278" s="20">
        <f>+'Data NSA'!B286-'Data NSA'!B274</f>
        <v>38200</v>
      </c>
      <c r="C278" s="20">
        <f>+'Data NSA'!P286-'Data NSA'!P274</f>
        <v>353800</v>
      </c>
      <c r="D278" s="20">
        <f>+'Data NSA'!AD286-'Data NSA'!AD274</f>
        <v>2634000</v>
      </c>
      <c r="E278" s="23">
        <f>+B278/'Data NSA'!B274</f>
        <v>4.3266508098312381E-2</v>
      </c>
      <c r="F278" s="23">
        <f>+C278/'Data NSA'!P274</f>
        <v>3.1440784153418229E-2</v>
      </c>
      <c r="G278" s="23">
        <f>+D278/'Data NSA'!AD274</f>
        <v>1.9300803833781535E-2</v>
      </c>
      <c r="H278" s="23">
        <f>(+'Data NSA'!B286-'Data NSA'!B285)/'Data NSA'!B285</f>
        <v>2.2850924918389553E-3</v>
      </c>
      <c r="I278" s="23">
        <f>(+'Data NSA'!P286-'Data NSA'!P285)/'Data NSA'!P285</f>
        <v>4.0745354510536699E-3</v>
      </c>
      <c r="J278" s="23">
        <f>(+'Data NSA'!AD286-'Data NSA'!AD285)/'Data NSA'!AD285</f>
        <v>2.724775998904323E-3</v>
      </c>
      <c r="K278" s="28">
        <f t="shared" ref="K278:M279" si="47">AVERAGE(H267:H278)</f>
        <v>3.567898070915647E-3</v>
      </c>
      <c r="L278" s="28">
        <f t="shared" si="47"/>
        <v>2.6068407043235383E-3</v>
      </c>
      <c r="M278" s="28">
        <f t="shared" si="47"/>
        <v>1.6253567791403162E-3</v>
      </c>
    </row>
    <row r="279" spans="1:13" s="18" customFormat="1" ht="13.5" x14ac:dyDescent="0.25">
      <c r="A279" s="15" t="s">
        <v>257</v>
      </c>
      <c r="B279" s="20">
        <f>+'Data NSA'!B287-'Data NSA'!B275</f>
        <v>36400</v>
      </c>
      <c r="C279" s="20">
        <f>+'Data NSA'!P287-'Data NSA'!P275</f>
        <v>353300</v>
      </c>
      <c r="D279" s="20">
        <f>+'Data NSA'!AD287-'Data NSA'!AD275</f>
        <v>2716000</v>
      </c>
      <c r="E279" s="23">
        <f>+B279/'Data NSA'!B275</f>
        <v>4.0752351097178681E-2</v>
      </c>
      <c r="F279" s="23">
        <f>+C279/'Data NSA'!P275</f>
        <v>3.126604010690455E-2</v>
      </c>
      <c r="G279" s="23">
        <f>+D279/'Data NSA'!AD275</f>
        <v>1.9813681361570506E-2</v>
      </c>
      <c r="H279" s="23">
        <f>(+'Data NSA'!B287-'Data NSA'!B286)/'Data NSA'!B286</f>
        <v>9.228096840733906E-3</v>
      </c>
      <c r="I279" s="23">
        <f>(+'Data NSA'!P287-'Data NSA'!P286)/'Data NSA'!P286</f>
        <v>3.9976909888254199E-3</v>
      </c>
      <c r="J279" s="23">
        <f>(+'Data NSA'!AD287-'Data NSA'!AD286)/'Data NSA'!AD286</f>
        <v>4.9459041731066463E-3</v>
      </c>
      <c r="K279" s="28">
        <f t="shared" si="47"/>
        <v>3.3647311117171691E-3</v>
      </c>
      <c r="L279" s="28">
        <f t="shared" si="47"/>
        <v>2.5926637434819893E-3</v>
      </c>
      <c r="M279" s="28">
        <f t="shared" si="47"/>
        <v>1.6674734732902558E-3</v>
      </c>
    </row>
    <row r="280" spans="1:13" s="18" customFormat="1" ht="13.5" x14ac:dyDescent="0.25">
      <c r="A280" s="15" t="s">
        <v>258</v>
      </c>
      <c r="B280" s="20">
        <f>+'Data NSA'!B288-'Data NSA'!B276</f>
        <v>39000</v>
      </c>
      <c r="C280" s="20">
        <f>+'Data NSA'!P288-'Data NSA'!P276</f>
        <v>398900</v>
      </c>
      <c r="D280" s="20">
        <f>+'Data NSA'!AD288-'Data NSA'!AD276</f>
        <v>2846000</v>
      </c>
      <c r="E280" s="23">
        <f>+B280/'Data NSA'!B276</f>
        <v>4.3376710043376711E-2</v>
      </c>
      <c r="F280" s="23">
        <f>+C280/'Data NSA'!P276</f>
        <v>3.5101458967635203E-2</v>
      </c>
      <c r="G280" s="23">
        <f>+D280/'Data NSA'!AD276</f>
        <v>2.0622889523340241E-2</v>
      </c>
      <c r="H280" s="23">
        <f>(+'Data NSA'!B288-'Data NSA'!B287)/'Data NSA'!B287</f>
        <v>9.1437177280550772E-3</v>
      </c>
      <c r="I280" s="23">
        <f>(+'Data NSA'!P288-'Data NSA'!P287)/'Data NSA'!P287</f>
        <v>9.4395482747080175E-3</v>
      </c>
      <c r="J280" s="23">
        <f>(+'Data NSA'!AD288-'Data NSA'!AD287)/'Data NSA'!AD287</f>
        <v>7.5468728763242792E-3</v>
      </c>
      <c r="K280" s="28">
        <f t="shared" ref="K280:M281" si="48">AVERAGE(H269:H280)</f>
        <v>3.5762522972204902E-3</v>
      </c>
      <c r="L280" s="28">
        <f t="shared" si="48"/>
        <v>2.9043581067638292E-3</v>
      </c>
      <c r="M280" s="28">
        <f t="shared" si="48"/>
        <v>1.7340435356566044E-3</v>
      </c>
    </row>
    <row r="281" spans="1:13" s="18" customFormat="1" ht="13.5" x14ac:dyDescent="0.25">
      <c r="A281" s="15" t="s">
        <v>259</v>
      </c>
      <c r="B281" s="20">
        <f>+'Data NSA'!B289-'Data NSA'!B277</f>
        <v>36300</v>
      </c>
      <c r="C281" s="20">
        <f>+'Data NSA'!P289-'Data NSA'!P277</f>
        <v>386100</v>
      </c>
      <c r="D281" s="20">
        <f>+'Data NSA'!AD289-'Data NSA'!AD277</f>
        <v>2789000</v>
      </c>
      <c r="E281" s="23">
        <f>+B281/'Data NSA'!B277</f>
        <v>3.9912039582188016E-2</v>
      </c>
      <c r="F281" s="23">
        <f>+C281/'Data NSA'!P277</f>
        <v>3.3709336639368592E-2</v>
      </c>
      <c r="G281" s="23">
        <f>+D281/'Data NSA'!AD277</f>
        <v>2.0133549900739938E-2</v>
      </c>
      <c r="H281" s="23">
        <f>(+'Data NSA'!B289-'Data NSA'!B288)/'Data NSA'!B288</f>
        <v>8.208080162029634E-3</v>
      </c>
      <c r="I281" s="23">
        <f>(+'Data NSA'!P289-'Data NSA'!P288)/'Data NSA'!P288</f>
        <v>6.528891193647933E-3</v>
      </c>
      <c r="J281" s="23">
        <f>(+'Data NSA'!AD289-'Data NSA'!AD288)/'Data NSA'!AD288</f>
        <v>3.3085311825514028E-3</v>
      </c>
      <c r="K281" s="28">
        <f t="shared" si="48"/>
        <v>3.2963320875368102E-3</v>
      </c>
      <c r="L281" s="28">
        <f t="shared" si="48"/>
        <v>2.791398295124748E-3</v>
      </c>
      <c r="M281" s="28">
        <f t="shared" si="48"/>
        <v>1.6939377885505594E-3</v>
      </c>
    </row>
    <row r="282" spans="1:13" s="18" customFormat="1" ht="13.5" x14ac:dyDescent="0.25">
      <c r="A282" s="15" t="s">
        <v>260</v>
      </c>
      <c r="B282" s="20">
        <f>+'Data NSA'!B290-'Data NSA'!B278</f>
        <v>38800</v>
      </c>
      <c r="C282" s="20">
        <f>+'Data NSA'!P290-'Data NSA'!P278</f>
        <v>420700</v>
      </c>
      <c r="D282" s="20">
        <f>+'Data NSA'!AD290-'Data NSA'!AD278</f>
        <v>3031000</v>
      </c>
      <c r="E282" s="23">
        <f>+B282/'Data NSA'!B278</f>
        <v>4.2707760044028618E-2</v>
      </c>
      <c r="F282" s="23">
        <f>+C282/'Data NSA'!P278</f>
        <v>3.6704851810813406E-2</v>
      </c>
      <c r="G282" s="23">
        <f>+D282/'Data NSA'!AD278</f>
        <v>2.192008678358344E-2</v>
      </c>
      <c r="H282" s="23">
        <f>(+'Data NSA'!B290-'Data NSA'!B289)/'Data NSA'!B289</f>
        <v>1.5859589765278071E-3</v>
      </c>
      <c r="I282" s="23">
        <f>(+'Data NSA'!P290-'Data NSA'!P289)/'Data NSA'!P289</f>
        <v>3.5895573442343261E-3</v>
      </c>
      <c r="J282" s="23">
        <f>(+'Data NSA'!AD290-'Data NSA'!AD289)/'Data NSA'!AD289</f>
        <v>-5.6611517613258418E-5</v>
      </c>
      <c r="K282" s="28">
        <f t="shared" ref="K282:M283" si="49">AVERAGE(H271:H282)</f>
        <v>3.5201207708016121E-3</v>
      </c>
      <c r="L282" s="28">
        <f t="shared" si="49"/>
        <v>3.0330507882521465E-3</v>
      </c>
      <c r="M282" s="28">
        <f t="shared" si="49"/>
        <v>1.8396141944475831E-3</v>
      </c>
    </row>
    <row r="283" spans="1:13" s="18" customFormat="1" ht="13.5" x14ac:dyDescent="0.25">
      <c r="A283" s="15" t="s">
        <v>261</v>
      </c>
      <c r="B283" s="20">
        <f>+'Data NSA'!B291-'Data NSA'!B279</f>
        <v>38400</v>
      </c>
      <c r="C283" s="20">
        <f>+'Data NSA'!P291-'Data NSA'!P279</f>
        <v>399000</v>
      </c>
      <c r="D283" s="20">
        <f>+'Data NSA'!AD291-'Data NSA'!AD279</f>
        <v>3020000</v>
      </c>
      <c r="E283" s="23">
        <f>+B283/'Data NSA'!B279</f>
        <v>4.2833240379252652E-2</v>
      </c>
      <c r="F283" s="23">
        <f>+C283/'Data NSA'!P279</f>
        <v>3.5385515883573672E-2</v>
      </c>
      <c r="G283" s="23">
        <f>+D283/'Data NSA'!AD279</f>
        <v>2.2292593986904946E-2</v>
      </c>
      <c r="H283" s="23">
        <f>(+'Data NSA'!B291-'Data NSA'!B290)/'Data NSA'!B290</f>
        <v>-1.3089834265808085E-2</v>
      </c>
      <c r="I283" s="23">
        <f>(+'Data NSA'!P291-'Data NSA'!P290)/'Data NSA'!P290</f>
        <v>-1.7471217935770552E-2</v>
      </c>
      <c r="J283" s="23">
        <f>(+'Data NSA'!AD291-'Data NSA'!AD290)/'Data NSA'!AD290</f>
        <v>-1.9921305535504509E-2</v>
      </c>
      <c r="K283" s="28">
        <f t="shared" si="49"/>
        <v>3.5300167137032219E-3</v>
      </c>
      <c r="L283" s="28">
        <f t="shared" si="49"/>
        <v>2.9287188347721419E-3</v>
      </c>
      <c r="M283" s="28">
        <f t="shared" si="49"/>
        <v>1.8693746217832759E-3</v>
      </c>
    </row>
    <row r="284" spans="1:13" s="18" customFormat="1" ht="13.5" x14ac:dyDescent="0.25">
      <c r="A284" s="15" t="s">
        <v>262</v>
      </c>
      <c r="B284" s="20">
        <f>+'Data NSA'!B292-'Data NSA'!B280</f>
        <v>37900</v>
      </c>
      <c r="C284" s="20">
        <f>+'Data NSA'!P292-'Data NSA'!P280</f>
        <v>381200</v>
      </c>
      <c r="D284" s="20">
        <f>+'Data NSA'!AD292-'Data NSA'!AD280</f>
        <v>3112000</v>
      </c>
      <c r="E284" s="23">
        <f>+B284/'Data NSA'!B280</f>
        <v>4.1786108048511579E-2</v>
      </c>
      <c r="F284" s="23">
        <f>+C284/'Data NSA'!P280</f>
        <v>3.3521812921550868E-2</v>
      </c>
      <c r="G284" s="23">
        <f>+D284/'Data NSA'!AD280</f>
        <v>2.2846738906997916E-2</v>
      </c>
      <c r="H284" s="23">
        <f>(+'Data NSA'!B292-'Data NSA'!B291)/'Data NSA'!B291</f>
        <v>1.0696331158412665E-2</v>
      </c>
      <c r="I284" s="23">
        <f>(+'Data NSA'!P292-'Data NSA'!P291)/'Data NSA'!P291</f>
        <v>6.6896220920272722E-3</v>
      </c>
      <c r="J284" s="23">
        <f>(+'Data NSA'!AD292-'Data NSA'!AD291)/'Data NSA'!AD291</f>
        <v>6.0148312886757985E-3</v>
      </c>
      <c r="K284" s="28">
        <f t="shared" ref="K284:M285" si="50">AVERAGE(H273:H284)</f>
        <v>3.4453597963874523E-3</v>
      </c>
      <c r="L284" s="28">
        <f t="shared" si="50"/>
        <v>2.7774423605624846E-3</v>
      </c>
      <c r="M284" s="28">
        <f t="shared" si="50"/>
        <v>1.914793450356795E-3</v>
      </c>
    </row>
    <row r="285" spans="1:13" s="18" customFormat="1" ht="13.5" x14ac:dyDescent="0.25">
      <c r="A285" s="15" t="s">
        <v>263</v>
      </c>
      <c r="B285" s="20">
        <f>+'Data NSA'!B293-'Data NSA'!B281</f>
        <v>36700</v>
      </c>
      <c r="C285" s="20">
        <f>+'Data NSA'!P293-'Data NSA'!P281</f>
        <v>329900</v>
      </c>
      <c r="D285" s="20">
        <f>+'Data NSA'!AD293-'Data NSA'!AD281</f>
        <v>2911000</v>
      </c>
      <c r="E285" s="23">
        <f>+B285/'Data NSA'!B281</f>
        <v>4.0122444517328083E-2</v>
      </c>
      <c r="F285" s="23">
        <f>+C285/'Data NSA'!P281</f>
        <v>2.8825821784946613E-2</v>
      </c>
      <c r="G285" s="23">
        <f>+D285/'Data NSA'!AD281</f>
        <v>2.1221996223636536E-2</v>
      </c>
      <c r="H285" s="23">
        <f>(+'Data NSA'!B293-'Data NSA'!B292)/'Data NSA'!B292</f>
        <v>6.8790348184993117E-3</v>
      </c>
      <c r="I285" s="23">
        <f>(+'Data NSA'!P293-'Data NSA'!P292)/'Data NSA'!P292</f>
        <v>1.8378442767317002E-3</v>
      </c>
      <c r="J285" s="23">
        <f>(+'Data NSA'!AD293-'Data NSA'!AD292)/'Data NSA'!AD292</f>
        <v>5.4262007981395882E-3</v>
      </c>
      <c r="K285" s="28">
        <f t="shared" si="50"/>
        <v>3.3111522054630571E-3</v>
      </c>
      <c r="L285" s="28">
        <f t="shared" si="50"/>
        <v>2.3963751334527147E-3</v>
      </c>
      <c r="M285" s="28">
        <f t="shared" si="50"/>
        <v>1.7814924582245488E-3</v>
      </c>
    </row>
    <row r="286" spans="1:13" s="18" customFormat="1" ht="13.5" x14ac:dyDescent="0.25">
      <c r="A286" s="15" t="s">
        <v>264</v>
      </c>
      <c r="B286" s="20">
        <f>+'Data NSA'!B294-'Data NSA'!B282</f>
        <v>37700</v>
      </c>
      <c r="C286" s="20">
        <f>+'Data NSA'!P294-'Data NSA'!P282</f>
        <v>299800</v>
      </c>
      <c r="D286" s="20">
        <f>+'Data NSA'!AD294-'Data NSA'!AD282</f>
        <v>2956000</v>
      </c>
      <c r="E286" s="23">
        <f>+B286/'Data NSA'!B282</f>
        <v>4.0996085254458463E-2</v>
      </c>
      <c r="F286" s="23">
        <f>+C286/'Data NSA'!P282</f>
        <v>2.6015046728160983E-2</v>
      </c>
      <c r="G286" s="23">
        <f>+D286/'Data NSA'!AD282</f>
        <v>2.1372588715041791E-2</v>
      </c>
      <c r="H286" s="23">
        <f>(+'Data NSA'!B294-'Data NSA'!B293)/'Data NSA'!B293</f>
        <v>6.2013874290519234E-3</v>
      </c>
      <c r="I286" s="23">
        <f>(+'Data NSA'!P294-'Data NSA'!P293)/'Data NSA'!P293</f>
        <v>4.1955072402225149E-3</v>
      </c>
      <c r="J286" s="23">
        <f>(+'Data NSA'!AD294-'Data NSA'!AD293)/'Data NSA'!AD293</f>
        <v>8.4523129640205596E-3</v>
      </c>
      <c r="K286" s="28">
        <f t="shared" ref="K286:M287" si="51">AVERAGE(H275:H286)</f>
        <v>3.3815221884587383E-3</v>
      </c>
      <c r="L286" s="28">
        <f t="shared" si="51"/>
        <v>2.1671251098713648E-3</v>
      </c>
      <c r="M286" s="28">
        <f t="shared" si="51"/>
        <v>1.7938830839986765E-3</v>
      </c>
    </row>
    <row r="287" spans="1:13" s="18" customFormat="1" ht="13.5" x14ac:dyDescent="0.25">
      <c r="A287" s="15" t="s">
        <v>265</v>
      </c>
      <c r="B287" s="20">
        <f>+'Data NSA'!B295-'Data NSA'!B283</f>
        <v>39400</v>
      </c>
      <c r="C287" s="20">
        <f>+'Data NSA'!P295-'Data NSA'!P283</f>
        <v>278200</v>
      </c>
      <c r="D287" s="20">
        <f>+'Data NSA'!AD295-'Data NSA'!AD283</f>
        <v>2988000</v>
      </c>
      <c r="E287" s="23">
        <f>+B287/'Data NSA'!B283</f>
        <v>4.2626852753435029E-2</v>
      </c>
      <c r="F287" s="23">
        <f>+C287/'Data NSA'!P283</f>
        <v>2.3990203856369217E-2</v>
      </c>
      <c r="G287" s="23">
        <f>+D287/'Data NSA'!AD283</f>
        <v>2.1462896054361177E-2</v>
      </c>
      <c r="H287" s="23">
        <f>(+'Data NSA'!B295-'Data NSA'!B294)/'Data NSA'!B294</f>
        <v>6.6854695497754104E-3</v>
      </c>
      <c r="I287" s="23">
        <f>(+'Data NSA'!P295-'Data NSA'!P294)/'Data NSA'!P294</f>
        <v>4.2879253038337608E-3</v>
      </c>
      <c r="J287" s="23">
        <f>(+'Data NSA'!AD295-'Data NSA'!AD294)/'Data NSA'!AD294</f>
        <v>6.6612866689319287E-3</v>
      </c>
      <c r="K287" s="28">
        <f t="shared" si="51"/>
        <v>3.5127348350780536E-3</v>
      </c>
      <c r="L287" s="28">
        <f t="shared" si="51"/>
        <v>2.0016348184669071E-3</v>
      </c>
      <c r="M287" s="28">
        <f t="shared" si="51"/>
        <v>1.801299644987338E-3</v>
      </c>
    </row>
    <row r="288" spans="1:13" s="18" customFormat="1" ht="13.5" x14ac:dyDescent="0.25">
      <c r="A288" s="15" t="s">
        <v>266</v>
      </c>
      <c r="B288" s="20">
        <f>+'Data NSA'!B296-'Data NSA'!B284</f>
        <v>41000</v>
      </c>
      <c r="C288" s="20">
        <f>+'Data NSA'!P296-'Data NSA'!P284</f>
        <v>274900</v>
      </c>
      <c r="D288" s="20">
        <f>+'Data NSA'!AD296-'Data NSA'!AD284</f>
        <v>2877000</v>
      </c>
      <c r="E288" s="23">
        <f>+B288/'Data NSA'!B284</f>
        <v>4.4109736417428727E-2</v>
      </c>
      <c r="F288" s="23">
        <f>+C288/'Data NSA'!P284</f>
        <v>2.3623332875017188E-2</v>
      </c>
      <c r="G288" s="23">
        <f>+D288/'Data NSA'!AD284</f>
        <v>2.0578810334468255E-2</v>
      </c>
      <c r="H288" s="23">
        <f>(+'Data NSA'!B296-'Data NSA'!B295)/'Data NSA'!B295</f>
        <v>7.0561378022206082E-3</v>
      </c>
      <c r="I288" s="23">
        <f>(+'Data NSA'!P296-'Data NSA'!P295)/'Data NSA'!P295</f>
        <v>3.1243157664258164E-3</v>
      </c>
      <c r="J288" s="23">
        <f>(+'Data NSA'!AD296-'Data NSA'!AD295)/'Data NSA'!AD295</f>
        <v>3.3472803347280333E-3</v>
      </c>
      <c r="K288" s="28">
        <f t="shared" ref="K288:M289" si="52">AVERAGE(H277:H288)</f>
        <v>3.6319230649630575E-3</v>
      </c>
      <c r="L288" s="28">
        <f t="shared" si="52"/>
        <v>1.9716744813060949E-3</v>
      </c>
      <c r="M288" s="28">
        <f t="shared" si="52"/>
        <v>1.7288697491890713E-3</v>
      </c>
    </row>
    <row r="289" spans="1:13" s="18" customFormat="1" ht="13.5" x14ac:dyDescent="0.25">
      <c r="A289" s="15" t="s">
        <v>267</v>
      </c>
      <c r="B289" s="20">
        <f>+'Data NSA'!B297-'Data NSA'!B285</f>
        <v>43100</v>
      </c>
      <c r="C289" s="20">
        <f>+'Data NSA'!P297-'Data NSA'!P285</f>
        <v>283000</v>
      </c>
      <c r="D289" s="20">
        <f>+'Data NSA'!AD297-'Data NSA'!AD285</f>
        <v>3004000</v>
      </c>
      <c r="E289" s="23">
        <f>+B289/'Data NSA'!B285</f>
        <v>4.6898803046789991E-2</v>
      </c>
      <c r="F289" s="23">
        <f>+C289/'Data NSA'!P285</f>
        <v>2.4481815979791689E-2</v>
      </c>
      <c r="G289" s="23">
        <f>+D289/'Data NSA'!AD285</f>
        <v>2.1654039948964515E-2</v>
      </c>
      <c r="H289" s="23">
        <f>(+'Data NSA'!B297-'Data NSA'!B296)/'Data NSA'!B296</f>
        <v>-8.6553323029366306E-3</v>
      </c>
      <c r="I289" s="23">
        <f>(+'Data NSA'!P297-'Data NSA'!P296)/'Data NSA'!P296</f>
        <v>-5.8010191660300379E-3</v>
      </c>
      <c r="J289" s="23">
        <f>(+'Data NSA'!AD297-'Data NSA'!AD296)/'Data NSA'!AD296</f>
        <v>-6.6582095724027728E-3</v>
      </c>
      <c r="K289" s="28">
        <f t="shared" si="52"/>
        <v>3.8520116990333822E-3</v>
      </c>
      <c r="L289" s="28">
        <f t="shared" si="52"/>
        <v>2.0411000691591533E-3</v>
      </c>
      <c r="M289" s="28">
        <f t="shared" si="52"/>
        <v>1.8159891383218347E-3</v>
      </c>
    </row>
    <row r="290" spans="1:13" s="18" customFormat="1" ht="13.5" x14ac:dyDescent="0.25">
      <c r="A290" s="15" t="s">
        <v>268</v>
      </c>
      <c r="B290" s="20">
        <f>+'Data NSA'!B298-'Data NSA'!B286</f>
        <v>42900</v>
      </c>
      <c r="C290" s="20">
        <f>+'Data NSA'!P298-'Data NSA'!P286</f>
        <v>254300</v>
      </c>
      <c r="D290" s="20">
        <f>+'Data NSA'!AD298-'Data NSA'!AD286</f>
        <v>2816000</v>
      </c>
      <c r="E290" s="23">
        <f>+B290/'Data NSA'!B286</f>
        <v>4.6574747584409944E-2</v>
      </c>
      <c r="F290" s="23">
        <f>+C290/'Data NSA'!P286</f>
        <v>2.1909759018497937E-2</v>
      </c>
      <c r="G290" s="23">
        <f>+D290/'Data NSA'!AD286</f>
        <v>2.0243700801552782E-2</v>
      </c>
      <c r="H290" s="23">
        <f>(+'Data NSA'!B298-'Data NSA'!B297)/'Data NSA'!B297</f>
        <v>1.9748466895333125E-3</v>
      </c>
      <c r="I290" s="23">
        <f>(+'Data NSA'!P298-'Data NSA'!P297)/'Data NSA'!P297</f>
        <v>1.5537128671068853E-3</v>
      </c>
      <c r="J290" s="23">
        <f>(+'Data NSA'!AD298-'Data NSA'!AD297)/'Data NSA'!AD297</f>
        <v>1.3405676951407949E-3</v>
      </c>
      <c r="K290" s="28">
        <f t="shared" ref="K290:M291" si="53">AVERAGE(H279:H290)</f>
        <v>3.8261578821745783E-3</v>
      </c>
      <c r="L290" s="28">
        <f t="shared" si="53"/>
        <v>1.8310315204969213E-3</v>
      </c>
      <c r="M290" s="28">
        <f t="shared" si="53"/>
        <v>1.7006384463415412E-3</v>
      </c>
    </row>
    <row r="291" spans="1:13" s="18" customFormat="1" ht="13.5" x14ac:dyDescent="0.25">
      <c r="A291" s="15" t="s">
        <v>269</v>
      </c>
      <c r="B291" s="20">
        <f>+'Data NSA'!B299-'Data NSA'!B287</f>
        <v>42500</v>
      </c>
      <c r="C291" s="20">
        <f>+'Data NSA'!P299-'Data NSA'!P287</f>
        <v>234300</v>
      </c>
      <c r="D291" s="20">
        <f>+'Data NSA'!AD299-'Data NSA'!AD287</f>
        <v>2685000</v>
      </c>
      <c r="E291" s="23">
        <f>+B291/'Data NSA'!B287</f>
        <v>4.5718588640275386E-2</v>
      </c>
      <c r="F291" s="23">
        <f>+C291/'Data NSA'!P287</f>
        <v>2.0106237825128076E-2</v>
      </c>
      <c r="G291" s="23">
        <f>+D291/'Data NSA'!AD287</f>
        <v>1.9206970306095441E-2</v>
      </c>
      <c r="H291" s="23">
        <f>(+'Data NSA'!B299-'Data NSA'!B298)/'Data NSA'!B298</f>
        <v>8.4024896265560162E-3</v>
      </c>
      <c r="I291" s="23">
        <f>(+'Data NSA'!P299-'Data NSA'!P298)/'Data NSA'!P298</f>
        <v>2.2257819745384031E-3</v>
      </c>
      <c r="J291" s="23">
        <f>(+'Data NSA'!AD299-'Data NSA'!AD298)/'Data NSA'!AD298</f>
        <v>3.9247186815200008E-3</v>
      </c>
      <c r="K291" s="28">
        <f t="shared" si="53"/>
        <v>3.7573572809930875E-3</v>
      </c>
      <c r="L291" s="28">
        <f t="shared" si="53"/>
        <v>1.6833724359730034E-3</v>
      </c>
      <c r="M291" s="28">
        <f t="shared" si="53"/>
        <v>1.615539655375987E-3</v>
      </c>
    </row>
    <row r="292" spans="1:13" s="18" customFormat="1" ht="13.5" x14ac:dyDescent="0.25">
      <c r="A292" s="15" t="s">
        <v>270</v>
      </c>
      <c r="B292" s="20">
        <f>+'Data NSA'!B300-'Data NSA'!B288</f>
        <v>43300</v>
      </c>
      <c r="C292" s="20">
        <f>+'Data NSA'!P300-'Data NSA'!P288</f>
        <v>207800</v>
      </c>
      <c r="D292" s="20">
        <f>+'Data NSA'!AD300-'Data NSA'!AD288</f>
        <v>2779000</v>
      </c>
      <c r="E292" s="23">
        <f>+B292/'Data NSA'!B288</f>
        <v>4.6157126105958853E-2</v>
      </c>
      <c r="F292" s="23">
        <f>+C292/'Data NSA'!P288</f>
        <v>1.7665411328646359E-2</v>
      </c>
      <c r="G292" s="23">
        <f>+D292/'Data NSA'!AD288</f>
        <v>1.97304896058162E-2</v>
      </c>
      <c r="H292" s="23">
        <f>(+'Data NSA'!B300-'Data NSA'!B299)/'Data NSA'!B299</f>
        <v>9.5669169838493977E-3</v>
      </c>
      <c r="I292" s="23">
        <f>(+'Data NSA'!P300-'Data NSA'!P299)/'Data NSA'!P299</f>
        <v>7.0242441576795602E-3</v>
      </c>
      <c r="J292" s="23">
        <f>(+'Data NSA'!AD300-'Data NSA'!AD299)/'Data NSA'!AD299</f>
        <v>8.0644029253639157E-3</v>
      </c>
      <c r="K292" s="28">
        <f t="shared" ref="K292:K315" si="54">AVERAGE(H281:H292)</f>
        <v>3.7926238856426145E-3</v>
      </c>
      <c r="L292" s="28">
        <f t="shared" ref="L292:L315" si="55">AVERAGE(I281:I292)</f>
        <v>1.4820970928872983E-3</v>
      </c>
      <c r="M292" s="28">
        <f t="shared" ref="M292:M315" si="56">AVERAGE(J281:J292)</f>
        <v>1.6586671594626236E-3</v>
      </c>
    </row>
    <row r="293" spans="1:13" s="18" customFormat="1" ht="13.5" x14ac:dyDescent="0.25">
      <c r="A293" s="15" t="s">
        <v>271</v>
      </c>
      <c r="B293" s="20">
        <f>+'Data NSA'!B301-'Data NSA'!B289</f>
        <v>41400</v>
      </c>
      <c r="C293" s="20">
        <f>+'Data NSA'!P301-'Data NSA'!P289</f>
        <v>174200</v>
      </c>
      <c r="D293" s="20">
        <f>+'Data NSA'!AD301-'Data NSA'!AD289</f>
        <v>2734000</v>
      </c>
      <c r="E293" s="23">
        <f>+B293/'Data NSA'!B289</f>
        <v>4.3772467752167477E-2</v>
      </c>
      <c r="F293" s="23">
        <f>+C293/'Data NSA'!P289</f>
        <v>1.4712962102720462E-2</v>
      </c>
      <c r="G293" s="23">
        <f>+D293/'Data NSA'!AD289</f>
        <v>1.9346986144331065E-2</v>
      </c>
      <c r="H293" s="23">
        <f>(+'Data NSA'!B301-'Data NSA'!B300)/'Data NSA'!B300</f>
        <v>5.9099245975137559E-3</v>
      </c>
      <c r="I293" s="23">
        <f>(+'Data NSA'!P301-'Data NSA'!P300)/'Data NSA'!P300</f>
        <v>3.6087512217126533E-3</v>
      </c>
      <c r="J293" s="23">
        <f>(+'Data NSA'!AD301-'Data NSA'!AD300)/'Data NSA'!AD300</f>
        <v>2.9312037430288176E-3</v>
      </c>
      <c r="K293" s="28">
        <f t="shared" si="54"/>
        <v>3.6011109219329582E-3</v>
      </c>
      <c r="L293" s="28">
        <f t="shared" si="55"/>
        <v>1.2387520952260253E-3</v>
      </c>
      <c r="M293" s="28">
        <f t="shared" si="56"/>
        <v>1.6272232061690748E-3</v>
      </c>
    </row>
    <row r="294" spans="1:13" s="18" customFormat="1" ht="13.5" x14ac:dyDescent="0.25">
      <c r="A294" s="15" t="s">
        <v>272</v>
      </c>
      <c r="B294" s="20">
        <f>+'Data NSA'!B302-'Data NSA'!B290</f>
        <v>41400</v>
      </c>
      <c r="C294" s="20">
        <f>+'Data NSA'!P302-'Data NSA'!P290</f>
        <v>152100</v>
      </c>
      <c r="D294" s="20">
        <f>+'Data NSA'!AD302-'Data NSA'!AD290</f>
        <v>2739000</v>
      </c>
      <c r="E294" s="23">
        <f>+B294/'Data NSA'!B290</f>
        <v>4.3703156339068933E-2</v>
      </c>
      <c r="F294" s="23">
        <f>+C294/'Data NSA'!P290</f>
        <v>1.2800444354675823E-2</v>
      </c>
      <c r="G294" s="23">
        <f>+D294/'Data NSA'!AD290</f>
        <v>1.9383465670247547E-2</v>
      </c>
      <c r="H294" s="23">
        <f>(+'Data NSA'!B302-'Data NSA'!B301)/'Data NSA'!B301</f>
        <v>1.5194489465153972E-3</v>
      </c>
      <c r="I294" s="23">
        <f>(+'Data NSA'!P302-'Data NSA'!P301)/'Data NSA'!P301</f>
        <v>1.6980048443079382E-3</v>
      </c>
      <c r="J294" s="23">
        <f>(+'Data NSA'!AD302-'Data NSA'!AD301)/'Data NSA'!AD301</f>
        <v>-2.0826391202932357E-5</v>
      </c>
      <c r="K294" s="28">
        <f t="shared" si="54"/>
        <v>3.595568419431924E-3</v>
      </c>
      <c r="L294" s="28">
        <f t="shared" si="55"/>
        <v>1.0811227202321596E-3</v>
      </c>
      <c r="M294" s="28">
        <f t="shared" si="56"/>
        <v>1.6302053000366017E-3</v>
      </c>
    </row>
    <row r="295" spans="1:13" s="18" customFormat="1" ht="13.5" x14ac:dyDescent="0.25">
      <c r="A295" s="15" t="s">
        <v>273</v>
      </c>
      <c r="B295" s="20">
        <f>+'Data NSA'!B303-'Data NSA'!B291</f>
        <v>41700</v>
      </c>
      <c r="C295" s="20">
        <f>+'Data NSA'!P303-'Data NSA'!P291</f>
        <v>158300</v>
      </c>
      <c r="D295" s="20">
        <f>+'Data NSA'!AD303-'Data NSA'!AD291</f>
        <v>2582000</v>
      </c>
      <c r="E295" s="23">
        <f>+B295/'Data NSA'!B291</f>
        <v>4.460370093058081E-2</v>
      </c>
      <c r="F295" s="23">
        <f>+C295/'Data NSA'!P291</f>
        <v>1.3559118785760785E-2</v>
      </c>
      <c r="G295" s="23">
        <f>+D295/'Data NSA'!AD291</f>
        <v>1.8643810789148754E-2</v>
      </c>
      <c r="H295" s="23">
        <f>(+'Data NSA'!B303-'Data NSA'!B302)/'Data NSA'!B302</f>
        <v>-1.2238292707595832E-2</v>
      </c>
      <c r="I295" s="23">
        <f>(+'Data NSA'!P303-'Data NSA'!P302)/'Data NSA'!P302</f>
        <v>-1.6735219577049317E-2</v>
      </c>
      <c r="J295" s="23">
        <f>(+'Data NSA'!AD303-'Data NSA'!AD302)/'Data NSA'!AD302</f>
        <v>-2.0632441250997953E-2</v>
      </c>
      <c r="K295" s="28">
        <f t="shared" si="54"/>
        <v>3.6665302159496118E-3</v>
      </c>
      <c r="L295" s="28">
        <f t="shared" si="55"/>
        <v>1.1424559167922625E-3</v>
      </c>
      <c r="M295" s="28">
        <f t="shared" si="56"/>
        <v>1.5709439904121488E-3</v>
      </c>
    </row>
    <row r="296" spans="1:13" s="18" customFormat="1" ht="13.5" x14ac:dyDescent="0.25">
      <c r="A296" s="15" t="s">
        <v>274</v>
      </c>
      <c r="B296" s="20">
        <f>+'Data NSA'!B304-'Data NSA'!B292</f>
        <v>41600</v>
      </c>
      <c r="C296" s="20">
        <f>+'Data NSA'!P304-'Data NSA'!P292</f>
        <v>159200</v>
      </c>
      <c r="D296" s="20">
        <f>+'Data NSA'!AD304-'Data NSA'!AD292</f>
        <v>2576000</v>
      </c>
      <c r="E296" s="23">
        <f>+B296/'Data NSA'!B292</f>
        <v>4.4025822838395595E-2</v>
      </c>
      <c r="F296" s="23">
        <f>+C296/'Data NSA'!P292</f>
        <v>1.3545593002578087E-2</v>
      </c>
      <c r="G296" s="23">
        <f>+D296/'Data NSA'!AD292</f>
        <v>1.848927679366082E-2</v>
      </c>
      <c r="H296" s="23">
        <f>(+'Data NSA'!B304-'Data NSA'!B303)/'Data NSA'!B303</f>
        <v>1.0137210731107925E-2</v>
      </c>
      <c r="I296" s="23">
        <f>(+'Data NSA'!P304-'Data NSA'!P303)/'Data NSA'!P303</f>
        <v>6.6761879811714601E-3</v>
      </c>
      <c r="J296" s="23">
        <f>(+'Data NSA'!AD304-'Data NSA'!AD303)/'Data NSA'!AD303</f>
        <v>5.8622131804101424E-3</v>
      </c>
      <c r="K296" s="28">
        <f t="shared" si="54"/>
        <v>3.6199368470075498E-3</v>
      </c>
      <c r="L296" s="28">
        <f t="shared" si="55"/>
        <v>1.141336407554278E-3</v>
      </c>
      <c r="M296" s="28">
        <f t="shared" si="56"/>
        <v>1.5582258147233436E-3</v>
      </c>
    </row>
    <row r="297" spans="1:13" s="18" customFormat="1" ht="13.5" x14ac:dyDescent="0.25">
      <c r="A297" s="15" t="s">
        <v>275</v>
      </c>
      <c r="B297" s="20">
        <f>+'Data NSA'!B305-'Data NSA'!B293</f>
        <v>39100</v>
      </c>
      <c r="C297" s="20">
        <f>+'Data NSA'!P305-'Data NSA'!P293</f>
        <v>152700</v>
      </c>
      <c r="D297" s="20">
        <f>+'Data NSA'!AD305-'Data NSA'!AD293</f>
        <v>2717000</v>
      </c>
      <c r="E297" s="23">
        <f>+B297/'Data NSA'!B293</f>
        <v>4.109733025015766E-2</v>
      </c>
      <c r="F297" s="23">
        <f>+C297/'Data NSA'!P293</f>
        <v>1.2968703554291052E-2</v>
      </c>
      <c r="G297" s="23">
        <f>+D297/'Data NSA'!AD293</f>
        <v>1.939605939463164E-2</v>
      </c>
      <c r="H297" s="23">
        <f>(+'Data NSA'!B305-'Data NSA'!B304)/'Data NSA'!B304</f>
        <v>4.0547389761784085E-3</v>
      </c>
      <c r="I297" s="23">
        <f>(+'Data NSA'!P305-'Data NSA'!P304)/'Data NSA'!P304</f>
        <v>1.267618639870384E-3</v>
      </c>
      <c r="J297" s="23">
        <f>(+'Data NSA'!AD305-'Data NSA'!AD304)/'Data NSA'!AD304</f>
        <v>6.3213530655391124E-3</v>
      </c>
      <c r="K297" s="28">
        <f t="shared" si="54"/>
        <v>3.384578860147475E-3</v>
      </c>
      <c r="L297" s="28">
        <f t="shared" si="55"/>
        <v>1.0938176044825016E-3</v>
      </c>
      <c r="M297" s="28">
        <f t="shared" si="56"/>
        <v>1.6328218370066372E-3</v>
      </c>
    </row>
    <row r="298" spans="1:13" s="18" customFormat="1" ht="13.5" x14ac:dyDescent="0.25">
      <c r="A298" s="15" t="s">
        <v>276</v>
      </c>
      <c r="B298" s="20">
        <f>+'Data NSA'!B306-'Data NSA'!B294</f>
        <v>40300</v>
      </c>
      <c r="C298" s="20">
        <f>+'Data NSA'!P306-'Data NSA'!P294</f>
        <v>167300</v>
      </c>
      <c r="D298" s="20">
        <f>+'Data NSA'!AD306-'Data NSA'!AD294</f>
        <v>2628000</v>
      </c>
      <c r="E298" s="23">
        <f>+B298/'Data NSA'!B294</f>
        <v>4.2097566071242036E-2</v>
      </c>
      <c r="F298" s="23">
        <f>+C298/'Data NSA'!P294</f>
        <v>1.4149307758015544E-2</v>
      </c>
      <c r="G298" s="23">
        <f>+D298/'Data NSA'!AD294</f>
        <v>1.8603465851172275E-2</v>
      </c>
      <c r="H298" s="23">
        <f>(+'Data NSA'!B306-'Data NSA'!B305)/'Data NSA'!B305</f>
        <v>7.1680969207470972E-3</v>
      </c>
      <c r="I298" s="23">
        <f>(+'Data NSA'!P306-'Data NSA'!P305)/'Data NSA'!P305</f>
        <v>5.3658863773559592E-3</v>
      </c>
      <c r="J298" s="23">
        <f>(+'Data NSA'!AD306-'Data NSA'!AD305)/'Data NSA'!AD305</f>
        <v>7.6682283241244565E-3</v>
      </c>
      <c r="K298" s="28">
        <f t="shared" si="54"/>
        <v>3.4651379844554057E-3</v>
      </c>
      <c r="L298" s="28">
        <f t="shared" si="55"/>
        <v>1.191349199243622E-3</v>
      </c>
      <c r="M298" s="28">
        <f t="shared" si="56"/>
        <v>1.5674814503486283E-3</v>
      </c>
    </row>
    <row r="299" spans="1:13" s="18" customFormat="1" ht="13.5" x14ac:dyDescent="0.25">
      <c r="A299" s="15" t="s">
        <v>277</v>
      </c>
      <c r="B299" s="20">
        <f>+'Data NSA'!B307-'Data NSA'!B295</f>
        <v>36900</v>
      </c>
      <c r="C299" s="20">
        <f>+'Data NSA'!P307-'Data NSA'!P295</f>
        <v>147800</v>
      </c>
      <c r="D299" s="20">
        <f>+'Data NSA'!AD307-'Data NSA'!AD295</f>
        <v>2336000</v>
      </c>
      <c r="E299" s="23">
        <f>+B299/'Data NSA'!B295</f>
        <v>3.8289924250285358E-2</v>
      </c>
      <c r="F299" s="23">
        <f>+C299/'Data NSA'!P295</f>
        <v>1.2446735047917403E-2</v>
      </c>
      <c r="G299" s="23">
        <f>+D299/'Data NSA'!AD295</f>
        <v>1.6426989205724132E-2</v>
      </c>
      <c r="H299" s="23">
        <f>(+'Data NSA'!B307-'Data NSA'!B306)/'Data NSA'!B306</f>
        <v>3.0072173215717722E-3</v>
      </c>
      <c r="I299" s="23">
        <f>(+'Data NSA'!P307-'Data NSA'!P306)/'Data NSA'!P306</f>
        <v>2.6019080659150044E-3</v>
      </c>
      <c r="J299" s="23">
        <f>(+'Data NSA'!AD307-'Data NSA'!AD306)/'Data NSA'!AD306</f>
        <v>4.5103271898368222E-3</v>
      </c>
      <c r="K299" s="28">
        <f t="shared" si="54"/>
        <v>3.1586169654384357E-3</v>
      </c>
      <c r="L299" s="28">
        <f t="shared" si="55"/>
        <v>1.0508477627503925E-3</v>
      </c>
      <c r="M299" s="28">
        <f t="shared" si="56"/>
        <v>1.3882348270907029E-3</v>
      </c>
    </row>
    <row r="300" spans="1:13" s="18" customFormat="1" ht="13.5" x14ac:dyDescent="0.25">
      <c r="A300" s="15" t="s">
        <v>278</v>
      </c>
      <c r="B300" s="20">
        <f>+'Data NSA'!B308-'Data NSA'!B296</f>
        <v>34900</v>
      </c>
      <c r="C300" s="20">
        <f>+'Data NSA'!P308-'Data NSA'!P296</f>
        <v>117600</v>
      </c>
      <c r="D300" s="20">
        <f>+'Data NSA'!AD308-'Data NSA'!AD296</f>
        <v>2524000</v>
      </c>
      <c r="E300" s="23">
        <f>+B300/'Data NSA'!B296</f>
        <v>3.5960844925296241E-2</v>
      </c>
      <c r="F300" s="23">
        <f>+C300/'Data NSA'!P296</f>
        <v>9.8726462217819458E-3</v>
      </c>
      <c r="G300" s="23">
        <f>+D300/'Data NSA'!AD296</f>
        <v>1.7689811537625891E-2</v>
      </c>
      <c r="H300" s="23">
        <f>(+'Data NSA'!B308-'Data NSA'!B307)/'Data NSA'!B307</f>
        <v>4.7971217269638213E-3</v>
      </c>
      <c r="I300" s="23">
        <f>(+'Data NSA'!P308-'Data NSA'!P307)/'Data NSA'!P307</f>
        <v>5.7392866648922018E-4</v>
      </c>
      <c r="J300" s="23">
        <f>(+'Data NSA'!AD308-'Data NSA'!AD307)/'Data NSA'!AD307</f>
        <v>4.5938522633716386E-3</v>
      </c>
      <c r="K300" s="28">
        <f t="shared" si="54"/>
        <v>2.9703656258337034E-3</v>
      </c>
      <c r="L300" s="28">
        <f t="shared" si="55"/>
        <v>8.3831550442234283E-4</v>
      </c>
      <c r="M300" s="28">
        <f t="shared" si="56"/>
        <v>1.492115821144337E-3</v>
      </c>
    </row>
    <row r="301" spans="1:13" s="18" customFormat="1" ht="13.5" x14ac:dyDescent="0.25">
      <c r="A301" s="15" t="s">
        <v>279</v>
      </c>
      <c r="B301" s="20">
        <f>+'Data NSA'!B309-'Data NSA'!B297</f>
        <v>39300</v>
      </c>
      <c r="C301" s="20">
        <f>+'Data NSA'!P309-'Data NSA'!P297</f>
        <v>133000</v>
      </c>
      <c r="D301" s="20">
        <f>+'Data NSA'!AD309-'Data NSA'!AD297</f>
        <v>2501000</v>
      </c>
      <c r="E301" s="23">
        <f>+B301/'Data NSA'!B297</f>
        <v>4.0848144683504832E-2</v>
      </c>
      <c r="F301" s="23">
        <f>+C301/'Data NSA'!P297</f>
        <v>1.1230641919848681E-2</v>
      </c>
      <c r="G301" s="23">
        <f>+D301/'Data NSA'!AD297</f>
        <v>1.7646104239721728E-2</v>
      </c>
      <c r="H301" s="23">
        <f>(+'Data NSA'!B309-'Data NSA'!B308)/'Data NSA'!B308</f>
        <v>-3.9785160135269544E-3</v>
      </c>
      <c r="I301" s="23">
        <f>(+'Data NSA'!P309-'Data NSA'!P308)/'Data NSA'!P308</f>
        <v>-4.4641001554537674E-3</v>
      </c>
      <c r="J301" s="23">
        <f>(+'Data NSA'!AD309-'Data NSA'!AD308)/'Data NSA'!AD308</f>
        <v>-6.7008711821218278E-3</v>
      </c>
      <c r="K301" s="28">
        <f t="shared" si="54"/>
        <v>3.3601003166178439E-3</v>
      </c>
      <c r="L301" s="28">
        <f t="shared" si="55"/>
        <v>9.4972542197036545E-4</v>
      </c>
      <c r="M301" s="28">
        <f t="shared" si="56"/>
        <v>1.4885606870010824E-3</v>
      </c>
    </row>
    <row r="302" spans="1:13" s="18" customFormat="1" ht="13.5" x14ac:dyDescent="0.25">
      <c r="A302" s="15" t="s">
        <v>280</v>
      </c>
      <c r="B302" s="20">
        <f>+'Data NSA'!B310-'Data NSA'!B298</f>
        <v>37700</v>
      </c>
      <c r="C302" s="20">
        <f>+'Data NSA'!P310-'Data NSA'!P298</f>
        <v>136300</v>
      </c>
      <c r="D302" s="20">
        <f>+'Data NSA'!AD310-'Data NSA'!AD298</f>
        <v>2563000</v>
      </c>
      <c r="E302" s="23">
        <f>+B302/'Data NSA'!B298</f>
        <v>3.9107883817427386E-2</v>
      </c>
      <c r="F302" s="23">
        <f>+C302/'Data NSA'!P298</f>
        <v>1.1491442542787287E-2</v>
      </c>
      <c r="G302" s="23">
        <f>+D302/'Data NSA'!AD298</f>
        <v>1.8059342873852354E-2</v>
      </c>
      <c r="H302" s="23">
        <f>(+'Data NSA'!B310-'Data NSA'!B309)/'Data NSA'!B309</f>
        <v>2.9958058717795088E-4</v>
      </c>
      <c r="I302" s="23">
        <f>(+'Data NSA'!P310-'Data NSA'!P309)/'Data NSA'!P309</f>
        <v>1.812017769464578E-3</v>
      </c>
      <c r="J302" s="23">
        <f>(+'Data NSA'!AD310-'Data NSA'!AD309)/'Data NSA'!AD309</f>
        <v>1.7471850906872262E-3</v>
      </c>
      <c r="K302" s="28">
        <f t="shared" si="54"/>
        <v>3.2204948080882308E-3</v>
      </c>
      <c r="L302" s="28">
        <f t="shared" si="55"/>
        <v>9.7125083050017319E-4</v>
      </c>
      <c r="M302" s="28">
        <f t="shared" si="56"/>
        <v>1.522445469963285E-3</v>
      </c>
    </row>
    <row r="303" spans="1:13" s="18" customFormat="1" ht="13.5" x14ac:dyDescent="0.25">
      <c r="A303" s="15" t="s">
        <v>281</v>
      </c>
      <c r="B303" s="20">
        <f>+'Data NSA'!B311-'Data NSA'!B299</f>
        <v>37300</v>
      </c>
      <c r="C303" s="20">
        <f>+'Data NSA'!P311-'Data NSA'!P299</f>
        <v>159400</v>
      </c>
      <c r="D303" s="20">
        <f>+'Data NSA'!AD311-'Data NSA'!AD299</f>
        <v>2671000</v>
      </c>
      <c r="E303" s="23">
        <f>+B303/'Data NSA'!B299</f>
        <v>3.8370538010492748E-2</v>
      </c>
      <c r="F303" s="23">
        <f>+C303/'Data NSA'!P299</f>
        <v>1.3409155912983495E-2</v>
      </c>
      <c r="G303" s="23">
        <f>+D303/'Data NSA'!AD299</f>
        <v>1.8746753884810285E-2</v>
      </c>
      <c r="H303" s="23">
        <f>(+'Data NSA'!B311-'Data NSA'!B310)/'Data NSA'!B310</f>
        <v>7.6869322152341019E-3</v>
      </c>
      <c r="I303" s="23">
        <f>(+'Data NSA'!P311-'Data NSA'!P310)/'Data NSA'!P310</f>
        <v>4.1259283338751221E-3</v>
      </c>
      <c r="J303" s="23">
        <f>(+'Data NSA'!AD311-'Data NSA'!AD310)/'Data NSA'!AD310</f>
        <v>4.6025857534398272E-3</v>
      </c>
      <c r="K303" s="28">
        <f t="shared" si="54"/>
        <v>3.1608650238114031E-3</v>
      </c>
      <c r="L303" s="28">
        <f t="shared" si="55"/>
        <v>1.1295963604448997E-3</v>
      </c>
      <c r="M303" s="28">
        <f t="shared" si="56"/>
        <v>1.5789343926232704E-3</v>
      </c>
    </row>
    <row r="304" spans="1:13" s="18" customFormat="1" ht="13.5" x14ac:dyDescent="0.25">
      <c r="A304" s="15" t="s">
        <v>282</v>
      </c>
      <c r="B304" s="20">
        <f>+'Data NSA'!B312-'Data NSA'!B300</f>
        <v>35900</v>
      </c>
      <c r="C304" s="20">
        <f>+'Data NSA'!P312-'Data NSA'!P300</f>
        <v>133800</v>
      </c>
      <c r="D304" s="20">
        <f>+'Data NSA'!AD312-'Data NSA'!AD300</f>
        <v>2404000</v>
      </c>
      <c r="E304" s="23">
        <f>+B304/'Data NSA'!B300</f>
        <v>3.6580395353576524E-2</v>
      </c>
      <c r="F304" s="23">
        <f>+C304/'Data NSA'!P300</f>
        <v>1.1177104478360024E-2</v>
      </c>
      <c r="G304" s="23">
        <f>+D304/'Data NSA'!AD300</f>
        <v>1.6737799995822512E-2</v>
      </c>
      <c r="H304" s="23">
        <f>(+'Data NSA'!B312-'Data NSA'!B311)/'Data NSA'!B311</f>
        <v>7.8264315434911826E-3</v>
      </c>
      <c r="I304" s="23">
        <f>(+'Data NSA'!P312-'Data NSA'!P311)/'Data NSA'!P311</f>
        <v>4.8062556031477242E-3</v>
      </c>
      <c r="J304" s="23">
        <f>(+'Data NSA'!AD312-'Data NSA'!AD311)/'Data NSA'!AD311</f>
        <v>6.0765144782258234E-3</v>
      </c>
      <c r="K304" s="28">
        <f t="shared" si="54"/>
        <v>3.0158245704482185E-3</v>
      </c>
      <c r="L304" s="28">
        <f t="shared" si="55"/>
        <v>9.4476398090057988E-4</v>
      </c>
      <c r="M304" s="28">
        <f t="shared" si="56"/>
        <v>1.4132770220284298E-3</v>
      </c>
    </row>
    <row r="305" spans="1:13" s="18" customFormat="1" ht="13.5" x14ac:dyDescent="0.25">
      <c r="A305" s="15" t="s">
        <v>283</v>
      </c>
      <c r="B305" s="20">
        <f>+'Data NSA'!B313-'Data NSA'!B301</f>
        <v>35300</v>
      </c>
      <c r="C305" s="20">
        <f>+'Data NSA'!P313-'Data NSA'!P301</f>
        <v>157800</v>
      </c>
      <c r="D305" s="20">
        <f>+'Data NSA'!AD313-'Data NSA'!AD301</f>
        <v>2417000</v>
      </c>
      <c r="E305" s="23">
        <f>+B305/'Data NSA'!B301</f>
        <v>3.5757698541329014E-2</v>
      </c>
      <c r="F305" s="23">
        <f>+C305/'Data NSA'!P301</f>
        <v>1.3134566883911404E-2</v>
      </c>
      <c r="G305" s="23">
        <f>+D305/'Data NSA'!AD301</f>
        <v>1.6779129179162501E-2</v>
      </c>
      <c r="H305" s="23">
        <f>(+'Data NSA'!B313-'Data NSA'!B312)/'Data NSA'!B312</f>
        <v>5.1115698417379335E-3</v>
      </c>
      <c r="I305" s="23">
        <f>(+'Data NSA'!P313-'Data NSA'!P312)/'Data NSA'!P312</f>
        <v>5.5515626161738831E-3</v>
      </c>
      <c r="J305" s="23">
        <f>(+'Data NSA'!AD313-'Data NSA'!AD312)/'Data NSA'!AD312</f>
        <v>2.9719717046380561E-3</v>
      </c>
      <c r="K305" s="28">
        <f t="shared" si="54"/>
        <v>2.9492950074669001E-3</v>
      </c>
      <c r="L305" s="28">
        <f t="shared" si="55"/>
        <v>1.1066649304390158E-3</v>
      </c>
      <c r="M305" s="28">
        <f t="shared" si="56"/>
        <v>1.4166743521625326E-3</v>
      </c>
    </row>
    <row r="306" spans="1:13" s="18" customFormat="1" ht="13.5" x14ac:dyDescent="0.25">
      <c r="A306" s="15" t="s">
        <v>284</v>
      </c>
      <c r="B306" s="20">
        <f>+'Data NSA'!B314-'Data NSA'!B302</f>
        <v>33900</v>
      </c>
      <c r="C306" s="20">
        <f>+'Data NSA'!P314-'Data NSA'!P302</f>
        <v>150600</v>
      </c>
      <c r="D306" s="20">
        <f>+'Data NSA'!AD314-'Data NSA'!AD302</f>
        <v>2207000</v>
      </c>
      <c r="E306" s="23">
        <f>+B306/'Data NSA'!B302</f>
        <v>3.4287448164256093E-2</v>
      </c>
      <c r="F306" s="23">
        <f>+C306/'Data NSA'!P302</f>
        <v>1.2514022186214634E-2</v>
      </c>
      <c r="G306" s="23">
        <f>+D306/'Data NSA'!AD302</f>
        <v>1.5321600888611198E-2</v>
      </c>
      <c r="H306" s="23">
        <f>(+'Data NSA'!B314-'Data NSA'!B313)/'Data NSA'!B313</f>
        <v>9.7799511002444992E-5</v>
      </c>
      <c r="I306" s="23">
        <f>(+'Data NSA'!P314-'Data NSA'!P313)/'Data NSA'!P313</f>
        <v>1.0844650383259804E-3</v>
      </c>
      <c r="J306" s="23">
        <f>(+'Data NSA'!AD314-'Data NSA'!AD313)/'Data NSA'!AD313</f>
        <v>-1.4542723517563924E-3</v>
      </c>
      <c r="K306" s="28">
        <f t="shared" si="54"/>
        <v>2.8308242211741541E-3</v>
      </c>
      <c r="L306" s="28">
        <f t="shared" si="55"/>
        <v>1.0555366132738526E-3</v>
      </c>
      <c r="M306" s="28">
        <f t="shared" si="56"/>
        <v>1.2972205221164111E-3</v>
      </c>
    </row>
    <row r="307" spans="1:13" s="18" customFormat="1" ht="13.5" x14ac:dyDescent="0.25">
      <c r="A307" s="15" t="s">
        <v>285</v>
      </c>
      <c r="B307" s="20">
        <f>+'Data NSA'!B315-'Data NSA'!B303</f>
        <v>34500</v>
      </c>
      <c r="C307" s="20">
        <f>+'Data NSA'!P315-'Data NSA'!P303</f>
        <v>164900</v>
      </c>
      <c r="D307" s="20">
        <f>+'Data NSA'!AD315-'Data NSA'!AD303</f>
        <v>2301000</v>
      </c>
      <c r="E307" s="23">
        <f>+B307/'Data NSA'!B303</f>
        <v>3.5326643456891259E-2</v>
      </c>
      <c r="F307" s="23">
        <f>+C307/'Data NSA'!P303</f>
        <v>1.3935486051837642E-2</v>
      </c>
      <c r="G307" s="23">
        <f>+D307/'Data NSA'!AD303</f>
        <v>1.6310704387090372E-2</v>
      </c>
      <c r="H307" s="23">
        <f>(+'Data NSA'!B315-'Data NSA'!B314)/'Data NSA'!B314</f>
        <v>-1.124584392724428E-2</v>
      </c>
      <c r="I307" s="23">
        <f>(+'Data NSA'!P315-'Data NSA'!P314)/'Data NSA'!P314</f>
        <v>-1.5354818589917194E-2</v>
      </c>
      <c r="J307" s="23">
        <f>(+'Data NSA'!AD315-'Data NSA'!AD314)/'Data NSA'!AD314</f>
        <v>-1.9678363372808576E-2</v>
      </c>
      <c r="K307" s="28">
        <f t="shared" si="54"/>
        <v>2.9135282862034501E-3</v>
      </c>
      <c r="L307" s="28">
        <f t="shared" si="55"/>
        <v>1.1705700288681964E-3</v>
      </c>
      <c r="M307" s="28">
        <f t="shared" si="56"/>
        <v>1.376727011965525E-3</v>
      </c>
    </row>
    <row r="308" spans="1:13" s="18" customFormat="1" ht="13.5" x14ac:dyDescent="0.25">
      <c r="A308" s="15" t="s">
        <v>286</v>
      </c>
      <c r="B308" s="20">
        <f>+'Data NSA'!B316-'Data NSA'!B304</f>
        <v>34000</v>
      </c>
      <c r="C308" s="20">
        <f>+'Data NSA'!P316-'Data NSA'!P304</f>
        <v>180100</v>
      </c>
      <c r="D308" s="20">
        <f>+'Data NSA'!AD316-'Data NSA'!AD304</f>
        <v>2505000</v>
      </c>
      <c r="E308" s="23">
        <f>+B308/'Data NSA'!B304</f>
        <v>3.446528129751647E-2</v>
      </c>
      <c r="F308" s="23">
        <f>+C308/'Data NSA'!P304</f>
        <v>1.5119080598718949E-2</v>
      </c>
      <c r="G308" s="23">
        <f>+D308/'Data NSA'!AD304</f>
        <v>1.7653276955602537E-2</v>
      </c>
      <c r="H308" s="23">
        <f>(+'Data NSA'!B316-'Data NSA'!B315)/'Data NSA'!B315</f>
        <v>9.2968054594006529E-3</v>
      </c>
      <c r="I308" s="23">
        <f>(+'Data NSA'!P316-'Data NSA'!P315)/'Data NSA'!P315</f>
        <v>7.8513085514252384E-3</v>
      </c>
      <c r="J308" s="23">
        <f>(+'Data NSA'!AD316-'Data NSA'!AD315)/'Data NSA'!AD315</f>
        <v>7.1909830234212621E-3</v>
      </c>
      <c r="K308" s="28">
        <f t="shared" si="54"/>
        <v>2.8434945135611778E-3</v>
      </c>
      <c r="L308" s="28">
        <f t="shared" si="55"/>
        <v>1.2684967430560111E-3</v>
      </c>
      <c r="M308" s="28">
        <f t="shared" si="56"/>
        <v>1.4874578322164524E-3</v>
      </c>
    </row>
    <row r="309" spans="1:13" s="18" customFormat="1" ht="13.5" x14ac:dyDescent="0.25">
      <c r="A309" s="15" t="s">
        <v>287</v>
      </c>
      <c r="B309" s="20">
        <f>+'Data NSA'!B317-'Data NSA'!B305</f>
        <v>36100</v>
      </c>
      <c r="C309" s="20">
        <f>+'Data NSA'!P317-'Data NSA'!P305</f>
        <v>224900</v>
      </c>
      <c r="D309" s="20">
        <f>+'Data NSA'!AD317-'Data NSA'!AD305</f>
        <v>2264000</v>
      </c>
      <c r="E309" s="23">
        <f>+B309/'Data NSA'!B305</f>
        <v>3.64462392730944E-2</v>
      </c>
      <c r="F309" s="23">
        <f>+C309/'Data NSA'!P305</f>
        <v>1.8856060097927427E-2</v>
      </c>
      <c r="G309" s="23">
        <f>+D309/'Data NSA'!AD305</f>
        <v>1.5854674818098418E-2</v>
      </c>
      <c r="H309" s="23">
        <f>(+'Data NSA'!B317-'Data NSA'!B316)/'Data NSA'!B316</f>
        <v>5.9774620284174422E-3</v>
      </c>
      <c r="I309" s="23">
        <f>(+'Data NSA'!P317-'Data NSA'!P316)/'Data NSA'!P316</f>
        <v>4.9536064570549609E-3</v>
      </c>
      <c r="J309" s="23">
        <f>(+'Data NSA'!AD317-'Data NSA'!AD316)/'Data NSA'!AD316</f>
        <v>4.5427789896471732E-3</v>
      </c>
      <c r="K309" s="28">
        <f t="shared" si="54"/>
        <v>3.0037214345810977E-3</v>
      </c>
      <c r="L309" s="28">
        <f t="shared" si="55"/>
        <v>1.575662394488059E-3</v>
      </c>
      <c r="M309" s="28">
        <f t="shared" si="56"/>
        <v>1.3392433258921242E-3</v>
      </c>
    </row>
    <row r="310" spans="1:13" s="18" customFormat="1" ht="13.5" x14ac:dyDescent="0.25">
      <c r="A310" s="15" t="s">
        <v>288</v>
      </c>
      <c r="B310" s="20">
        <f>+'Data NSA'!B318-'Data NSA'!B306</f>
        <v>34300</v>
      </c>
      <c r="C310" s="20">
        <f>+'Data NSA'!P318-'Data NSA'!P306</f>
        <v>196300</v>
      </c>
      <c r="D310" s="20">
        <f>+'Data NSA'!AD318-'Data NSA'!AD306</f>
        <v>2193000</v>
      </c>
      <c r="E310" s="23">
        <f>+B310/'Data NSA'!B306</f>
        <v>3.4382518043303931E-2</v>
      </c>
      <c r="F310" s="23">
        <f>+C310/'Data NSA'!P306</f>
        <v>1.6370338248048569E-2</v>
      </c>
      <c r="G310" s="23">
        <f>+D310/'Data NSA'!AD306</f>
        <v>1.5240597114502544E-2</v>
      </c>
      <c r="H310" s="23">
        <f>(+'Data NSA'!B318-'Data NSA'!B317)/'Data NSA'!B317</f>
        <v>5.162672900837717E-3</v>
      </c>
      <c r="I310" s="23">
        <f>(+'Data NSA'!P318-'Data NSA'!P317)/'Data NSA'!P317</f>
        <v>2.913076752166292E-3</v>
      </c>
      <c r="J310" s="23">
        <f>(+'Data NSA'!AD318-'Data NSA'!AD317)/'Data NSA'!AD317</f>
        <v>7.0590992754772132E-3</v>
      </c>
      <c r="K310" s="28">
        <f t="shared" si="54"/>
        <v>2.8366027662553154E-3</v>
      </c>
      <c r="L310" s="28">
        <f t="shared" si="55"/>
        <v>1.3712615923889202E-3</v>
      </c>
      <c r="M310" s="28">
        <f t="shared" si="56"/>
        <v>1.2884825718381871E-3</v>
      </c>
    </row>
    <row r="311" spans="1:13" s="18" customFormat="1" ht="13.5" x14ac:dyDescent="0.25">
      <c r="A311" s="15" t="s">
        <v>289</v>
      </c>
      <c r="B311" s="20">
        <f>+'Data NSA'!B319-'Data NSA'!B307</f>
        <v>37300</v>
      </c>
      <c r="C311" s="20">
        <f>+'Data NSA'!P319-'Data NSA'!P307</f>
        <v>222400</v>
      </c>
      <c r="D311" s="20">
        <f>+'Data NSA'!AD319-'Data NSA'!AD307</f>
        <v>2383000</v>
      </c>
      <c r="E311" s="23">
        <f>+B311/'Data NSA'!B307</f>
        <v>3.7277633419948032E-2</v>
      </c>
      <c r="F311" s="23">
        <f>+C311/'Data NSA'!P307</f>
        <v>1.8498802235826457E-2</v>
      </c>
      <c r="G311" s="23">
        <f>+D311/'Data NSA'!AD307</f>
        <v>1.6486671601829237E-2</v>
      </c>
      <c r="H311" s="23">
        <f>(+'Data NSA'!B319-'Data NSA'!B318)/'Data NSA'!B318</f>
        <v>5.8145169105533485E-3</v>
      </c>
      <c r="I311" s="23">
        <f>(+'Data NSA'!P319-'Data NSA'!P318)/'Data NSA'!P318</f>
        <v>4.7015384615384619E-3</v>
      </c>
      <c r="J311" s="23">
        <f>(+'Data NSA'!AD319-'Data NSA'!AD318)/'Data NSA'!AD318</f>
        <v>5.7432316801861926E-3</v>
      </c>
      <c r="K311" s="28">
        <f t="shared" si="54"/>
        <v>3.0705443986704471E-3</v>
      </c>
      <c r="L311" s="28">
        <f t="shared" si="55"/>
        <v>1.5462307920242084E-3</v>
      </c>
      <c r="M311" s="28">
        <f t="shared" si="56"/>
        <v>1.3912246127006347E-3</v>
      </c>
    </row>
    <row r="312" spans="1:13" s="18" customFormat="1" ht="13.5" x14ac:dyDescent="0.25">
      <c r="A312" s="15" t="s">
        <v>290</v>
      </c>
      <c r="B312" s="20">
        <f>+'Data NSA'!B320-'Data NSA'!B308</f>
        <v>37300</v>
      </c>
      <c r="C312" s="20">
        <f>+'Data NSA'!P320-'Data NSA'!P308</f>
        <v>259300</v>
      </c>
      <c r="D312" s="20">
        <f>+'Data NSA'!AD320-'Data NSA'!AD308</f>
        <v>2360000</v>
      </c>
      <c r="E312" s="23">
        <f>+B312/'Data NSA'!B308</f>
        <v>3.7099661826138851E-2</v>
      </c>
      <c r="F312" s="23">
        <f>+C312/'Data NSA'!P308</f>
        <v>2.1555701495515119E-2</v>
      </c>
      <c r="G312" s="23">
        <f>+D312/'Data NSA'!AD308</f>
        <v>1.6252883853861783E-2</v>
      </c>
      <c r="H312" s="23">
        <f>(+'Data NSA'!B320-'Data NSA'!B319)/'Data NSA'!B319</f>
        <v>4.6247229983620774E-3</v>
      </c>
      <c r="I312" s="23">
        <f>(+'Data NSA'!P320-'Data NSA'!P319)/'Data NSA'!P319</f>
        <v>3.5770286162289298E-3</v>
      </c>
      <c r="J312" s="23">
        <f>(+'Data NSA'!AD320-'Data NSA'!AD319)/'Data NSA'!AD319</f>
        <v>4.3627998148702734E-3</v>
      </c>
      <c r="K312" s="28">
        <f t="shared" si="54"/>
        <v>3.0561778379536351E-3</v>
      </c>
      <c r="L312" s="28">
        <f t="shared" si="55"/>
        <v>1.7964891211691839E-3</v>
      </c>
      <c r="M312" s="28">
        <f t="shared" si="56"/>
        <v>1.3719702419921875E-3</v>
      </c>
    </row>
    <row r="313" spans="1:13" s="18" customFormat="1" ht="13.5" x14ac:dyDescent="0.25">
      <c r="A313" s="15" t="s">
        <v>291</v>
      </c>
      <c r="B313" s="20">
        <f>+'Data NSA'!B321-'Data NSA'!B309</f>
        <v>31600</v>
      </c>
      <c r="C313" s="20">
        <f>+'Data NSA'!P321-'Data NSA'!P309</f>
        <v>198200</v>
      </c>
      <c r="D313" s="20">
        <f>+'Data NSA'!AD321-'Data NSA'!AD309</f>
        <v>2232000</v>
      </c>
      <c r="E313" s="23">
        <f>+B313/'Data NSA'!B309</f>
        <v>3.1555821849410824E-2</v>
      </c>
      <c r="F313" s="23">
        <f>+C313/'Data NSA'!P309</f>
        <v>1.6550318981929924E-2</v>
      </c>
      <c r="G313" s="23">
        <f>+D313/'Data NSA'!AD309</f>
        <v>1.547506794608686E-2</v>
      </c>
      <c r="H313" s="23">
        <f>(+'Data NSA'!B321-'Data NSA'!B320)/'Data NSA'!B320</f>
        <v>-9.3027716505226822E-3</v>
      </c>
      <c r="I313" s="23">
        <f>(+'Data NSA'!P321-'Data NSA'!P320)/'Data NSA'!P320</f>
        <v>-9.341991764725029E-3</v>
      </c>
      <c r="J313" s="23">
        <f>(+'Data NSA'!AD321-'Data NSA'!AD320)/'Data NSA'!AD320</f>
        <v>-7.4611188289906141E-3</v>
      </c>
      <c r="K313" s="28">
        <f t="shared" si="54"/>
        <v>2.6124898682039904E-3</v>
      </c>
      <c r="L313" s="28">
        <f t="shared" si="55"/>
        <v>1.3899981537299124E-3</v>
      </c>
      <c r="M313" s="28">
        <f t="shared" si="56"/>
        <v>1.3086162714197886E-3</v>
      </c>
    </row>
    <row r="314" spans="1:13" s="18" customFormat="1" ht="13.5" x14ac:dyDescent="0.25">
      <c r="A314" s="15" t="s">
        <v>292</v>
      </c>
      <c r="B314" s="20">
        <f>+'Data NSA'!B322-'Data NSA'!B310</f>
        <v>31800</v>
      </c>
      <c r="C314" s="20">
        <f>+'Data NSA'!P322-'Data NSA'!P310</f>
        <v>203800</v>
      </c>
      <c r="D314" s="20">
        <f>+'Data NSA'!AD322-'Data NSA'!AD310</f>
        <v>2297000</v>
      </c>
      <c r="E314" s="23">
        <f>+B314/'Data NSA'!B310</f>
        <v>3.1746031746031744E-2</v>
      </c>
      <c r="F314" s="23">
        <f>+C314/'Data NSA'!P310</f>
        <v>1.6987155443308078E-2</v>
      </c>
      <c r="G314" s="23">
        <f>+D314/'Data NSA'!AD310</f>
        <v>1.5897954098723733E-2</v>
      </c>
      <c r="H314" s="23">
        <f>(+'Data NSA'!B322-'Data NSA'!B321)/'Data NSA'!B321</f>
        <v>4.8402710551790902E-4</v>
      </c>
      <c r="I314" s="23">
        <f>(+'Data NSA'!P322-'Data NSA'!P321)/'Data NSA'!P321</f>
        <v>2.2425208234076459E-3</v>
      </c>
      <c r="J314" s="23">
        <f>(+'Data NSA'!AD322-'Data NSA'!AD321)/'Data NSA'!AD321</f>
        <v>2.1643543805986453E-3</v>
      </c>
      <c r="K314" s="28">
        <f t="shared" si="54"/>
        <v>2.6278604113989875E-3</v>
      </c>
      <c r="L314" s="28">
        <f t="shared" si="55"/>
        <v>1.4258734082251681E-3</v>
      </c>
      <c r="M314" s="28">
        <f t="shared" si="56"/>
        <v>1.3433803789124068E-3</v>
      </c>
    </row>
    <row r="315" spans="1:13" s="18" customFormat="1" ht="13.5" x14ac:dyDescent="0.25">
      <c r="A315" s="15" t="s">
        <v>293</v>
      </c>
      <c r="B315" s="20">
        <f>+'Data NSA'!B323-'Data NSA'!B311</f>
        <v>30500</v>
      </c>
      <c r="C315" s="20">
        <f>+'Data NSA'!P323-'Data NSA'!P311</f>
        <v>181900</v>
      </c>
      <c r="D315" s="20">
        <f>+'Data NSA'!AD323-'Data NSA'!AD311</f>
        <v>2020000</v>
      </c>
      <c r="E315" s="23">
        <f>+B315/'Data NSA'!B311</f>
        <v>3.0215969883098871E-2</v>
      </c>
      <c r="F315" s="23">
        <f>+C315/'Data NSA'!P311</f>
        <v>1.5099445495899326E-2</v>
      </c>
      <c r="G315" s="23">
        <f>+D315/'Data NSA'!AD311</f>
        <v>1.3916733839020593E-2</v>
      </c>
      <c r="H315" s="23">
        <f>(+'Data NSA'!B323-'Data NSA'!B322)/'Data NSA'!B322</f>
        <v>6.192549588776004E-3</v>
      </c>
      <c r="I315" s="23">
        <f>(+'Data NSA'!P323-'Data NSA'!P322)/'Data NSA'!P322</f>
        <v>2.262091122931539E-3</v>
      </c>
      <c r="J315" s="23">
        <f>(+'Data NSA'!AD323-'Data NSA'!AD322)/'Data NSA'!AD322</f>
        <v>2.6433938997554181E-3</v>
      </c>
      <c r="K315" s="28">
        <f t="shared" si="54"/>
        <v>2.5033285258608128E-3</v>
      </c>
      <c r="L315" s="28">
        <f t="shared" si="55"/>
        <v>1.2705536406465358E-3</v>
      </c>
      <c r="M315" s="28">
        <f t="shared" si="56"/>
        <v>1.1801143911053726E-3</v>
      </c>
    </row>
    <row r="316" spans="1:13" s="18" customFormat="1" ht="13.5" x14ac:dyDescent="0.25">
      <c r="A316" s="15" t="s">
        <v>294</v>
      </c>
      <c r="B316" s="20">
        <f>+'Data NSA'!B324-'Data NSA'!B312</f>
        <v>34400</v>
      </c>
      <c r="C316" s="20">
        <f>+'Data NSA'!P324-'Data NSA'!P312</f>
        <v>234400</v>
      </c>
      <c r="D316" s="20">
        <f>+'Data NSA'!AD324-'Data NSA'!AD312</f>
        <v>2151000</v>
      </c>
      <c r="E316" s="23">
        <f>+B316/'Data NSA'!B312</f>
        <v>3.3815000491497098E-2</v>
      </c>
      <c r="F316" s="23">
        <f>+C316/'Data NSA'!P312</f>
        <v>1.9364379125463661E-2</v>
      </c>
      <c r="G316" s="23">
        <f>+D316/'Data NSA'!AD312</f>
        <v>1.4729749162848985E-2</v>
      </c>
      <c r="H316" s="23">
        <f>(+'Data NSA'!B324-'Data NSA'!B323)/'Data NSA'!B323</f>
        <v>1.1347244927396865E-2</v>
      </c>
      <c r="I316" s="23">
        <f>(+'Data NSA'!P324-'Data NSA'!P323)/'Data NSA'!P323</f>
        <v>9.0279424632217654E-3</v>
      </c>
      <c r="J316" s="23">
        <f>(+'Data NSA'!AD324-'Data NSA'!AD323)/'Data NSA'!AD323</f>
        <v>6.8832430742887425E-3</v>
      </c>
      <c r="K316" s="28">
        <f t="shared" ref="K316:M317" si="57">AVERAGE(H305:H316)</f>
        <v>2.7967296411862863E-3</v>
      </c>
      <c r="L316" s="28">
        <f t="shared" si="57"/>
        <v>1.6223608789860393E-3</v>
      </c>
      <c r="M316" s="28">
        <f t="shared" si="57"/>
        <v>1.2473417741106162E-3</v>
      </c>
    </row>
    <row r="317" spans="1:13" s="18" customFormat="1" ht="13.5" x14ac:dyDescent="0.25">
      <c r="A317" s="15" t="s">
        <v>295</v>
      </c>
      <c r="B317" s="20">
        <f>+'Data NSA'!B325-'Data NSA'!B313</f>
        <v>34300</v>
      </c>
      <c r="C317" s="20">
        <f>+'Data NSA'!P325-'Data NSA'!P313</f>
        <v>253300</v>
      </c>
      <c r="D317" s="20">
        <f>+'Data NSA'!AD325-'Data NSA'!AD313</f>
        <v>2293000</v>
      </c>
      <c r="E317" s="23">
        <f>+B317/'Data NSA'!B313</f>
        <v>3.3545232273838634E-2</v>
      </c>
      <c r="F317" s="23">
        <f>+C317/'Data NSA'!P313</f>
        <v>2.0810226833937184E-2</v>
      </c>
      <c r="G317" s="23">
        <f>+D317/'Data NSA'!AD313</f>
        <v>1.5655617382992523E-2</v>
      </c>
      <c r="H317" s="23">
        <f>(+'Data NSA'!B325-'Data NSA'!B324)/'Data NSA'!B324</f>
        <v>4.8492916230864318E-3</v>
      </c>
      <c r="I317" s="23">
        <f>(+'Data NSA'!P325-'Data NSA'!P324)/'Data NSA'!P324</f>
        <v>6.9778184794677079E-3</v>
      </c>
      <c r="J317" s="23">
        <f>(+'Data NSA'!AD325-'Data NSA'!AD324)/'Data NSA'!AD324</f>
        <v>3.8871117949548528E-3</v>
      </c>
      <c r="K317" s="28">
        <f t="shared" si="57"/>
        <v>2.7748731229653273E-3</v>
      </c>
      <c r="L317" s="28">
        <f t="shared" si="57"/>
        <v>1.7412155342605249E-3</v>
      </c>
      <c r="M317" s="28">
        <f t="shared" si="57"/>
        <v>1.3236034483036828E-3</v>
      </c>
    </row>
    <row r="318" spans="1:13" s="18" customFormat="1" ht="13.5" x14ac:dyDescent="0.25">
      <c r="A318" s="15" t="s">
        <v>296</v>
      </c>
      <c r="B318" s="20">
        <f>+'Data NSA'!B326-'Data NSA'!B314</f>
        <v>35500</v>
      </c>
      <c r="C318" s="20">
        <f>+'Data NSA'!P326-'Data NSA'!P314</f>
        <v>254200</v>
      </c>
      <c r="D318" s="20">
        <f>+'Data NSA'!AD326-'Data NSA'!AD314</f>
        <v>2257000</v>
      </c>
      <c r="E318" s="23">
        <f>+B318/'Data NSA'!B314</f>
        <v>3.471543125366712E-2</v>
      </c>
      <c r="F318" s="23">
        <f>+C318/'Data NSA'!P314</f>
        <v>2.0861544016873065E-2</v>
      </c>
      <c r="G318" s="23">
        <f>+D318/'Data NSA'!AD314</f>
        <v>1.5432267592921807E-2</v>
      </c>
      <c r="H318" s="23">
        <f>(+'Data NSA'!B326-'Data NSA'!B325)/'Data NSA'!B325</f>
        <v>1.2301286903860713E-3</v>
      </c>
      <c r="I318" s="23">
        <f>(+'Data NSA'!P326-'Data NSA'!P325)/'Data NSA'!P325</f>
        <v>1.1347905868718412E-3</v>
      </c>
      <c r="J318" s="23">
        <f>(+'Data NSA'!AD326-'Data NSA'!AD325)/'Data NSA'!AD325</f>
        <v>-1.6738595571330617E-3</v>
      </c>
      <c r="K318" s="28">
        <f t="shared" ref="K318:M319" si="58">AVERAGE(H307:H318)</f>
        <v>2.869233887913963E-3</v>
      </c>
      <c r="L318" s="28">
        <f t="shared" si="58"/>
        <v>1.7454093299726799E-3</v>
      </c>
      <c r="M318" s="28">
        <f t="shared" si="58"/>
        <v>1.3053045145222937E-3</v>
      </c>
    </row>
    <row r="319" spans="1:13" s="18" customFormat="1" ht="13.5" x14ac:dyDescent="0.25">
      <c r="A319" s="15" t="s">
        <v>297</v>
      </c>
      <c r="B319" s="20">
        <f>+'Data NSA'!B327-'Data NSA'!B315</f>
        <v>35300</v>
      </c>
      <c r="C319" s="20">
        <f>+'Data NSA'!P327-'Data NSA'!P315</f>
        <v>227500</v>
      </c>
      <c r="D319" s="20">
        <f>+'Data NSA'!AD327-'Data NSA'!AD315</f>
        <v>2039000</v>
      </c>
      <c r="E319" s="23">
        <f>+B319/'Data NSA'!B315</f>
        <v>3.4912471565621599E-2</v>
      </c>
      <c r="F319" s="23">
        <f>+C319/'Data NSA'!P315</f>
        <v>1.8961493582263712E-2</v>
      </c>
      <c r="G319" s="23">
        <f>+D319/'Data NSA'!AD315</f>
        <v>1.4221546444962128E-2</v>
      </c>
      <c r="H319" s="23">
        <f>(+'Data NSA'!B327-'Data NSA'!B326)/'Data NSA'!B326</f>
        <v>-1.1057555996597674E-2</v>
      </c>
      <c r="I319" s="23">
        <f>(+'Data NSA'!P327-'Data NSA'!P326)/'Data NSA'!P326</f>
        <v>-1.7187462317011407E-2</v>
      </c>
      <c r="J319" s="23">
        <f>(+'Data NSA'!AD327-'Data NSA'!AD326)/'Data NSA'!AD326</f>
        <v>-2.0847221380522394E-2</v>
      </c>
      <c r="K319" s="28">
        <f t="shared" si="58"/>
        <v>2.8849245488011804E-3</v>
      </c>
      <c r="L319" s="28">
        <f t="shared" si="58"/>
        <v>1.5926890193814951E-3</v>
      </c>
      <c r="M319" s="28">
        <f t="shared" si="58"/>
        <v>1.2078996805461419E-3</v>
      </c>
    </row>
    <row r="320" spans="1:13" s="18" customFormat="1" ht="13.5" x14ac:dyDescent="0.25">
      <c r="A320" s="15" t="s">
        <v>298</v>
      </c>
      <c r="B320" s="20">
        <f>+'Data NSA'!B328-'Data NSA'!B316</f>
        <v>37300</v>
      </c>
      <c r="C320" s="20">
        <f>+'Data NSA'!P328-'Data NSA'!P316</f>
        <v>254100</v>
      </c>
      <c r="D320" s="20">
        <f>+'Data NSA'!AD328-'Data NSA'!AD316</f>
        <v>2243000</v>
      </c>
      <c r="E320" s="23">
        <f>+B320/'Data NSA'!B316</f>
        <v>3.6550710436060757E-2</v>
      </c>
      <c r="F320" s="23">
        <f>+C320/'Data NSA'!P316</f>
        <v>2.10135459221647E-2</v>
      </c>
      <c r="G320" s="23">
        <f>+D320/'Data NSA'!AD316</f>
        <v>1.553270316124788E-2</v>
      </c>
      <c r="H320" s="23">
        <f>(+'Data NSA'!B328-'Data NSA'!B327)/'Data NSA'!B327</f>
        <v>1.0894495412844037E-2</v>
      </c>
      <c r="I320" s="23">
        <f>(+'Data NSA'!P328-'Data NSA'!P327)/'Data NSA'!P327</f>
        <v>9.8809864627213608E-3</v>
      </c>
      <c r="J320" s="23">
        <f>(+'Data NSA'!AD328-'Data NSA'!AD327)/'Data NSA'!AD327</f>
        <v>8.4930508276426456E-3</v>
      </c>
      <c r="K320" s="28">
        <f t="shared" ref="K320:M321" si="59">AVERAGE(H309:H320)</f>
        <v>3.0180653782547959E-3</v>
      </c>
      <c r="L320" s="28">
        <f t="shared" si="59"/>
        <v>1.7618288453228389E-3</v>
      </c>
      <c r="M320" s="28">
        <f t="shared" si="59"/>
        <v>1.316405330897924E-3</v>
      </c>
    </row>
    <row r="321" spans="1:13" s="18" customFormat="1" ht="13.5" x14ac:dyDescent="0.25">
      <c r="A321" s="15" t="s">
        <v>299</v>
      </c>
      <c r="B321" s="20">
        <f>+'Data NSA'!B329-'Data NSA'!B317</f>
        <v>37000</v>
      </c>
      <c r="C321" s="20">
        <f>+'Data NSA'!P329-'Data NSA'!P317</f>
        <v>252500</v>
      </c>
      <c r="D321" s="20">
        <f>+'Data NSA'!AD329-'Data NSA'!AD317</f>
        <v>2292000</v>
      </c>
      <c r="E321" s="23">
        <f>+B321/'Data NSA'!B317</f>
        <v>3.60413013832067E-2</v>
      </c>
      <c r="F321" s="23">
        <f>+C321/'Data NSA'!P317</f>
        <v>2.0778301692711547E-2</v>
      </c>
      <c r="G321" s="23">
        <f>+D321/'Data NSA'!AD317</f>
        <v>1.580024955018923E-2</v>
      </c>
      <c r="H321" s="23">
        <f>(+'Data NSA'!B329-'Data NSA'!B328)/'Data NSA'!B328</f>
        <v>5.4830780865948196E-3</v>
      </c>
      <c r="I321" s="23">
        <f>(+'Data NSA'!P329-'Data NSA'!P328)/'Data NSA'!P328</f>
        <v>4.7220624802572428E-3</v>
      </c>
      <c r="J321" s="23">
        <f>(+'Data NSA'!AD329-'Data NSA'!AD328)/'Data NSA'!AD328</f>
        <v>4.8074300365501064E-3</v>
      </c>
      <c r="K321" s="28">
        <f t="shared" si="59"/>
        <v>2.976866716436244E-3</v>
      </c>
      <c r="L321" s="28">
        <f t="shared" si="59"/>
        <v>1.742533513923029E-3</v>
      </c>
      <c r="M321" s="28">
        <f t="shared" si="59"/>
        <v>1.3384595848065018E-3</v>
      </c>
    </row>
    <row r="322" spans="1:13" s="18" customFormat="1" ht="13.5" x14ac:dyDescent="0.25">
      <c r="A322" s="15" t="s">
        <v>300</v>
      </c>
      <c r="B322" s="20">
        <f>+'Data NSA'!B330-'Data NSA'!B318</f>
        <v>37300</v>
      </c>
      <c r="C322" s="20">
        <f>+'Data NSA'!P330-'Data NSA'!P318</f>
        <v>253000</v>
      </c>
      <c r="D322" s="20">
        <f>+'Data NSA'!AD330-'Data NSA'!AD318</f>
        <v>2244000</v>
      </c>
      <c r="E322" s="23">
        <f>+B322/'Data NSA'!B318</f>
        <v>3.6146913460606646E-2</v>
      </c>
      <c r="F322" s="23">
        <f>+C322/'Data NSA'!P318</f>
        <v>2.075897435897436E-2</v>
      </c>
      <c r="G322" s="23">
        <f>+D322/'Data NSA'!AD318</f>
        <v>1.5360920012321594E-2</v>
      </c>
      <c r="H322" s="23">
        <f>(+'Data NSA'!B330-'Data NSA'!B329)/'Data NSA'!B329</f>
        <v>5.2651372696502444E-3</v>
      </c>
      <c r="I322" s="23">
        <f>(+'Data NSA'!P330-'Data NSA'!P329)/'Data NSA'!P329</f>
        <v>2.8940876771520242E-3</v>
      </c>
      <c r="J322" s="23">
        <f>(+'Data NSA'!AD330-'Data NSA'!AD329)/'Data NSA'!AD329</f>
        <v>6.6235502500797405E-3</v>
      </c>
      <c r="K322" s="28">
        <f t="shared" ref="K322:M323" si="60">AVERAGE(H311:H322)</f>
        <v>2.9854054138372878E-3</v>
      </c>
      <c r="L322" s="28">
        <f t="shared" si="60"/>
        <v>1.7409510910051738E-3</v>
      </c>
      <c r="M322" s="28">
        <f t="shared" si="60"/>
        <v>1.3021638326900457E-3</v>
      </c>
    </row>
    <row r="323" spans="1:13" s="18" customFormat="1" ht="13.5" x14ac:dyDescent="0.25">
      <c r="A323" s="15" t="s">
        <v>301</v>
      </c>
      <c r="B323" s="20">
        <f>+'Data NSA'!B331-'Data NSA'!B319</f>
        <v>38400</v>
      </c>
      <c r="C323" s="20">
        <f>+'Data NSA'!P331-'Data NSA'!P319</f>
        <v>267400</v>
      </c>
      <c r="D323" s="20">
        <f>+'Data NSA'!AD331-'Data NSA'!AD319</f>
        <v>2340000</v>
      </c>
      <c r="E323" s="23">
        <f>+B323/'Data NSA'!B319</f>
        <v>3.6997783986896619E-2</v>
      </c>
      <c r="F323" s="23">
        <f>+C323/'Data NSA'!P319</f>
        <v>2.183784136939762E-2</v>
      </c>
      <c r="G323" s="23">
        <f>+D323/'Data NSA'!AD319</f>
        <v>1.5926601508262774E-2</v>
      </c>
      <c r="H323" s="23">
        <f>(+'Data NSA'!B331-'Data NSA'!B330)/'Data NSA'!B330</f>
        <v>6.6404788627010851E-3</v>
      </c>
      <c r="I323" s="23">
        <f>(+'Data NSA'!P331-'Data NSA'!P330)/'Data NSA'!P330</f>
        <v>5.7634339455809652E-3</v>
      </c>
      <c r="J323" s="23">
        <f>(+'Data NSA'!AD331-'Data NSA'!AD330)/'Data NSA'!AD330</f>
        <v>6.3035549353127173E-3</v>
      </c>
      <c r="K323" s="28">
        <f t="shared" si="60"/>
        <v>3.0542355765162659E-3</v>
      </c>
      <c r="L323" s="28">
        <f t="shared" si="60"/>
        <v>1.8294423813420488E-3</v>
      </c>
      <c r="M323" s="28">
        <f t="shared" si="60"/>
        <v>1.3488574372839228E-3</v>
      </c>
    </row>
    <row r="324" spans="1:13" s="18" customFormat="1" ht="13.5" x14ac:dyDescent="0.25">
      <c r="A324" s="15" t="s">
        <v>302</v>
      </c>
      <c r="B324" s="20">
        <f>+'Data NSA'!B332-'Data NSA'!B320</f>
        <v>41500</v>
      </c>
      <c r="C324" s="20">
        <f>+'Data NSA'!P332-'Data NSA'!P320</f>
        <v>277400</v>
      </c>
      <c r="D324" s="20">
        <f>+'Data NSA'!AD332-'Data NSA'!AD320</f>
        <v>2365000</v>
      </c>
      <c r="E324" s="23">
        <f>+B324/'Data NSA'!B320</f>
        <v>3.9800517886256832E-2</v>
      </c>
      <c r="F324" s="23">
        <f>+C324/'Data NSA'!P320</f>
        <v>2.2573767556922676E-2</v>
      </c>
      <c r="G324" s="23">
        <f>+D324/'Data NSA'!AD320</f>
        <v>1.6026835631755498E-2</v>
      </c>
      <c r="H324" s="23">
        <f>(+'Data NSA'!B332-'Data NSA'!B331)/'Data NSA'!B331</f>
        <v>7.3399609774226519E-3</v>
      </c>
      <c r="I324" s="23">
        <f>(+'Data NSA'!P332-'Data NSA'!P331)/'Data NSA'!P331</f>
        <v>4.2998033918895161E-3</v>
      </c>
      <c r="J324" s="23">
        <f>(+'Data NSA'!AD332-'Data NSA'!AD331)/'Data NSA'!AD331</f>
        <v>4.461893021760103E-3</v>
      </c>
      <c r="K324" s="28">
        <f t="shared" ref="K324:M325" si="61">AVERAGE(H313:H324)</f>
        <v>3.2805054081046464E-3</v>
      </c>
      <c r="L324" s="28">
        <f t="shared" si="61"/>
        <v>1.8896736126470975E-3</v>
      </c>
      <c r="M324" s="28">
        <f t="shared" si="61"/>
        <v>1.3571152045247419E-3</v>
      </c>
    </row>
    <row r="325" spans="1:13" s="18" customFormat="1" ht="13.5" x14ac:dyDescent="0.25">
      <c r="A325" s="15" t="s">
        <v>303</v>
      </c>
      <c r="B325" s="20">
        <f>+'Data NSA'!B333-'Data NSA'!B321</f>
        <v>42100</v>
      </c>
      <c r="C325" s="20">
        <f>+'Data NSA'!P333-'Data NSA'!P321</f>
        <v>317200</v>
      </c>
      <c r="D325" s="20">
        <f>+'Data NSA'!AD333-'Data NSA'!AD321</f>
        <v>2303000</v>
      </c>
      <c r="E325" s="23">
        <f>+B325/'Data NSA'!B321</f>
        <v>4.0755082284607939E-2</v>
      </c>
      <c r="F325" s="23">
        <f>+C325/'Data NSA'!P321</f>
        <v>2.6055956233879313E-2</v>
      </c>
      <c r="G325" s="23">
        <f>+D325/'Data NSA'!AD321</f>
        <v>1.5724000436967447E-2</v>
      </c>
      <c r="H325" s="23">
        <f>(+'Data NSA'!B333-'Data NSA'!B332)/'Data NSA'!B332</f>
        <v>-8.3932853717026377E-3</v>
      </c>
      <c r="I325" s="23">
        <f>(+'Data NSA'!P333-'Data NSA'!P332)/'Data NSA'!P332</f>
        <v>-5.9684863918510267E-3</v>
      </c>
      <c r="J325" s="23">
        <f>(+'Data NSA'!AD333-'Data NSA'!AD332)/'Data NSA'!AD332</f>
        <v>-7.7569532448475958E-3</v>
      </c>
      <c r="K325" s="28">
        <f t="shared" si="61"/>
        <v>3.35629593133965E-3</v>
      </c>
      <c r="L325" s="28">
        <f t="shared" si="61"/>
        <v>2.1707990603865982E-3</v>
      </c>
      <c r="M325" s="28">
        <f t="shared" si="61"/>
        <v>1.3324623365366598E-3</v>
      </c>
    </row>
    <row r="326" spans="1:13" s="18" customFormat="1" ht="13.5" x14ac:dyDescent="0.25">
      <c r="A326" s="15" t="s">
        <v>304</v>
      </c>
      <c r="B326" s="20">
        <f>+'Data NSA'!B334-'Data NSA'!B322</f>
        <v>44700</v>
      </c>
      <c r="C326" s="20">
        <f>+'Data NSA'!P334-'Data NSA'!P322</f>
        <v>340200</v>
      </c>
      <c r="D326" s="20">
        <f>+'Data NSA'!AD334-'Data NSA'!AD322</f>
        <v>2455000</v>
      </c>
      <c r="E326" s="23">
        <f>+B326/'Data NSA'!B322</f>
        <v>4.3251088534107404E-2</v>
      </c>
      <c r="F326" s="23">
        <f>+C326/'Data NSA'!P322</f>
        <v>2.7882731884830057E-2</v>
      </c>
      <c r="G326" s="23">
        <f>+D326/'Data NSA'!AD322</f>
        <v>1.6725597999741111E-2</v>
      </c>
      <c r="H326" s="23">
        <f>(+'Data NSA'!B334-'Data NSA'!B333)/'Data NSA'!B333</f>
        <v>2.8834527020742255E-3</v>
      </c>
      <c r="I326" s="23">
        <f>(+'Data NSA'!P334-'Data NSA'!P333)/'Data NSA'!P333</f>
        <v>4.0268993675446323E-3</v>
      </c>
      <c r="J326" s="23">
        <f>(+'Data NSA'!AD334-'Data NSA'!AD333)/'Data NSA'!AD333</f>
        <v>3.1525808815127013E-3</v>
      </c>
      <c r="K326" s="28">
        <f t="shared" ref="K326:M327" si="62">AVERAGE(H315:H326)</f>
        <v>3.5562480643860105E-3</v>
      </c>
      <c r="L326" s="28">
        <f t="shared" si="62"/>
        <v>2.3194972723980137E-3</v>
      </c>
      <c r="M326" s="28">
        <f t="shared" si="62"/>
        <v>1.4148145449461647E-3</v>
      </c>
    </row>
    <row r="327" spans="1:13" s="18" customFormat="1" ht="13.5" x14ac:dyDescent="0.25">
      <c r="A327" s="15" t="s">
        <v>305</v>
      </c>
      <c r="B327" s="20">
        <f>+'Data NSA'!B335-'Data NSA'!B323</f>
        <v>42700</v>
      </c>
      <c r="C327" s="20">
        <f>+'Data NSA'!P335-'Data NSA'!P323</f>
        <v>327300</v>
      </c>
      <c r="D327" s="20">
        <f>+'Data NSA'!AD335-'Data NSA'!AD323</f>
        <v>2378000</v>
      </c>
      <c r="E327" s="23">
        <f>+B327/'Data NSA'!B323</f>
        <v>4.1061640542359841E-2</v>
      </c>
      <c r="F327" s="23">
        <f>+C327/'Data NSA'!P323</f>
        <v>2.6764905509171048E-2</v>
      </c>
      <c r="G327" s="23">
        <f>+D327/'Data NSA'!AD323</f>
        <v>1.6158294205980878E-2</v>
      </c>
      <c r="H327" s="23">
        <f>(+'Data NSA'!B335-'Data NSA'!B334)/'Data NSA'!B334</f>
        <v>4.0808755332962347E-3</v>
      </c>
      <c r="I327" s="23">
        <f>(+'Data NSA'!P335-'Data NSA'!P334)/'Data NSA'!P334</f>
        <v>1.1721272914291183E-3</v>
      </c>
      <c r="J327" s="23">
        <f>(+'Data NSA'!AD335-'Data NSA'!AD334)/'Data NSA'!AD334</f>
        <v>2.0839475729716689E-3</v>
      </c>
      <c r="K327" s="28">
        <f t="shared" si="62"/>
        <v>3.3802752264293634E-3</v>
      </c>
      <c r="L327" s="28">
        <f t="shared" si="62"/>
        <v>2.228666953106145E-3</v>
      </c>
      <c r="M327" s="28">
        <f t="shared" si="62"/>
        <v>1.3681940177141855E-3</v>
      </c>
    </row>
    <row r="328" spans="1:13" s="18" customFormat="1" ht="13.5" x14ac:dyDescent="0.25">
      <c r="A328" s="15" t="s">
        <v>306</v>
      </c>
      <c r="B328" s="20">
        <f>+'Data NSA'!B336-'Data NSA'!B324</f>
        <v>44400</v>
      </c>
      <c r="C328" s="20">
        <f>+'Data NSA'!P336-'Data NSA'!P324</f>
        <v>325000</v>
      </c>
      <c r="D328" s="20">
        <f>+'Data NSA'!AD336-'Data NSA'!AD324</f>
        <v>2373000</v>
      </c>
      <c r="E328" s="23">
        <f>+B328/'Data NSA'!B324</f>
        <v>4.2217362365693636E-2</v>
      </c>
      <c r="F328" s="23">
        <f>+C328/'Data NSA'!P324</f>
        <v>2.6339036072322942E-2</v>
      </c>
      <c r="G328" s="23">
        <f>+D328/'Data NSA'!AD324</f>
        <v>1.6014090780256712E-2</v>
      </c>
      <c r="H328" s="23">
        <f>(+'Data NSA'!B336-'Data NSA'!B335)/'Data NSA'!B335</f>
        <v>1.2469979678551634E-2</v>
      </c>
      <c r="I328" s="23">
        <f>(+'Data NSA'!P336-'Data NSA'!P335)/'Data NSA'!P335</f>
        <v>8.6094297546989492E-3</v>
      </c>
      <c r="J328" s="23">
        <f>(+'Data NSA'!AD336-'Data NSA'!AD335)/'Data NSA'!AD335</f>
        <v>6.74035587474172E-3</v>
      </c>
      <c r="K328" s="28">
        <f t="shared" ref="K328:M329" si="63">AVERAGE(H317:H328)</f>
        <v>3.4738364556922605E-3</v>
      </c>
      <c r="L328" s="28">
        <f t="shared" si="63"/>
        <v>2.1937908940625772E-3</v>
      </c>
      <c r="M328" s="28">
        <f t="shared" si="63"/>
        <v>1.3562867510852675E-3</v>
      </c>
    </row>
    <row r="329" spans="1:13" s="18" customFormat="1" ht="13.5" x14ac:dyDescent="0.25">
      <c r="A329" s="15" t="s">
        <v>307</v>
      </c>
      <c r="B329" s="20">
        <f>+'Data NSA'!B337-'Data NSA'!B325</f>
        <v>46200</v>
      </c>
      <c r="C329" s="20">
        <f>+'Data NSA'!P337-'Data NSA'!P325</f>
        <v>329100</v>
      </c>
      <c r="D329" s="20">
        <f>+'Data NSA'!AD337-'Data NSA'!AD325</f>
        <v>2274000</v>
      </c>
      <c r="E329" s="23">
        <f>+B329/'Data NSA'!B325</f>
        <v>4.3716881150643455E-2</v>
      </c>
      <c r="F329" s="23">
        <f>+C329/'Data NSA'!P325</f>
        <v>2.6486495187200206E-2</v>
      </c>
      <c r="G329" s="23">
        <f>+D329/'Data NSA'!AD325</f>
        <v>1.5286572822974227E-2</v>
      </c>
      <c r="H329" s="23">
        <f>(+'Data NSA'!B337-'Data NSA'!B336)/'Data NSA'!B336</f>
        <v>6.2950460724386457E-3</v>
      </c>
      <c r="I329" s="23">
        <f>(+'Data NSA'!P337-'Data NSA'!P336)/'Data NSA'!P336</f>
        <v>7.1224958741639751E-3</v>
      </c>
      <c r="J329" s="23">
        <f>(+'Data NSA'!AD337-'Data NSA'!AD336)/'Data NSA'!AD336</f>
        <v>3.1682773737172461E-3</v>
      </c>
      <c r="K329" s="28">
        <f t="shared" si="63"/>
        <v>3.5943159931382785E-3</v>
      </c>
      <c r="L329" s="28">
        <f t="shared" si="63"/>
        <v>2.2058473436205994E-3</v>
      </c>
      <c r="M329" s="28">
        <f t="shared" si="63"/>
        <v>1.2963838826487997E-3</v>
      </c>
    </row>
    <row r="330" spans="1:13" s="18" customFormat="1" ht="13.5" x14ac:dyDescent="0.25">
      <c r="A330" s="15" t="s">
        <v>308</v>
      </c>
      <c r="B330" s="20">
        <f>+'Data NSA'!B338-'Data NSA'!B326</f>
        <v>44900</v>
      </c>
      <c r="C330" s="20">
        <f>+'Data NSA'!P338-'Data NSA'!P326</f>
        <v>322000</v>
      </c>
      <c r="D330" s="20">
        <f>+'Data NSA'!AD338-'Data NSA'!AD326</f>
        <v>2322000</v>
      </c>
      <c r="E330" s="23">
        <f>+B330/'Data NSA'!B326</f>
        <v>4.2434552499763731E-2</v>
      </c>
      <c r="F330" s="23">
        <f>+C330/'Data NSA'!P326</f>
        <v>2.5885700963880605E-2</v>
      </c>
      <c r="G330" s="23">
        <f>+D330/'Data NSA'!AD326</f>
        <v>1.5635416035391793E-2</v>
      </c>
      <c r="H330" s="23">
        <f>(+'Data NSA'!B338-'Data NSA'!B337)/'Data NSA'!B337</f>
        <v>0</v>
      </c>
      <c r="I330" s="23">
        <f>(+'Data NSA'!P338-'Data NSA'!P337)/'Data NSA'!P337</f>
        <v>5.4883451071403367E-4</v>
      </c>
      <c r="J330" s="23">
        <f>(+'Data NSA'!AD338-'Data NSA'!AD337)/'Data NSA'!AD337</f>
        <v>-1.3308437946925155E-3</v>
      </c>
      <c r="K330" s="28">
        <f t="shared" ref="K330:M331" si="64">AVERAGE(H319:H330)</f>
        <v>3.491805268939439E-3</v>
      </c>
      <c r="L330" s="28">
        <f t="shared" si="64"/>
        <v>2.1570176706074491E-3</v>
      </c>
      <c r="M330" s="28">
        <f t="shared" si="64"/>
        <v>1.3249685295188456E-3</v>
      </c>
    </row>
    <row r="331" spans="1:13" s="18" customFormat="1" ht="13.5" x14ac:dyDescent="0.25">
      <c r="A331" s="15" t="s">
        <v>309</v>
      </c>
      <c r="B331" s="20">
        <f>+'Data NSA'!B339-'Data NSA'!B327</f>
        <v>43200</v>
      </c>
      <c r="C331" s="20">
        <f>+'Data NSA'!P339-'Data NSA'!P327</f>
        <v>326100</v>
      </c>
      <c r="D331" s="20">
        <f>+'Data NSA'!AD339-'Data NSA'!AD327</f>
        <v>2466000</v>
      </c>
      <c r="E331" s="23">
        <f>+B331/'Data NSA'!B327</f>
        <v>4.1284403669724773E-2</v>
      </c>
      <c r="F331" s="23">
        <f>+C331/'Data NSA'!P327</f>
        <v>2.6673755674614535E-2</v>
      </c>
      <c r="G331" s="23">
        <f>+D331/'Data NSA'!AD327</f>
        <v>1.6958593798353655E-2</v>
      </c>
      <c r="H331" s="23">
        <f>(+'Data NSA'!B339-'Data NSA'!B338)/'Data NSA'!B338</f>
        <v>-1.214868540344515E-2</v>
      </c>
      <c r="I331" s="23">
        <f>(+'Data NSA'!P339-'Data NSA'!P338)/'Data NSA'!P338</f>
        <v>-1.6432495121970331E-2</v>
      </c>
      <c r="J331" s="23">
        <f>(+'Data NSA'!AD339-'Data NSA'!AD338)/'Data NSA'!AD338</f>
        <v>-1.9571573482904708E-2</v>
      </c>
      <c r="K331" s="28">
        <f t="shared" si="64"/>
        <v>3.4008778183688159E-3</v>
      </c>
      <c r="L331" s="28">
        <f t="shared" si="64"/>
        <v>2.2199316035275388E-3</v>
      </c>
      <c r="M331" s="28">
        <f t="shared" si="64"/>
        <v>1.4312725209869855E-3</v>
      </c>
    </row>
    <row r="332" spans="1:13" s="18" customFormat="1" ht="13.5" x14ac:dyDescent="0.25">
      <c r="A332" s="15" t="s">
        <v>310</v>
      </c>
      <c r="B332" s="20">
        <f>+'Data NSA'!B340-'Data NSA'!B328</f>
        <v>44300</v>
      </c>
      <c r="C332" s="20">
        <f>+'Data NSA'!P340-'Data NSA'!P328</f>
        <v>319900</v>
      </c>
      <c r="D332" s="20">
        <f>+'Data NSA'!AD340-'Data NSA'!AD328</f>
        <v>2036000</v>
      </c>
      <c r="E332" s="23">
        <f>+B332/'Data NSA'!B328</f>
        <v>4.1879372282094915E-2</v>
      </c>
      <c r="F332" s="23">
        <f>+C332/'Data NSA'!P328</f>
        <v>2.591059669698614E-2</v>
      </c>
      <c r="G332" s="23">
        <f>+D332/'Data NSA'!AD328</f>
        <v>1.3883585183568819E-2</v>
      </c>
      <c r="H332" s="23">
        <f>(+'Data NSA'!B340-'Data NSA'!B339)/'Data NSA'!B339</f>
        <v>1.1472099853157123E-2</v>
      </c>
      <c r="I332" s="23">
        <f>(+'Data NSA'!P340-'Data NSA'!P339)/'Data NSA'!P339</f>
        <v>9.1303100799898021E-3</v>
      </c>
      <c r="J332" s="23">
        <f>(+'Data NSA'!AD340-'Data NSA'!AD339)/'Data NSA'!AD339</f>
        <v>5.4436397324839902E-3</v>
      </c>
      <c r="K332" s="28">
        <f t="shared" ref="K332:M333" si="65">AVERAGE(H321:H332)</f>
        <v>3.4490115217282393E-3</v>
      </c>
      <c r="L332" s="28">
        <f t="shared" si="65"/>
        <v>2.1573752382999085E-3</v>
      </c>
      <c r="M332" s="28">
        <f t="shared" si="65"/>
        <v>1.1771549297237645E-3</v>
      </c>
    </row>
    <row r="333" spans="1:13" s="18" customFormat="1" ht="13.5" x14ac:dyDescent="0.25">
      <c r="A333" s="15" t="s">
        <v>311</v>
      </c>
      <c r="B333" s="20">
        <f>+'Data NSA'!B341-'Data NSA'!B329</f>
        <v>42300</v>
      </c>
      <c r="C333" s="20">
        <f>+'Data NSA'!P341-'Data NSA'!P329</f>
        <v>287000</v>
      </c>
      <c r="D333" s="20">
        <f>+'Data NSA'!AD341-'Data NSA'!AD329</f>
        <v>2007000</v>
      </c>
      <c r="E333" s="23">
        <f>+B333/'Data NSA'!B329</f>
        <v>3.9770590447536669E-2</v>
      </c>
      <c r="F333" s="23">
        <f>+C333/'Data NSA'!P329</f>
        <v>2.313657836609E-2</v>
      </c>
      <c r="G333" s="23">
        <f>+D333/'Data NSA'!AD329</f>
        <v>1.3620353844170123E-2</v>
      </c>
      <c r="H333" s="23">
        <f>(+'Data NSA'!B341-'Data NSA'!B340)/'Data NSA'!B340</f>
        <v>3.4479629797659014E-3</v>
      </c>
      <c r="I333" s="23">
        <f>(+'Data NSA'!P341-'Data NSA'!P340)/'Data NSA'!P340</f>
        <v>2.0053370387330058E-3</v>
      </c>
      <c r="J333" s="23">
        <f>(+'Data NSA'!AD341-'Data NSA'!AD340)/'Data NSA'!AD340</f>
        <v>4.5465551101665277E-3</v>
      </c>
      <c r="K333" s="28">
        <f t="shared" si="65"/>
        <v>3.2794185961591629E-3</v>
      </c>
      <c r="L333" s="28">
        <f t="shared" si="65"/>
        <v>1.9309814515062224E-3</v>
      </c>
      <c r="M333" s="28">
        <f t="shared" si="65"/>
        <v>1.1554153525251329E-3</v>
      </c>
    </row>
    <row r="334" spans="1:13" s="18" customFormat="1" ht="13.5" x14ac:dyDescent="0.25">
      <c r="A334" s="15" t="s">
        <v>312</v>
      </c>
      <c r="B334" s="20">
        <f>+'Data NSA'!B342-'Data NSA'!B330</f>
        <v>44000</v>
      </c>
      <c r="C334" s="20">
        <f>+'Data NSA'!P342-'Data NSA'!P330</f>
        <v>300700</v>
      </c>
      <c r="D334" s="20">
        <f>+'Data NSA'!AD342-'Data NSA'!AD330</f>
        <v>2093000</v>
      </c>
      <c r="E334" s="23">
        <f>+B334/'Data NSA'!B330</f>
        <v>4.1152263374485597E-2</v>
      </c>
      <c r="F334" s="23">
        <f>+C334/'Data NSA'!P330</f>
        <v>2.4171054218078053E-2</v>
      </c>
      <c r="G334" s="23">
        <f>+D334/'Data NSA'!AD330</f>
        <v>1.4110524577122478E-2</v>
      </c>
      <c r="H334" s="23">
        <f>(+'Data NSA'!B342-'Data NSA'!B341)/'Data NSA'!B341</f>
        <v>6.6009584953431594E-3</v>
      </c>
      <c r="I334" s="23">
        <f>(+'Data NSA'!P342-'Data NSA'!P341)/'Data NSA'!P341</f>
        <v>3.9080966938762644E-3</v>
      </c>
      <c r="J334" s="23">
        <f>(+'Data NSA'!AD342-'Data NSA'!AD341)/'Data NSA'!AD341</f>
        <v>7.1103374397429031E-3</v>
      </c>
      <c r="K334" s="28">
        <f t="shared" ref="K334:M335" si="66">AVERAGE(H323:H334)</f>
        <v>3.3907370316335721E-3</v>
      </c>
      <c r="L334" s="28">
        <f t="shared" si="66"/>
        <v>2.015482202899909E-3</v>
      </c>
      <c r="M334" s="28">
        <f t="shared" si="66"/>
        <v>1.1959809516637302E-3</v>
      </c>
    </row>
    <row r="335" spans="1:13" s="18" customFormat="1" ht="13.5" x14ac:dyDescent="0.25">
      <c r="A335" s="15" t="s">
        <v>313</v>
      </c>
      <c r="B335" s="20">
        <f>+'Data NSA'!B343-'Data NSA'!B331</f>
        <v>41300</v>
      </c>
      <c r="C335" s="20">
        <f>+'Data NSA'!P343-'Data NSA'!P331</f>
        <v>291200</v>
      </c>
      <c r="D335" s="20">
        <f>+'Data NSA'!AD343-'Data NSA'!AD331</f>
        <v>1832000</v>
      </c>
      <c r="E335" s="23">
        <f>+B335/'Data NSA'!B331</f>
        <v>3.8372201059184242E-2</v>
      </c>
      <c r="F335" s="23">
        <f>+C335/'Data NSA'!P331</f>
        <v>2.3273285273572992E-2</v>
      </c>
      <c r="G335" s="23">
        <f>+D335/'Data NSA'!AD331</f>
        <v>1.2273555579376139E-2</v>
      </c>
      <c r="H335" s="23">
        <f>(+'Data NSA'!B343-'Data NSA'!B342)/'Data NSA'!B342</f>
        <v>3.952569169960474E-3</v>
      </c>
      <c r="I335" s="23">
        <f>(+'Data NSA'!P343-'Data NSA'!P342)/'Data NSA'!P342</f>
        <v>4.8818007722977426E-3</v>
      </c>
      <c r="J335" s="23">
        <f>(+'Data NSA'!AD343-'Data NSA'!AD342)/'Data NSA'!AD342</f>
        <v>4.4807275531504702E-3</v>
      </c>
      <c r="K335" s="28">
        <f t="shared" si="66"/>
        <v>3.1667445572385218E-3</v>
      </c>
      <c r="L335" s="28">
        <f t="shared" si="66"/>
        <v>1.9420127717929738E-3</v>
      </c>
      <c r="M335" s="28">
        <f t="shared" si="66"/>
        <v>1.0440786698168762E-3</v>
      </c>
    </row>
    <row r="336" spans="1:13" s="18" customFormat="1" ht="13.5" x14ac:dyDescent="0.25">
      <c r="A336" s="15" t="s">
        <v>314</v>
      </c>
      <c r="B336" s="20">
        <f>+'Data NSA'!B344-'Data NSA'!B332</f>
        <v>39100</v>
      </c>
      <c r="C336" s="20">
        <f>+'Data NSA'!P344-'Data NSA'!P332</f>
        <v>270300</v>
      </c>
      <c r="D336" s="20">
        <f>+'Data NSA'!AD344-'Data NSA'!AD332</f>
        <v>1783000</v>
      </c>
      <c r="E336" s="23">
        <f>+B336/'Data NSA'!B332</f>
        <v>3.6063456926766282E-2</v>
      </c>
      <c r="F336" s="23">
        <f>+C336/'Data NSA'!P332</f>
        <v>2.1510424956231101E-2</v>
      </c>
      <c r="G336" s="23">
        <f>+D336/'Data NSA'!AD332</f>
        <v>1.1892216367638231E-2</v>
      </c>
      <c r="H336" s="23">
        <f>(+'Data NSA'!B344-'Data NSA'!B343)/'Data NSA'!B343</f>
        <v>5.1002147458840373E-3</v>
      </c>
      <c r="I336" s="23">
        <f>(+'Data NSA'!P344-'Data NSA'!P343)/'Data NSA'!P343</f>
        <v>2.5696299420466437E-3</v>
      </c>
      <c r="J336" s="23">
        <f>(+'Data NSA'!AD344-'Data NSA'!AD343)/'Data NSA'!AD343</f>
        <v>4.0834965849526131E-3</v>
      </c>
      <c r="K336" s="28">
        <f t="shared" ref="K336:M338" si="67">AVERAGE(H325:H336)</f>
        <v>2.9800990379436378E-3</v>
      </c>
      <c r="L336" s="28">
        <f t="shared" si="67"/>
        <v>1.7978316509727338E-3</v>
      </c>
      <c r="M336" s="28">
        <f t="shared" si="67"/>
        <v>1.0125456334162519E-3</v>
      </c>
    </row>
    <row r="337" spans="1:13" s="18" customFormat="1" ht="13.5" x14ac:dyDescent="0.25">
      <c r="A337" s="15" t="s">
        <v>315</v>
      </c>
      <c r="B337" s="20">
        <f>+'Data NSA'!B345-'Data NSA'!B333</f>
        <v>43000</v>
      </c>
      <c r="C337" s="20">
        <f>+'Data NSA'!P345-'Data NSA'!P333</f>
        <v>289700</v>
      </c>
      <c r="D337" s="20">
        <f>+'Data NSA'!AD345-'Data NSA'!AD333</f>
        <v>1891000</v>
      </c>
      <c r="E337" s="23">
        <f>+B337/'Data NSA'!B333</f>
        <v>3.9996279415868294E-2</v>
      </c>
      <c r="F337" s="23">
        <f>+C337/'Data NSA'!P333</f>
        <v>2.3192698743095028E-2</v>
      </c>
      <c r="G337" s="23">
        <f>+D337/'Data NSA'!AD333</f>
        <v>1.2711152338892362E-2</v>
      </c>
      <c r="H337" s="23">
        <f>(+'Data NSA'!B345-'Data NSA'!B344)/'Data NSA'!B344</f>
        <v>-4.6292174841983443E-3</v>
      </c>
      <c r="I337" s="23">
        <f>(+'Data NSA'!P345-'Data NSA'!P344)/'Data NSA'!P344</f>
        <v>-4.3314662324813223E-3</v>
      </c>
      <c r="J337" s="23">
        <f>(+'Data NSA'!AD345-'Data NSA'!AD344)/'Data NSA'!AD344</f>
        <v>-6.9539195718231134E-3</v>
      </c>
      <c r="K337" s="28">
        <f t="shared" si="67"/>
        <v>3.293771361902328E-3</v>
      </c>
      <c r="L337" s="28">
        <f t="shared" si="67"/>
        <v>1.934249997586876E-3</v>
      </c>
      <c r="M337" s="28">
        <f t="shared" si="67"/>
        <v>1.0794651061682922E-3</v>
      </c>
    </row>
    <row r="338" spans="1:13" s="18" customFormat="1" ht="13.5" x14ac:dyDescent="0.25">
      <c r="A338" s="15" t="s">
        <v>316</v>
      </c>
      <c r="B338" s="20">
        <f>+'Data NSA'!B346-'Data NSA'!B334</f>
        <v>42800</v>
      </c>
      <c r="C338" s="20">
        <f>+'Data NSA'!P346-'Data NSA'!P334</f>
        <v>283100</v>
      </c>
      <c r="D338" s="20">
        <f>+'Data NSA'!AD346-'Data NSA'!AD334</f>
        <v>1858000</v>
      </c>
      <c r="E338" s="23">
        <f>+B338/'Data NSA'!B334</f>
        <v>3.9695789278427006E-2</v>
      </c>
      <c r="F338" s="23">
        <f>+C338/'Data NSA'!P334</f>
        <v>2.2573417428815194E-2</v>
      </c>
      <c r="G338" s="23">
        <f>+D338/'Data NSA'!AD334</f>
        <v>1.2450079069393443E-2</v>
      </c>
      <c r="H338" s="23">
        <f>(+'Data NSA'!B346-'Data NSA'!B345)/'Data NSA'!B345</f>
        <v>2.5936857168410697E-3</v>
      </c>
      <c r="I338" s="23">
        <f>(+'Data NSA'!P346-'Data NSA'!P345)/'Data NSA'!P345</f>
        <v>3.4192180397004859E-3</v>
      </c>
      <c r="J338" s="23">
        <f>(+'Data NSA'!AD346-'Data NSA'!AD345)/'Data NSA'!AD345</f>
        <v>2.8939717771376229E-3</v>
      </c>
      <c r="K338" s="28">
        <f t="shared" si="67"/>
        <v>3.2696241131328981E-3</v>
      </c>
      <c r="L338" s="28">
        <f t="shared" si="67"/>
        <v>1.8836098869331973E-3</v>
      </c>
      <c r="M338" s="28">
        <f t="shared" si="67"/>
        <v>1.0579143474703687E-3</v>
      </c>
    </row>
    <row r="339" spans="1:13" s="18" customFormat="1" ht="13.5" x14ac:dyDescent="0.25">
      <c r="A339" s="15" t="s">
        <v>317</v>
      </c>
      <c r="B339" s="20">
        <f>+'Data NSA'!B347-'Data NSA'!B335</f>
        <v>41100</v>
      </c>
      <c r="C339" s="20">
        <f>+'Data NSA'!P347-'Data NSA'!P335</f>
        <v>283400</v>
      </c>
      <c r="D339" s="20">
        <f>+'Data NSA'!AD347-'Data NSA'!AD335</f>
        <v>1962000</v>
      </c>
      <c r="E339" s="23">
        <f>+B339/'Data NSA'!B335</f>
        <v>3.7964160354701647E-2</v>
      </c>
      <c r="F339" s="23">
        <f>+C339/'Data NSA'!P335</f>
        <v>2.2570882446639056E-2</v>
      </c>
      <c r="G339" s="23">
        <f>+D339/'Data NSA'!AD335</f>
        <v>1.3119621256193705E-2</v>
      </c>
      <c r="H339" s="23">
        <f>(+'Data NSA'!B347-'Data NSA'!B346)/'Data NSA'!B346</f>
        <v>2.4085637823371988E-3</v>
      </c>
      <c r="I339" s="23">
        <f>(+'Data NSA'!P347-'Data NSA'!P346)/'Data NSA'!P346</f>
        <v>1.1696453635257789E-3</v>
      </c>
      <c r="J339" s="23">
        <f>(+'Data NSA'!AD347-'Data NSA'!AD346)/'Data NSA'!AD346</f>
        <v>2.7466345453823447E-3</v>
      </c>
      <c r="K339" s="28">
        <f t="shared" ref="K339:M341" si="68">AVERAGE(H328:H339)</f>
        <v>3.1302648005529792E-3</v>
      </c>
      <c r="L339" s="28">
        <f t="shared" si="68"/>
        <v>1.8834030596079189E-3</v>
      </c>
      <c r="M339" s="28">
        <f t="shared" si="68"/>
        <v>1.1131382618379251E-3</v>
      </c>
    </row>
    <row r="340" spans="1:13" s="18" customFormat="1" ht="13.5" x14ac:dyDescent="0.25">
      <c r="A340" s="15" t="s">
        <v>318</v>
      </c>
      <c r="B340" s="20">
        <f>+'Data NSA'!B348-'Data NSA'!B336</f>
        <v>40600</v>
      </c>
      <c r="C340" s="20">
        <f>+'Data NSA'!P348-'Data NSA'!P336</f>
        <v>276400</v>
      </c>
      <c r="D340" s="20">
        <f>+'Data NSA'!AD348-'Data NSA'!AD336</f>
        <v>1946000</v>
      </c>
      <c r="E340" s="23">
        <f>+B340/'Data NSA'!B336</f>
        <v>3.704041602043609E-2</v>
      </c>
      <c r="F340" s="23">
        <f>+C340/'Data NSA'!P336</f>
        <v>2.1825475162072314E-2</v>
      </c>
      <c r="G340" s="23">
        <f>+D340/'Data NSA'!AD336</f>
        <v>1.2925508950217528E-2</v>
      </c>
      <c r="H340" s="23">
        <f>(+'Data NSA'!B348-'Data NSA'!B347)/'Data NSA'!B347</f>
        <v>1.1568924090059624E-2</v>
      </c>
      <c r="I340" s="23">
        <f>(+'Data NSA'!P348-'Data NSA'!P347)/'Data NSA'!P347</f>
        <v>7.8741997289592976E-3</v>
      </c>
      <c r="J340" s="23">
        <f>(+'Data NSA'!AD348-'Data NSA'!AD347)/'Data NSA'!AD347</f>
        <v>6.5474658271125804E-3</v>
      </c>
      <c r="K340" s="28">
        <f t="shared" si="68"/>
        <v>3.055176834845312E-3</v>
      </c>
      <c r="L340" s="28">
        <f t="shared" si="68"/>
        <v>1.8221338907962812E-3</v>
      </c>
      <c r="M340" s="28">
        <f t="shared" si="68"/>
        <v>1.0970640912021635E-3</v>
      </c>
    </row>
    <row r="341" spans="1:13" s="18" customFormat="1" ht="13.5" x14ac:dyDescent="0.25">
      <c r="A341" s="15" t="s">
        <v>319</v>
      </c>
      <c r="B341" s="20">
        <f>+'Data NSA'!B349-'Data NSA'!B337</f>
        <v>43500</v>
      </c>
      <c r="C341" s="20">
        <f>+'Data NSA'!P349-'Data NSA'!P337</f>
        <v>289600</v>
      </c>
      <c r="D341" s="20">
        <f>+'Data NSA'!AD349-'Data NSA'!AD337</f>
        <v>2062000</v>
      </c>
      <c r="E341" s="23">
        <f>+B341/'Data NSA'!B337</f>
        <v>3.9437896645512241E-2</v>
      </c>
      <c r="F341" s="23">
        <f>+C341/'Data NSA'!P337</f>
        <v>2.2706067757540593E-2</v>
      </c>
      <c r="G341" s="23">
        <f>+D341/'Data NSA'!AD337</f>
        <v>1.3652735844059537E-2</v>
      </c>
      <c r="H341" s="23">
        <f>(+'Data NSA'!B349-'Data NSA'!B348)/'Data NSA'!B348</f>
        <v>8.621448051376792E-3</v>
      </c>
      <c r="I341" s="23">
        <f>(+'Data NSA'!P349-'Data NSA'!P348)/'Data NSA'!P348</f>
        <v>7.9904176809242299E-3</v>
      </c>
      <c r="J341" s="23">
        <f>(+'Data NSA'!AD349-'Data NSA'!AD348)/'Data NSA'!AD348</f>
        <v>3.8884990918092339E-3</v>
      </c>
      <c r="K341" s="28">
        <f t="shared" si="68"/>
        <v>3.2490436664234907E-3</v>
      </c>
      <c r="L341" s="28">
        <f t="shared" si="68"/>
        <v>1.8944607080263025E-3</v>
      </c>
      <c r="M341" s="28">
        <f t="shared" si="68"/>
        <v>1.1570825677098293E-3</v>
      </c>
    </row>
    <row r="342" spans="1:13" s="18" customFormat="1" ht="13.5" x14ac:dyDescent="0.25">
      <c r="A342" s="15" t="s">
        <v>320</v>
      </c>
      <c r="B342" s="20">
        <f>+'Data NSA'!B350-'Data NSA'!B338</f>
        <v>44100</v>
      </c>
      <c r="C342" s="20">
        <f>+'Data NSA'!P350-'Data NSA'!P338</f>
        <v>266600</v>
      </c>
      <c r="D342" s="20">
        <f>+'Data NSA'!AD350-'Data NSA'!AD338</f>
        <v>2015000</v>
      </c>
      <c r="E342" s="23">
        <f>+B342/'Data NSA'!B338</f>
        <v>3.9981867633726201E-2</v>
      </c>
      <c r="F342" s="23">
        <f>+C342/'Data NSA'!P338</f>
        <v>2.0891288505089606E-2</v>
      </c>
      <c r="G342" s="23">
        <f>+D342/'Data NSA'!AD338</f>
        <v>1.3359322685654805E-2</v>
      </c>
      <c r="H342" s="23">
        <f>(+'Data NSA'!B350-'Data NSA'!B349)/'Data NSA'!B349</f>
        <v>5.233318796336677E-4</v>
      </c>
      <c r="I342" s="23">
        <f>(+'Data NSA'!P350-'Data NSA'!P349)/'Data NSA'!P349</f>
        <v>-1.2266270057268147E-3</v>
      </c>
      <c r="J342" s="23">
        <f>(+'Data NSA'!AD350-'Data NSA'!AD349)/'Data NSA'!AD349</f>
        <v>-1.6199197878427633E-3</v>
      </c>
      <c r="K342" s="28">
        <f t="shared" ref="K342:M343" si="69">AVERAGE(H331:H342)</f>
        <v>3.2926546563929629E-3</v>
      </c>
      <c r="L342" s="28">
        <f t="shared" si="69"/>
        <v>1.7465055816562318E-3</v>
      </c>
      <c r="M342" s="28">
        <f t="shared" si="69"/>
        <v>1.1329929016139753E-3</v>
      </c>
    </row>
    <row r="343" spans="1:13" s="18" customFormat="1" ht="13.5" x14ac:dyDescent="0.25">
      <c r="A343" s="15" t="s">
        <v>321</v>
      </c>
      <c r="B343" s="20">
        <f>+'Data NSA'!B351-'Data NSA'!B339</f>
        <v>46800</v>
      </c>
      <c r="C343" s="20">
        <f>+'Data NSA'!P351-'Data NSA'!P339</f>
        <v>281200</v>
      </c>
      <c r="D343" s="20">
        <f>+'Data NSA'!AD351-'Data NSA'!AD339</f>
        <v>2178000</v>
      </c>
      <c r="E343" s="23">
        <f>+B343/'Data NSA'!B339</f>
        <v>4.2951541850220265E-2</v>
      </c>
      <c r="F343" s="23">
        <f>+C343/'Data NSA'!P339</f>
        <v>2.2403518276554384E-2</v>
      </c>
      <c r="G343" s="23">
        <f>+D343/'Data NSA'!AD339</f>
        <v>1.4728257561925629E-2</v>
      </c>
      <c r="H343" s="23">
        <f>(+'Data NSA'!B351-'Data NSA'!B350)/'Data NSA'!B350</f>
        <v>-9.3278702815796349E-3</v>
      </c>
      <c r="I343" s="23">
        <f>(+'Data NSA'!P351-'Data NSA'!P350)/'Data NSA'!P350</f>
        <v>-1.4975552468164477E-2</v>
      </c>
      <c r="J343" s="23">
        <f>(+'Data NSA'!AD351-'Data NSA'!AD350)/'Data NSA'!AD350</f>
        <v>-1.8247124556743387E-2</v>
      </c>
      <c r="K343" s="28">
        <f t="shared" si="69"/>
        <v>3.5277225832150896E-3</v>
      </c>
      <c r="L343" s="28">
        <f t="shared" si="69"/>
        <v>1.8679174694733868E-3</v>
      </c>
      <c r="M343" s="28">
        <f t="shared" si="69"/>
        <v>1.2433636454607518E-3</v>
      </c>
    </row>
    <row r="344" spans="1:13" s="18" customFormat="1" ht="13.5" x14ac:dyDescent="0.25">
      <c r="A344" s="15" t="s">
        <v>322</v>
      </c>
      <c r="B344" s="20">
        <f>+'Data NSA'!B352-'Data NSA'!B340</f>
        <v>42700</v>
      </c>
      <c r="C344" s="20">
        <f>+'Data NSA'!P352-'Data NSA'!P340</f>
        <v>257900</v>
      </c>
      <c r="D344" s="20">
        <f>+'Data NSA'!AD352-'Data NSA'!AD340</f>
        <v>2282000</v>
      </c>
      <c r="E344" s="23">
        <f>+B344/'Data NSA'!B340</f>
        <v>3.8744215588422101E-2</v>
      </c>
      <c r="F344" s="23">
        <f>+C344/'Data NSA'!P340</f>
        <v>2.0361276468080402E-2</v>
      </c>
      <c r="G344" s="23">
        <f>+D344/'Data NSA'!AD340</f>
        <v>1.5347986333431976E-2</v>
      </c>
      <c r="H344" s="23">
        <f>(+'Data NSA'!B352-'Data NSA'!B351)/'Data NSA'!B351</f>
        <v>7.3917634635691657E-3</v>
      </c>
      <c r="I344" s="23">
        <f>(+'Data NSA'!P352-'Data NSA'!P351)/'Data NSA'!P351</f>
        <v>7.1145813852004237E-3</v>
      </c>
      <c r="J344" s="23">
        <f>(+'Data NSA'!AD352-'Data NSA'!AD351)/'Data NSA'!AD351</f>
        <v>6.0576980747316022E-3</v>
      </c>
      <c r="K344" s="28">
        <f t="shared" ref="K344:M346" si="70">AVERAGE(H333:H344)</f>
        <v>3.1876945507494253E-3</v>
      </c>
      <c r="L344" s="28">
        <f t="shared" si="70"/>
        <v>1.6999400782409383E-3</v>
      </c>
      <c r="M344" s="28">
        <f t="shared" si="70"/>
        <v>1.2945351739813862E-3</v>
      </c>
    </row>
    <row r="345" spans="1:13" s="18" customFormat="1" ht="13.5" x14ac:dyDescent="0.25">
      <c r="A345" s="15" t="s">
        <v>323</v>
      </c>
      <c r="B345" s="20">
        <f>+'Data NSA'!B353-'Data NSA'!B341</f>
        <v>34200</v>
      </c>
      <c r="C345" s="20">
        <f>+'Data NSA'!P353-'Data NSA'!P341</f>
        <v>176400</v>
      </c>
      <c r="D345" s="20">
        <f>+'Data NSA'!AD353-'Data NSA'!AD341</f>
        <v>592000</v>
      </c>
      <c r="E345" s="23">
        <f>+B345/'Data NSA'!B341</f>
        <v>3.0925038430237816E-2</v>
      </c>
      <c r="F345" s="23">
        <f>+C345/'Data NSA'!P341</f>
        <v>1.3898956790318006E-2</v>
      </c>
      <c r="G345" s="23">
        <f>+D345/'Data NSA'!AD341</f>
        <v>3.9635779325120513E-3</v>
      </c>
      <c r="H345" s="23">
        <f>(+'Data NSA'!B353-'Data NSA'!B352)/'Data NSA'!B352</f>
        <v>-4.1055206149545774E-3</v>
      </c>
      <c r="I345" s="23">
        <f>(+'Data NSA'!P353-'Data NSA'!P352)/'Data NSA'!P352</f>
        <v>-4.3407277876215756E-3</v>
      </c>
      <c r="J345" s="23">
        <f>(+'Data NSA'!AD353-'Data NSA'!AD352)/'Data NSA'!AD352</f>
        <v>-6.716744167560908E-3</v>
      </c>
      <c r="K345" s="28">
        <f t="shared" si="70"/>
        <v>2.558237584522719E-3</v>
      </c>
      <c r="L345" s="28">
        <f t="shared" si="70"/>
        <v>1.1711013427113898E-3</v>
      </c>
      <c r="M345" s="28">
        <f t="shared" si="70"/>
        <v>3.5592690083743319E-4</v>
      </c>
    </row>
    <row r="346" spans="1:13" s="18" customFormat="1" ht="13.5" x14ac:dyDescent="0.25">
      <c r="A346" s="15" t="s">
        <v>324</v>
      </c>
      <c r="B346" s="20">
        <f>+'Data NSA'!B354-'Data NSA'!B342</f>
        <v>-105600</v>
      </c>
      <c r="C346" s="20">
        <f>+'Data NSA'!P354-'Data NSA'!P342</f>
        <v>-1227100</v>
      </c>
      <c r="D346" s="20">
        <f>+'Data NSA'!AD354-'Data NSA'!AD342</f>
        <v>-20170000</v>
      </c>
      <c r="E346" s="23">
        <f>+B346/'Data NSA'!B342</f>
        <v>-9.4861660079051377E-2</v>
      </c>
      <c r="F346" s="23">
        <f>+C346/'Data NSA'!P342</f>
        <v>-9.6309609769880386E-2</v>
      </c>
      <c r="G346" s="23">
        <f>+D346/'Data NSA'!AD342</f>
        <v>-0.13408942840807861</v>
      </c>
      <c r="H346" s="23">
        <f>(+'Data NSA'!B354-'Data NSA'!B353)/'Data NSA'!B353</f>
        <v>-0.11621787562494518</v>
      </c>
      <c r="I346" s="23">
        <f>(+'Data NSA'!P354-'Data NSA'!P353)/'Data NSA'!P353</f>
        <v>-0.10521448554553932</v>
      </c>
      <c r="J346" s="23">
        <f>(+'Data NSA'!AD354-'Data NSA'!AD353)/'Data NSA'!AD353</f>
        <v>-0.13137537345283823</v>
      </c>
      <c r="K346" s="28">
        <f t="shared" si="70"/>
        <v>-7.676665258834643E-3</v>
      </c>
      <c r="L346" s="28">
        <f t="shared" si="70"/>
        <v>-7.9224471772399094E-3</v>
      </c>
      <c r="M346" s="28">
        <f t="shared" si="70"/>
        <v>-1.118454900687766E-2</v>
      </c>
    </row>
    <row r="347" spans="1:13" s="18" customFormat="1" ht="13.5" x14ac:dyDescent="0.25">
      <c r="A347" s="15" t="s">
        <v>325</v>
      </c>
      <c r="B347" s="20">
        <f>+'Data NSA'!B355-'Data NSA'!B343</f>
        <v>-84900</v>
      </c>
      <c r="C347" s="20">
        <f>+'Data NSA'!P355-'Data NSA'!P343</f>
        <v>-1030200</v>
      </c>
      <c r="D347" s="20">
        <f>+'Data NSA'!AD355-'Data NSA'!AD343</f>
        <v>-17675000</v>
      </c>
      <c r="E347" s="23">
        <f>+B347/'Data NSA'!B343</f>
        <v>-7.5966356478167504E-2</v>
      </c>
      <c r="F347" s="23">
        <f>+C347/'Data NSA'!P343</f>
        <v>-8.0463002015089741E-2</v>
      </c>
      <c r="G347" s="23">
        <f>+D347/'Data NSA'!AD343</f>
        <v>-0.11697860962566844</v>
      </c>
      <c r="H347" s="23">
        <f>(+'Data NSA'!B355-'Data NSA'!B354)/'Data NSA'!B354</f>
        <v>2.4910678840809844E-2</v>
      </c>
      <c r="I347" s="23">
        <f>(+'Data NSA'!P355-'Data NSA'!P354)/'Data NSA'!P354</f>
        <v>2.2502844338680401E-2</v>
      </c>
      <c r="J347" s="23">
        <f>(+'Data NSA'!AD355-'Data NSA'!AD354)/'Data NSA'!AD354</f>
        <v>2.4329760771427695E-2</v>
      </c>
      <c r="K347" s="28">
        <f t="shared" ref="K347:M351" si="71">AVERAGE(H336:H347)</f>
        <v>-5.9301561195971948E-3</v>
      </c>
      <c r="L347" s="28">
        <f t="shared" si="71"/>
        <v>-6.4540268800413548E-3</v>
      </c>
      <c r="M347" s="28">
        <f t="shared" si="71"/>
        <v>-9.5304629053545604E-3</v>
      </c>
    </row>
    <row r="348" spans="1:13" s="18" customFormat="1" ht="13.5" x14ac:dyDescent="0.25">
      <c r="A348" s="15" t="s">
        <v>326</v>
      </c>
      <c r="B348" s="20">
        <f>+'Data NSA'!B356-'Data NSA'!B344</f>
        <v>-60700</v>
      </c>
      <c r="C348" s="20">
        <f>+'Data NSA'!P356-'Data NSA'!P344</f>
        <v>-825800</v>
      </c>
      <c r="D348" s="20">
        <f>+'Data NSA'!AD356-'Data NSA'!AD344</f>
        <v>-13206000</v>
      </c>
      <c r="E348" s="23">
        <f>+B348/'Data NSA'!B344</f>
        <v>-5.4037211786699901E-2</v>
      </c>
      <c r="F348" s="23">
        <f>+C348/'Data NSA'!P344</f>
        <v>-6.4333180121997777E-2</v>
      </c>
      <c r="G348" s="23">
        <f>+D348/'Data NSA'!AD344</f>
        <v>-8.7045935417531792E-2</v>
      </c>
      <c r="H348" s="23">
        <f>(+'Data NSA'!B356-'Data NSA'!B355)/'Data NSA'!B355</f>
        <v>2.8953229398663696E-2</v>
      </c>
      <c r="I348" s="23">
        <f>(+'Data NSA'!P356-'Data NSA'!P355)/'Data NSA'!P355</f>
        <v>2.0155947405972888E-2</v>
      </c>
      <c r="J348" s="23">
        <f>(+'Data NSA'!AD356-'Data NSA'!AD355)/'Data NSA'!AD355</f>
        <v>3.8119936141986645E-2</v>
      </c>
      <c r="K348" s="28">
        <f t="shared" si="71"/>
        <v>-3.9424048985322235E-3</v>
      </c>
      <c r="L348" s="28">
        <f t="shared" si="71"/>
        <v>-4.9885004247141674E-3</v>
      </c>
      <c r="M348" s="28">
        <f t="shared" si="71"/>
        <v>-6.6940929422683896E-3</v>
      </c>
    </row>
    <row r="349" spans="1:13" s="18" customFormat="1" ht="13.5" x14ac:dyDescent="0.25">
      <c r="A349" s="15" t="s">
        <v>327</v>
      </c>
      <c r="B349" s="20">
        <f>+'Data NSA'!B357-'Data NSA'!B345</f>
        <v>-53300</v>
      </c>
      <c r="C349" s="20">
        <f>+'Data NSA'!P357-'Data NSA'!P345</f>
        <v>-821300</v>
      </c>
      <c r="D349" s="20">
        <f>+'Data NSA'!AD357-'Data NSA'!AD345</f>
        <v>-11553000</v>
      </c>
      <c r="E349" s="23">
        <f>+B349/'Data NSA'!B345</f>
        <v>-4.7670154726768624E-2</v>
      </c>
      <c r="F349" s="23">
        <f>+C349/'Data NSA'!P345</f>
        <v>-6.4260955972677558E-2</v>
      </c>
      <c r="G349" s="23">
        <f>+D349/'Data NSA'!AD345</f>
        <v>-7.6683614544199447E-2</v>
      </c>
      <c r="H349" s="23">
        <f>(+'Data NSA'!B357-'Data NSA'!B356)/'Data NSA'!B356</f>
        <v>2.070393374741201E-3</v>
      </c>
      <c r="I349" s="23">
        <f>(+'Data NSA'!P357-'Data NSA'!P356)/'Data NSA'!P356</f>
        <v>-4.254610549102868E-3</v>
      </c>
      <c r="J349" s="23">
        <f>(+'Data NSA'!AD357-'Data NSA'!AD356)/'Data NSA'!AD356</f>
        <v>4.3174713191391047E-3</v>
      </c>
      <c r="K349" s="28">
        <f t="shared" si="71"/>
        <v>-3.3841039936205949E-3</v>
      </c>
      <c r="L349" s="28">
        <f t="shared" si="71"/>
        <v>-4.9820957844326297E-3</v>
      </c>
      <c r="M349" s="28">
        <f t="shared" si="71"/>
        <v>-5.7548103680215368E-3</v>
      </c>
    </row>
    <row r="350" spans="1:13" s="18" customFormat="1" ht="13.5" x14ac:dyDescent="0.25">
      <c r="A350" s="15" t="s">
        <v>328</v>
      </c>
      <c r="B350" s="20">
        <f>+'Data NSA'!B358-'Data NSA'!B346</f>
        <v>-46200</v>
      </c>
      <c r="C350" s="20">
        <f>+'Data NSA'!P358-'Data NSA'!P346</f>
        <v>-767800</v>
      </c>
      <c r="D350" s="20">
        <f>+'Data NSA'!AD358-'Data NSA'!AD346</f>
        <v>-10366000</v>
      </c>
      <c r="E350" s="23">
        <f>+B350/'Data NSA'!B346</f>
        <v>-4.1213202497769851E-2</v>
      </c>
      <c r="F350" s="23">
        <f>+C350/'Data NSA'!P346</f>
        <v>-5.9870247341006204E-2</v>
      </c>
      <c r="G350" s="23">
        <f>+D350/'Data NSA'!AD346</f>
        <v>-6.8606298066104549E-2</v>
      </c>
      <c r="H350" s="23">
        <f>(+'Data NSA'!B358-'Data NSA'!B357)/'Data NSA'!B357</f>
        <v>9.3914350112697213E-3</v>
      </c>
      <c r="I350" s="23">
        <f>(+'Data NSA'!P358-'Data NSA'!P357)/'Data NSA'!P357</f>
        <v>8.1274980350184798E-3</v>
      </c>
      <c r="J350" s="23">
        <f>(+'Data NSA'!AD358-'Data NSA'!AD357)/'Data NSA'!AD357</f>
        <v>1.1667445454872218E-2</v>
      </c>
      <c r="K350" s="28">
        <f t="shared" si="71"/>
        <v>-2.8176248857515393E-3</v>
      </c>
      <c r="L350" s="28">
        <f t="shared" si="71"/>
        <v>-4.5897391181561305E-3</v>
      </c>
      <c r="M350" s="28">
        <f t="shared" si="71"/>
        <v>-5.0236875615436542E-3</v>
      </c>
    </row>
    <row r="351" spans="1:13" s="18" customFormat="1" ht="13.5" x14ac:dyDescent="0.25">
      <c r="A351" s="15" t="s">
        <v>329</v>
      </c>
      <c r="B351" s="20">
        <f>+'Data NSA'!B359-'Data NSA'!B347</f>
        <v>-39100</v>
      </c>
      <c r="C351" s="20">
        <f>+'Data NSA'!P359-'Data NSA'!P347</f>
        <v>-701400</v>
      </c>
      <c r="D351" s="20">
        <f>+'Data NSA'!AD359-'Data NSA'!AD347</f>
        <v>-9552000</v>
      </c>
      <c r="E351" s="23">
        <f>+B351/'Data NSA'!B347</f>
        <v>-3.4795763993948563E-2</v>
      </c>
      <c r="F351" s="23">
        <f>+C351/'Data NSA'!P347</f>
        <v>-5.4628720968269547E-2</v>
      </c>
      <c r="G351" s="23">
        <f>+D351/'Data NSA'!AD347</f>
        <v>-6.3045759657842107E-2</v>
      </c>
      <c r="H351" s="23">
        <f>(+'Data NSA'!B359-'Data NSA'!B358)/'Data NSA'!B358</f>
        <v>9.1179754372906589E-3</v>
      </c>
      <c r="I351" s="23">
        <f>(+'Data NSA'!P359-'Data NSA'!P358)/'Data NSA'!P358</f>
        <v>6.751488811107609E-3</v>
      </c>
      <c r="J351" s="23">
        <f>(+'Data NSA'!AD359-'Data NSA'!AD358)/'Data NSA'!AD358</f>
        <v>8.7331590017622647E-3</v>
      </c>
      <c r="K351" s="28">
        <f t="shared" si="71"/>
        <v>-2.2585072478387507E-3</v>
      </c>
      <c r="L351" s="28">
        <f t="shared" si="71"/>
        <v>-4.1245854975243109E-3</v>
      </c>
      <c r="M351" s="28">
        <f t="shared" si="71"/>
        <v>-4.5248105235119948E-3</v>
      </c>
    </row>
    <row r="352" spans="1:13" s="18" customFormat="1" ht="13.5" x14ac:dyDescent="0.25">
      <c r="A352" s="15" t="s">
        <v>330</v>
      </c>
      <c r="B352" s="20">
        <f>+'Data NSA'!B360-'Data NSA'!B348</f>
        <v>-29400</v>
      </c>
      <c r="C352" s="20">
        <f>+'Data NSA'!P360-'Data NSA'!P348</f>
        <v>-612700</v>
      </c>
      <c r="D352" s="20">
        <f>+'Data NSA'!AD360-'Data NSA'!AD348</f>
        <v>-8936000</v>
      </c>
      <c r="E352" s="23">
        <f>+B352/'Data NSA'!B348</f>
        <v>-2.5864344154130376E-2</v>
      </c>
      <c r="F352" s="23">
        <f>+C352/'Data NSA'!P348</f>
        <v>-4.7347474981646771E-2</v>
      </c>
      <c r="G352" s="23">
        <f>+D352/'Data NSA'!AD348</f>
        <v>-5.8596337073199521E-2</v>
      </c>
      <c r="H352" s="23">
        <f>(+'Data NSA'!B360-'Data NSA'!B359)/'Data NSA'!B359</f>
        <v>2.0929374884750138E-2</v>
      </c>
      <c r="I352" s="23">
        <f>(+'Data NSA'!P360-'Data NSA'!P359)/'Data NSA'!P359</f>
        <v>1.5636842972483109E-2</v>
      </c>
      <c r="J352" s="23">
        <f>(+'Data NSA'!AD360-'Data NSA'!AD359)/'Data NSA'!AD359</f>
        <v>1.1327373782201652E-2</v>
      </c>
      <c r="K352" s="28">
        <f t="shared" ref="K352:M353" si="72">AVERAGE(H341:H352)</f>
        <v>-1.478469681614542E-3</v>
      </c>
      <c r="L352" s="28">
        <f t="shared" si="72"/>
        <v>-3.4776985605639923E-3</v>
      </c>
      <c r="M352" s="28">
        <f t="shared" si="72"/>
        <v>-4.1264848605879053E-3</v>
      </c>
    </row>
    <row r="353" spans="1:13" s="18" customFormat="1" ht="13.5" x14ac:dyDescent="0.25">
      <c r="A353" s="15" t="s">
        <v>331</v>
      </c>
      <c r="B353" s="20">
        <f>+'Data NSA'!B361-'Data NSA'!B349</f>
        <v>-29000</v>
      </c>
      <c r="C353" s="20">
        <f>+'Data NSA'!P361-'Data NSA'!P349</f>
        <v>-611900</v>
      </c>
      <c r="D353" s="20">
        <f>+'Data NSA'!AD361-'Data NSA'!AD349</f>
        <v>-8977000</v>
      </c>
      <c r="E353" s="23">
        <f>+B353/'Data NSA'!B349</f>
        <v>-2.5294374182293938E-2</v>
      </c>
      <c r="F353" s="23">
        <f>+C353/'Data NSA'!P349</f>
        <v>-4.6910816550264876E-2</v>
      </c>
      <c r="G353" s="23">
        <f>+D353/'Data NSA'!AD349</f>
        <v>-5.8637177159130992E-2</v>
      </c>
      <c r="H353" s="23">
        <f>(+'Data NSA'!B361-'Data NSA'!B360)/'Data NSA'!B360</f>
        <v>9.2115957735031152E-3</v>
      </c>
      <c r="I353" s="23">
        <f>(+'Data NSA'!P361-'Data NSA'!P360)/'Data NSA'!P360</f>
        <v>8.4524408248024784E-3</v>
      </c>
      <c r="J353" s="23">
        <f>(+'Data NSA'!AD361-'Data NSA'!AD360)/'Data NSA'!AD360</f>
        <v>3.8449482812663253E-3</v>
      </c>
      <c r="K353" s="28">
        <f t="shared" si="72"/>
        <v>-1.4292907047706808E-3</v>
      </c>
      <c r="L353" s="28">
        <f t="shared" si="72"/>
        <v>-3.4391966319074715E-3</v>
      </c>
      <c r="M353" s="28">
        <f t="shared" si="72"/>
        <v>-4.1301140947998154E-3</v>
      </c>
    </row>
    <row r="354" spans="1:13" s="18" customFormat="1" ht="13.5" x14ac:dyDescent="0.25">
      <c r="A354" s="15" t="s">
        <v>332</v>
      </c>
      <c r="B354" s="20">
        <f>+'Data NSA'!B362-'Data NSA'!B350</f>
        <v>-23400</v>
      </c>
      <c r="C354" s="20">
        <f>+'Data NSA'!P362-'Data NSA'!P350</f>
        <v>-562500</v>
      </c>
      <c r="D354" s="20">
        <f>+'Data NSA'!AD362-'Data NSA'!AD350</f>
        <v>-9242000</v>
      </c>
      <c r="E354" s="23">
        <f>+B354/'Data NSA'!B350</f>
        <v>-2.0399267718594717E-2</v>
      </c>
      <c r="F354" s="23">
        <f>+C354/'Data NSA'!P350</f>
        <v>-4.3176567213441923E-2</v>
      </c>
      <c r="G354" s="23">
        <f>+D354/'Data NSA'!AD350</f>
        <v>-6.0466090051424309E-2</v>
      </c>
      <c r="H354" s="23">
        <f>(+'Data NSA'!B362-'Data NSA'!B361)/'Data NSA'!B361</f>
        <v>5.5480984340044743E-3</v>
      </c>
      <c r="I354" s="23">
        <f>(+'Data NSA'!P362-'Data NSA'!P361)/'Data NSA'!P361</f>
        <v>2.6866151866151867E-3</v>
      </c>
      <c r="J354" s="23">
        <f>(+'Data NSA'!AD362-'Data NSA'!AD361)/'Data NSA'!AD361</f>
        <v>-3.5596078186473489E-3</v>
      </c>
      <c r="K354" s="28">
        <f t="shared" ref="K354" si="73">AVERAGE(H343:H354)</f>
        <v>-1.010560158573114E-3</v>
      </c>
      <c r="L354" s="28">
        <f t="shared" ref="L354" si="74">AVERAGE(I343:I354)</f>
        <v>-3.1130931158789717E-3</v>
      </c>
      <c r="M354" s="28">
        <f t="shared" ref="M354" si="75">AVERAGE(J343:J354)</f>
        <v>-4.2917547640335309E-3</v>
      </c>
    </row>
    <row r="355" spans="1:13" s="18" customFormat="1" ht="13.5" x14ac:dyDescent="0.25">
      <c r="A355" s="15" t="s">
        <v>333</v>
      </c>
      <c r="B355" s="20">
        <f>+'Data NSA'!B363-'Data NSA'!B351</f>
        <v>-25300</v>
      </c>
      <c r="C355" s="20">
        <f>+'Data NSA'!P363-'Data NSA'!P351</f>
        <v>-549000</v>
      </c>
      <c r="D355" s="20">
        <f>+'Data NSA'!AD363-'Data NSA'!AD351</f>
        <v>-9082000</v>
      </c>
      <c r="E355" s="23">
        <f>+B355/'Data NSA'!B351</f>
        <v>-2.2263287574797605E-2</v>
      </c>
      <c r="F355" s="23">
        <f>+C355/'Data NSA'!P351</f>
        <v>-4.2780998690854687E-2</v>
      </c>
      <c r="G355" s="23">
        <f>+D355/'Data NSA'!AD351</f>
        <v>-6.0523667672950948E-2</v>
      </c>
      <c r="H355" s="23">
        <f>(+'Data NSA'!B363-'Data NSA'!B362)/'Data NSA'!B362</f>
        <v>-1.1212957194980867E-2</v>
      </c>
      <c r="I355" s="23">
        <f>(+'Data NSA'!P363-'Data NSA'!P362)/'Data NSA'!P362</f>
        <v>-1.4568325123943075E-2</v>
      </c>
      <c r="J355" s="23">
        <f>(+'Data NSA'!AD363-'Data NSA'!AD362)/'Data NSA'!AD362</f>
        <v>-1.830728949054344E-2</v>
      </c>
      <c r="K355" s="28">
        <f t="shared" ref="K355" si="76">AVERAGE(H344:H355)</f>
        <v>-1.1676507346898833E-3</v>
      </c>
      <c r="L355" s="28">
        <f t="shared" ref="L355" si="77">AVERAGE(I344:I355)</f>
        <v>-3.0791575038605205E-3</v>
      </c>
      <c r="M355" s="28">
        <f t="shared" ref="M355" si="78">AVERAGE(J344:J355)</f>
        <v>-4.2967685085168669E-3</v>
      </c>
    </row>
    <row r="356" spans="1:13" s="18" customFormat="1" ht="13.5" x14ac:dyDescent="0.25">
      <c r="A356" s="15" t="s">
        <v>334</v>
      </c>
      <c r="B356" s="20">
        <f>+'Data NSA'!B364-'Data NSA'!B352</f>
        <v>-29700</v>
      </c>
      <c r="C356" s="20">
        <f>+'Data NSA'!P364-'Data NSA'!P352</f>
        <v>-609700</v>
      </c>
      <c r="D356" s="20">
        <f>+'Data NSA'!AD364-'Data NSA'!AD352</f>
        <v>-8837000</v>
      </c>
      <c r="E356" s="23">
        <f>+B356/'Data NSA'!B352</f>
        <v>-2.5943396226415096E-2</v>
      </c>
      <c r="F356" s="23">
        <f>+C356/'Data NSA'!P352</f>
        <v>-4.7175431944971022E-2</v>
      </c>
      <c r="G356" s="23">
        <f>+D356/'Data NSA'!AD352</f>
        <v>-5.8536359180212764E-2</v>
      </c>
      <c r="H356" s="23">
        <f>(+'Data NSA'!B364-'Data NSA'!B363)/'Data NSA'!B363</f>
        <v>3.6000360003600037E-3</v>
      </c>
      <c r="I356" s="23">
        <f>(+'Data NSA'!P364-'Data NSA'!P363)/'Data NSA'!P363</f>
        <v>2.4910858203487521E-3</v>
      </c>
      <c r="J356" s="23">
        <f>(+'Data NSA'!AD364-'Data NSA'!AD363)/'Data NSA'!AD363</f>
        <v>8.1858485547082818E-3</v>
      </c>
      <c r="K356" s="28">
        <f t="shared" ref="K356" si="79">AVERAGE(H345:H356)</f>
        <v>-1.4836280232906468E-3</v>
      </c>
      <c r="L356" s="28">
        <f t="shared" ref="L356" si="80">AVERAGE(I345:I356)</f>
        <v>-3.4644488009314945E-3</v>
      </c>
      <c r="M356" s="28">
        <f t="shared" ref="M356" si="81">AVERAGE(J345:J356)</f>
        <v>-4.1194226351854773E-3</v>
      </c>
    </row>
    <row r="357" spans="1:13" s="18" customFormat="1" ht="13.5" x14ac:dyDescent="0.25">
      <c r="A357" s="15" t="s">
        <v>335</v>
      </c>
      <c r="B357" s="20">
        <f>+'Data NSA'!B365-'Data NSA'!B353</f>
        <v>-10100</v>
      </c>
      <c r="C357" s="20">
        <f>+'Data NSA'!P365-'Data NSA'!P353</f>
        <v>-416500</v>
      </c>
      <c r="D357" s="20">
        <f>+'Data NSA'!AD365-'Data NSA'!AD353</f>
        <v>-6644000</v>
      </c>
      <c r="E357" s="23">
        <f>+B357/'Data NSA'!B353</f>
        <v>-8.8588720287694055E-3</v>
      </c>
      <c r="F357" s="23">
        <f>+C357/'Data NSA'!P353</f>
        <v>-3.2367112216350635E-2</v>
      </c>
      <c r="G357" s="23">
        <f>+D357/'Data NSA'!AD353</f>
        <v>-4.4307511737089203E-2</v>
      </c>
      <c r="H357" s="23">
        <f>(+'Data NSA'!B365-'Data NSA'!B364)/'Data NSA'!B364</f>
        <v>1.3362030311182854E-2</v>
      </c>
      <c r="I357" s="23">
        <f>(+'Data NSA'!P365-'Data NSA'!P364)/'Data NSA'!P364</f>
        <v>1.1133307347495614E-2</v>
      </c>
      <c r="J357" s="23">
        <f>(+'Data NSA'!AD365-'Data NSA'!AD364)/'Data NSA'!AD364</f>
        <v>8.2952810474991034E-3</v>
      </c>
      <c r="K357" s="28">
        <f t="shared" ref="K357" si="82">AVERAGE(H346:H357)</f>
        <v>-2.7998779445861006E-5</v>
      </c>
      <c r="L357" s="28">
        <f t="shared" ref="L357" si="83">AVERAGE(I346:I357)</f>
        <v>-2.1749458730050612E-3</v>
      </c>
      <c r="M357" s="28">
        <f t="shared" ref="M357" si="84">AVERAGE(J346:J357)</f>
        <v>-2.8684205339304767E-3</v>
      </c>
    </row>
    <row r="358" spans="1:13" s="18" customFormat="1" ht="13.5" x14ac:dyDescent="0.25">
      <c r="A358" s="15" t="s">
        <v>336</v>
      </c>
      <c r="B358" s="20">
        <f>+'Data NSA'!B366-'Data NSA'!B354</f>
        <v>138800</v>
      </c>
      <c r="C358" s="20">
        <f>+'Data NSA'!P366-'Data NSA'!P354</f>
        <v>1026400</v>
      </c>
      <c r="D358" s="20">
        <f>+'Data NSA'!AD366-'Data NSA'!AD354</f>
        <v>14151000</v>
      </c>
      <c r="E358" s="23">
        <f>+B358/'Data NSA'!B354</f>
        <v>0.13775307661770544</v>
      </c>
      <c r="F358" s="23">
        <f>+C358/'Data NSA'!P354</f>
        <v>8.9142876994293949E-2</v>
      </c>
      <c r="G358" s="23">
        <f>+D358/'Data NSA'!AD354</f>
        <v>0.10864324540122225</v>
      </c>
      <c r="H358" s="23">
        <f>(+'Data NSA'!B366-'Data NSA'!B365)/'Data NSA'!B365</f>
        <v>1.4513274336283187E-2</v>
      </c>
      <c r="I358" s="23">
        <f>(+'Data NSA'!P366-'Data NSA'!P365)/'Data NSA'!P365</f>
        <v>7.1477332048347593E-3</v>
      </c>
      <c r="J358" s="23">
        <f>(+'Data NSA'!AD366-'Data NSA'!AD365)/'Data NSA'!AD365</f>
        <v>7.6408853657855807E-3</v>
      </c>
      <c r="K358" s="28">
        <f t="shared" ref="K358:K360" si="85">AVERAGE(H347:H358)</f>
        <v>1.0866263717323167E-2</v>
      </c>
      <c r="L358" s="28">
        <f t="shared" ref="L358:L360" si="86">AVERAGE(I347:I358)</f>
        <v>7.1885723561927782E-3</v>
      </c>
      <c r="M358" s="28">
        <f t="shared" ref="M358:M360" si="87">AVERAGE(J347:J358)</f>
        <v>8.7162677009548408E-3</v>
      </c>
    </row>
    <row r="359" spans="1:13" s="18" customFormat="1" ht="13.5" x14ac:dyDescent="0.25">
      <c r="A359" s="15" t="s">
        <v>337</v>
      </c>
      <c r="B359" s="20">
        <f>+'Data NSA'!B367-'Data NSA'!B355</f>
        <v>124800</v>
      </c>
      <c r="C359" s="20">
        <f>+'Data NSA'!P367-'Data NSA'!P355</f>
        <v>843600</v>
      </c>
      <c r="D359" s="20">
        <f>+'Data NSA'!AD367-'Data NSA'!AD355</f>
        <v>11970000</v>
      </c>
      <c r="E359" s="23">
        <f>+B359/'Data NSA'!B355</f>
        <v>0.12084826183790065</v>
      </c>
      <c r="F359" s="23">
        <f>+C359/'Data NSA'!P355</f>
        <v>7.1654265620222202E-2</v>
      </c>
      <c r="G359" s="23">
        <f>+D359/'Data NSA'!AD355</f>
        <v>8.9716011722292599E-2</v>
      </c>
      <c r="H359" s="23">
        <f>(+'Data NSA'!B367-'Data NSA'!B366)/'Data NSA'!B366</f>
        <v>9.6824842986741096E-3</v>
      </c>
      <c r="I359" s="23">
        <f>(+'Data NSA'!P367-'Data NSA'!P366)/'Data NSA'!P366</f>
        <v>6.084286910410271E-3</v>
      </c>
      <c r="J359" s="23">
        <f>(+'Data NSA'!AD367-'Data NSA'!AD366)/'Data NSA'!AD366</f>
        <v>6.8419631171097554E-3</v>
      </c>
      <c r="K359" s="28">
        <f t="shared" si="85"/>
        <v>9.5972475054785251E-3</v>
      </c>
      <c r="L359" s="28">
        <f t="shared" si="86"/>
        <v>5.8203592371702667E-3</v>
      </c>
      <c r="M359" s="28">
        <f t="shared" si="87"/>
        <v>7.258951229761678E-3</v>
      </c>
    </row>
    <row r="360" spans="1:13" s="18" customFormat="1" ht="13.5" x14ac:dyDescent="0.25">
      <c r="A360" s="15" t="s">
        <v>338</v>
      </c>
      <c r="B360" s="20">
        <f>+'Data NSA'!B368-'Data NSA'!B356</f>
        <v>108200</v>
      </c>
      <c r="C360" s="20">
        <f>+'Data NSA'!P368-'Data NSA'!P356</f>
        <v>674500</v>
      </c>
      <c r="D360" s="20">
        <f>+'Data NSA'!AD368-'Data NSA'!AD356</f>
        <v>8120000</v>
      </c>
      <c r="E360" s="23">
        <f>+B360/'Data NSA'!B356</f>
        <v>0.10182571052136269</v>
      </c>
      <c r="F360" s="23">
        <f>+C360/'Data NSA'!P356</f>
        <v>5.6159194038549604E-2</v>
      </c>
      <c r="G360" s="23">
        <f>+D360/'Data NSA'!AD356</f>
        <v>5.862519583847748E-2</v>
      </c>
      <c r="H360" s="23">
        <f>(+'Data NSA'!B368-'Data NSA'!B367)/'Data NSA'!B367</f>
        <v>1.1490280777537797E-2</v>
      </c>
      <c r="I360" s="23">
        <f>(+'Data NSA'!P368-'Data NSA'!P367)/'Data NSA'!P367</f>
        <v>5.4054910912434218E-3</v>
      </c>
      <c r="J360" s="23">
        <f>(+'Data NSA'!AD368-'Data NSA'!AD367)/'Data NSA'!AD367</f>
        <v>8.5012139678522052E-3</v>
      </c>
      <c r="K360" s="28">
        <f t="shared" si="85"/>
        <v>8.1420017870513645E-3</v>
      </c>
      <c r="L360" s="28">
        <f t="shared" si="86"/>
        <v>4.5911545442761442E-3</v>
      </c>
      <c r="M360" s="28">
        <f t="shared" si="87"/>
        <v>4.7907243819171426E-3</v>
      </c>
    </row>
    <row r="361" spans="1:13" s="18" customFormat="1" ht="13.5" x14ac:dyDescent="0.25">
      <c r="A361" s="15" t="s">
        <v>339</v>
      </c>
      <c r="B361" s="20">
        <f>+'Data NSA'!B369-'Data NSA'!B357</f>
        <v>114300</v>
      </c>
      <c r="C361" s="20">
        <f>+'Data NSA'!P369-'Data NSA'!P357</f>
        <v>774200</v>
      </c>
      <c r="D361" s="20">
        <f>+'Data NSA'!AD369-'Data NSA'!AD357</f>
        <v>7514000</v>
      </c>
      <c r="E361" s="23">
        <f>+B361/'Data NSA'!B357</f>
        <v>0.10734410217881292</v>
      </c>
      <c r="F361" s="23">
        <f>+C361/'Data NSA'!P357</f>
        <v>6.4735689081392045E-2</v>
      </c>
      <c r="G361" s="23">
        <f>+D361/'Data NSA'!AD357</f>
        <v>5.4016749937097874E-2</v>
      </c>
      <c r="H361" s="23">
        <f>(+'Data NSA'!B369-'Data NSA'!B368)/'Data NSA'!B368</f>
        <v>7.0891697984284251E-3</v>
      </c>
      <c r="I361" s="23">
        <f>(+'Data NSA'!P369-'Data NSA'!P368)/'Data NSA'!P368</f>
        <v>3.8312968072526606E-3</v>
      </c>
      <c r="J361" s="23">
        <f>(+'Data NSA'!AD369-'Data NSA'!AD368)/'Data NSA'!AD368</f>
        <v>-5.4560210602412923E-5</v>
      </c>
      <c r="K361" s="28">
        <f t="shared" ref="K361:K362" si="88">AVERAGE(H350:H361)</f>
        <v>8.5602331556919684E-3</v>
      </c>
      <c r="L361" s="28">
        <f t="shared" ref="L361:L362" si="89">AVERAGE(I350:I361)</f>
        <v>5.2649801573057715E-3</v>
      </c>
      <c r="M361" s="28">
        <f t="shared" ref="M361:M362" si="90">AVERAGE(J350:J361)</f>
        <v>4.4263884211053492E-3</v>
      </c>
    </row>
    <row r="362" spans="1:13" s="18" customFormat="1" ht="13.5" x14ac:dyDescent="0.25">
      <c r="A362" s="15" t="s">
        <v>340</v>
      </c>
      <c r="B362" s="20">
        <f>+'Data NSA'!B370-'Data NSA'!B358</f>
        <v>107500</v>
      </c>
      <c r="C362" s="20">
        <f>+'Data NSA'!P370-'Data NSA'!P358</f>
        <v>713600</v>
      </c>
      <c r="D362" s="20">
        <f>+'Data NSA'!AD370-'Data NSA'!AD358</f>
        <v>6431000</v>
      </c>
      <c r="E362" s="23">
        <f>+B362/'Data NSA'!B358</f>
        <v>0.10001860811313733</v>
      </c>
      <c r="F362" s="23">
        <f>+C362/'Data NSA'!P358</f>
        <v>5.9187498963223464E-2</v>
      </c>
      <c r="G362" s="23">
        <f>+D362/'Data NSA'!AD358</f>
        <v>4.5698084247626627E-2</v>
      </c>
      <c r="H362" s="23">
        <f>(+'Data NSA'!B370-'Data NSA'!B369)/'Data NSA'!B369</f>
        <v>2.7139343567127469E-3</v>
      </c>
      <c r="I362" s="23">
        <f>(+'Data NSA'!P370-'Data NSA'!P369)/'Data NSA'!P369</f>
        <v>2.8742853552805175E-3</v>
      </c>
      <c r="J362" s="23">
        <f>(+'Data NSA'!AD370-'Data NSA'!AD369)/'Data NSA'!AD369</f>
        <v>3.6830151617457492E-3</v>
      </c>
      <c r="K362" s="28">
        <f t="shared" si="88"/>
        <v>8.0037747678122183E-3</v>
      </c>
      <c r="L362" s="28">
        <f t="shared" si="89"/>
        <v>4.8272124339942745E-3</v>
      </c>
      <c r="M362" s="28">
        <f t="shared" si="90"/>
        <v>3.761019230011476E-3</v>
      </c>
    </row>
    <row r="363" spans="1:13" s="18" customFormat="1" ht="13.5" x14ac:dyDescent="0.25">
      <c r="A363" s="15" t="s">
        <v>341</v>
      </c>
      <c r="B363" s="20">
        <f>+'Data NSA'!B371-'Data NSA'!B359</f>
        <v>104700</v>
      </c>
      <c r="C363" s="20">
        <f>+'Data NSA'!P371-'Data NSA'!P359</f>
        <v>700200</v>
      </c>
      <c r="D363" s="20">
        <f>+'Data NSA'!AD371-'Data NSA'!AD359</f>
        <v>5961000</v>
      </c>
      <c r="E363" s="23">
        <f>+B363/'Data NSA'!B359</f>
        <v>9.6533284160059005E-2</v>
      </c>
      <c r="F363" s="23">
        <f>+C363/'Data NSA'!P359</f>
        <v>5.7686604053386062E-2</v>
      </c>
      <c r="G363" s="23">
        <f>+D363/'Data NSA'!AD359</f>
        <v>4.1991589002303514E-2</v>
      </c>
      <c r="H363" s="23">
        <f>(+'Data NSA'!B371-'Data NSA'!B370)/'Data NSA'!B370</f>
        <v>5.920663114268798E-3</v>
      </c>
      <c r="I363" s="23">
        <f>(+'Data NSA'!P371-'Data NSA'!P370)/'Data NSA'!P370</f>
        <v>5.3248970258883968E-3</v>
      </c>
      <c r="J363" s="23">
        <f>(+'Data NSA'!AD371-'Data NSA'!AD370)/'Data NSA'!AD370</f>
        <v>5.1576865838990479E-3</v>
      </c>
      <c r="K363" s="28">
        <f t="shared" ref="K363:K364" si="91">AVERAGE(H352:H363)</f>
        <v>7.7373320742270641E-3</v>
      </c>
      <c r="L363" s="28">
        <f t="shared" ref="L363:L364" si="92">AVERAGE(I352:I363)</f>
        <v>4.7083297852260073E-3</v>
      </c>
      <c r="M363" s="28">
        <f t="shared" ref="M363:M364" si="93">AVERAGE(J352:J363)</f>
        <v>3.4630631951895418E-3</v>
      </c>
    </row>
    <row r="364" spans="1:13" s="18" customFormat="1" ht="13.5" x14ac:dyDescent="0.25">
      <c r="A364" s="15" t="s">
        <v>342</v>
      </c>
      <c r="B364" s="20">
        <f>+'Data NSA'!B372-'Data NSA'!B360</f>
        <v>112300</v>
      </c>
      <c r="C364" s="20">
        <f>+'Data NSA'!P372-'Data NSA'!P360</f>
        <v>752600</v>
      </c>
      <c r="D364" s="20">
        <f>+'Data NSA'!AD372-'Data NSA'!AD360</f>
        <v>6041000</v>
      </c>
      <c r="E364" s="23">
        <f>+B364/'Data NSA'!B360</f>
        <v>0.10141786327101959</v>
      </c>
      <c r="F364" s="23">
        <f>+C364/'Data NSA'!P360</f>
        <v>6.1049011177987965E-2</v>
      </c>
      <c r="G364" s="23">
        <f>+D364/'Data NSA'!AD360</f>
        <v>4.207850102740919E-2</v>
      </c>
      <c r="H364" s="23">
        <f>(+'Data NSA'!B372-'Data NSA'!B371)/'Data NSA'!B371</f>
        <v>2.5477171445388042E-2</v>
      </c>
      <c r="I364" s="23">
        <f>(+'Data NSA'!P372-'Data NSA'!P371)/'Data NSA'!P371</f>
        <v>1.8865573055412751E-2</v>
      </c>
      <c r="J364" s="23">
        <f>(+'Data NSA'!AD372-'Data NSA'!AD371)/'Data NSA'!AD371</f>
        <v>1.1411728119633851E-2</v>
      </c>
      <c r="K364" s="28">
        <f t="shared" si="91"/>
        <v>8.1163151209468886E-3</v>
      </c>
      <c r="L364" s="28">
        <f t="shared" si="92"/>
        <v>4.9773906254701452E-3</v>
      </c>
      <c r="M364" s="28">
        <f t="shared" si="93"/>
        <v>3.4700927233088917E-3</v>
      </c>
    </row>
    <row r="365" spans="1:13" s="18" customFormat="1" ht="13.5" x14ac:dyDescent="0.25">
      <c r="A365" s="15" t="s">
        <v>343</v>
      </c>
      <c r="B365" s="20">
        <f>+'Data NSA'!B373-'Data NSA'!B361</f>
        <v>113800</v>
      </c>
      <c r="C365" s="20">
        <f>+'Data NSA'!P373-'Data NSA'!P361</f>
        <v>760100</v>
      </c>
      <c r="D365" s="20">
        <f>+'Data NSA'!AD373-'Data NSA'!AD361</f>
        <v>6426000</v>
      </c>
      <c r="E365" s="23">
        <f>+B365/'Data NSA'!B361</f>
        <v>0.10183445190156599</v>
      </c>
      <c r="F365" s="23">
        <f>+C365/'Data NSA'!P361</f>
        <v>6.114060489060489E-2</v>
      </c>
      <c r="G365" s="23">
        <f>+D365/'Data NSA'!AD361</f>
        <v>4.4588771623056266E-2</v>
      </c>
      <c r="H365" s="23">
        <f>(+'Data NSA'!B373-'Data NSA'!B372)/'Data NSA'!B372</f>
        <v>9.5933092817317156E-3</v>
      </c>
      <c r="I365" s="23">
        <f>(+'Data NSA'!P373-'Data NSA'!P372)/'Data NSA'!P372</f>
        <v>8.5394942050701812E-3</v>
      </c>
      <c r="J365" s="23">
        <f>(+'Data NSA'!AD373-'Data NSA'!AD372)/'Data NSA'!AD372</f>
        <v>6.2631177893934737E-3</v>
      </c>
      <c r="K365" s="28">
        <f t="shared" ref="K365:K366" si="94">AVERAGE(H354:H365)</f>
        <v>8.1481245799659412E-3</v>
      </c>
      <c r="L365" s="28">
        <f t="shared" ref="L365:L366" si="95">AVERAGE(I354:I365)</f>
        <v>4.984645073825786E-3</v>
      </c>
      <c r="M365" s="28">
        <f t="shared" ref="M365:M366" si="96">AVERAGE(J354:J365)</f>
        <v>3.6716068489861544E-3</v>
      </c>
    </row>
    <row r="366" spans="1:13" s="18" customFormat="1" ht="13.5" x14ac:dyDescent="0.25">
      <c r="A366" s="15" t="s">
        <v>344</v>
      </c>
      <c r="B366" s="20">
        <f>+'Data NSA'!B374-'Data NSA'!B362</f>
        <v>113700</v>
      </c>
      <c r="C366" s="20">
        <f>+'Data NSA'!P374-'Data NSA'!P362</f>
        <v>769500</v>
      </c>
      <c r="D366" s="20">
        <f>+'Data NSA'!AD374-'Data NSA'!AD362</f>
        <v>7136000</v>
      </c>
      <c r="E366" s="23">
        <f>+B366/'Data NSA'!B362</f>
        <v>0.10118358992613687</v>
      </c>
      <c r="F366" s="23">
        <f>+C366/'Data NSA'!P362</f>
        <v>6.1730871051069357E-2</v>
      </c>
      <c r="G366" s="23">
        <f>+D366/'Data NSA'!AD362</f>
        <v>4.9692209130664883E-2</v>
      </c>
      <c r="H366" s="23">
        <f>(+'Data NSA'!B374-'Data NSA'!B373)/'Data NSA'!B373</f>
        <v>4.9541135385365058E-3</v>
      </c>
      <c r="I366" s="23">
        <f>(+'Data NSA'!P374-'Data NSA'!P373)/'Data NSA'!P373</f>
        <v>3.2443659462860347E-3</v>
      </c>
      <c r="J366" s="23">
        <f>(+'Data NSA'!AD374-'Data NSA'!AD373)/'Data NSA'!AD373</f>
        <v>1.308596215034907E-3</v>
      </c>
      <c r="K366" s="28">
        <f t="shared" si="94"/>
        <v>8.0986258386769421E-3</v>
      </c>
      <c r="L366" s="28">
        <f t="shared" si="95"/>
        <v>5.0311243037983568E-3</v>
      </c>
      <c r="M366" s="28">
        <f t="shared" si="96"/>
        <v>4.0772905184596753E-3</v>
      </c>
    </row>
    <row r="367" spans="1:13" s="18" customFormat="1" ht="13.5" x14ac:dyDescent="0.25">
      <c r="A367" s="15" t="s">
        <v>345</v>
      </c>
      <c r="B367" s="20">
        <f>+'Data NSA'!B375-'Data NSA'!B363</f>
        <v>109800</v>
      </c>
      <c r="C367" s="20">
        <f>+'Data NSA'!P375-'Data NSA'!P363</f>
        <v>729200</v>
      </c>
      <c r="D367" s="20">
        <f>+'Data NSA'!AD375-'Data NSA'!AD363</f>
        <v>6957000</v>
      </c>
      <c r="E367" s="23">
        <f>+B367/'Data NSA'!B363</f>
        <v>9.8820988209882096E-2</v>
      </c>
      <c r="F367" s="23">
        <f>+C367/'Data NSA'!P363</f>
        <v>5.9362737914977447E-2</v>
      </c>
      <c r="G367" s="23">
        <f>+D367/'Data NSA'!AD363</f>
        <v>4.9349175385706684E-2</v>
      </c>
      <c r="H367" s="23">
        <f>(+'Data NSA'!B375-'Data NSA'!B374)/'Data NSA'!B374</f>
        <v>-1.3334410861483756E-2</v>
      </c>
      <c r="I367" s="23">
        <f>(+'Data NSA'!P375-'Data NSA'!P374)/'Data NSA'!P374</f>
        <v>-1.6766277040249643E-2</v>
      </c>
      <c r="J367" s="23">
        <f>(+'Data NSA'!AD375-'Data NSA'!AD374)/'Data NSA'!AD374</f>
        <v>-1.862810136659148E-2</v>
      </c>
      <c r="K367" s="28">
        <f t="shared" ref="K367" si="97">AVERAGE(H356:H367)</f>
        <v>7.9218380331350351E-3</v>
      </c>
      <c r="L367" s="28">
        <f t="shared" ref="L367" si="98">AVERAGE(I356:I367)</f>
        <v>4.8479616441061421E-3</v>
      </c>
      <c r="M367" s="28">
        <f t="shared" ref="M367" si="99">AVERAGE(J356:J367)</f>
        <v>4.0505561954556719E-3</v>
      </c>
    </row>
    <row r="368" spans="1:13" s="18" customFormat="1" ht="13.5" x14ac:dyDescent="0.25">
      <c r="A368" s="15" t="s">
        <v>346</v>
      </c>
      <c r="B368" s="20">
        <f>+'Data NSA'!B376-'Data NSA'!B364</f>
        <v>123800</v>
      </c>
      <c r="C368" s="20">
        <f>+'Data NSA'!P376-'Data NSA'!P364</f>
        <v>867000</v>
      </c>
      <c r="D368" s="20">
        <f>+'Data NSA'!AD376-'Data NSA'!AD364</f>
        <v>7477000</v>
      </c>
      <c r="E368" s="23">
        <f>+B368/'Data NSA'!B364</f>
        <v>0.11102143305533137</v>
      </c>
      <c r="F368" s="23">
        <f>+C368/'Data NSA'!P364</f>
        <v>7.0405379068407714E-2</v>
      </c>
      <c r="G368" s="23">
        <f>+D368/'Data NSA'!AD364</f>
        <v>5.2607138585369632E-2</v>
      </c>
      <c r="H368" s="23">
        <f>(+'Data NSA'!B376-'Data NSA'!B375)/'Data NSA'!B375</f>
        <v>1.4743222213121467E-2</v>
      </c>
      <c r="I368" s="23">
        <f>(+'Data NSA'!P376-'Data NSA'!P375)/'Data NSA'!P375</f>
        <v>1.2940905248597557E-2</v>
      </c>
      <c r="J368" s="23">
        <f>(+'Data NSA'!AD376-'Data NSA'!AD375)/'Data NSA'!AD375</f>
        <v>1.1316010058675607E-2</v>
      </c>
      <c r="K368" s="28">
        <f t="shared" ref="K368" si="100">AVERAGE(H357:H368)</f>
        <v>8.8504368841984902E-3</v>
      </c>
      <c r="L368" s="28">
        <f t="shared" ref="L368" si="101">AVERAGE(I357:I368)</f>
        <v>5.7187799297935436E-3</v>
      </c>
      <c r="M368" s="28">
        <f t="shared" ref="M368" si="102">AVERAGE(J357:J368)</f>
        <v>4.311402987452949E-3</v>
      </c>
    </row>
    <row r="369" spans="1:13" s="18" customFormat="1" ht="13.5" x14ac:dyDescent="0.25">
      <c r="A369" s="15" t="s">
        <v>347</v>
      </c>
      <c r="B369" s="20">
        <f>+'Data NSA'!B377-'Data NSA'!B365</f>
        <v>115400</v>
      </c>
      <c r="C369" s="20">
        <f>+'Data NSA'!P377-'Data NSA'!P365</f>
        <v>778000</v>
      </c>
      <c r="D369" s="20">
        <f>+'Data NSA'!AD377-'Data NSA'!AD365</f>
        <v>7105000</v>
      </c>
      <c r="E369" s="23">
        <f>+B369/'Data NSA'!B365</f>
        <v>0.10212389380530973</v>
      </c>
      <c r="F369" s="23">
        <f>+C369/'Data NSA'!P365</f>
        <v>6.2482431835521823E-2</v>
      </c>
      <c r="G369" s="23">
        <f>+D369/'Data NSA'!AD365</f>
        <v>4.9578530158818766E-2</v>
      </c>
      <c r="H369" s="23">
        <f>(+'Data NSA'!B377-'Data NSA'!B376)/'Data NSA'!B376</f>
        <v>5.246589716684155E-3</v>
      </c>
      <c r="I369" s="23">
        <f>(+'Data NSA'!P377-'Data NSA'!P376)/'Data NSA'!P376</f>
        <v>3.6490812811992655E-3</v>
      </c>
      <c r="J369" s="23">
        <f>(+'Data NSA'!AD377-'Data NSA'!AD376)/'Data NSA'!AD376</f>
        <v>5.3941686830742078E-3</v>
      </c>
      <c r="K369" s="28">
        <f t="shared" ref="K369:K370" si="103">AVERAGE(H358:H369)</f>
        <v>8.1741501679902656E-3</v>
      </c>
      <c r="L369" s="28">
        <f t="shared" ref="L369:L370" si="104">AVERAGE(I358:I369)</f>
        <v>5.0950944242688471E-3</v>
      </c>
      <c r="M369" s="28">
        <f t="shared" ref="M369:M370" si="105">AVERAGE(J358:J369)</f>
        <v>4.0696436237508743E-3</v>
      </c>
    </row>
    <row r="370" spans="1:13" s="18" customFormat="1" ht="13.5" x14ac:dyDescent="0.25">
      <c r="A370" s="15" t="s">
        <v>348</v>
      </c>
      <c r="B370" s="20">
        <f>+'Data NSA'!B378-'Data NSA'!B366</f>
        <v>117600</v>
      </c>
      <c r="C370" s="20">
        <f>+'Data NSA'!P378-'Data NSA'!P366</f>
        <v>820600</v>
      </c>
      <c r="D370" s="20">
        <f>+'Data NSA'!AD378-'Data NSA'!AD366</f>
        <v>7031000</v>
      </c>
      <c r="E370" s="23">
        <f>+B370/'Data NSA'!B366</f>
        <v>0.10258199581297976</v>
      </c>
      <c r="F370" s="23">
        <f>+C370/'Data NSA'!P366</f>
        <v>6.5435987400821335E-2</v>
      </c>
      <c r="G370" s="23">
        <f>+D370/'Data NSA'!AD366</f>
        <v>4.8690124166395433E-2</v>
      </c>
      <c r="H370" s="23">
        <f>(+'Data NSA'!B378-'Data NSA'!B377)/'Data NSA'!B377</f>
        <v>1.4934960655211178E-2</v>
      </c>
      <c r="I370" s="23">
        <f>(+'Data NSA'!P378-'Data NSA'!P377)/'Data NSA'!P377</f>
        <v>9.9474658906232288E-3</v>
      </c>
      <c r="J370" s="23">
        <f>(+'Data NSA'!AD378-'Data NSA'!AD377)/'Data NSA'!AD377</f>
        <v>6.787977103042955E-3</v>
      </c>
      <c r="K370" s="28">
        <f t="shared" si="103"/>
        <v>8.2092906945675989E-3</v>
      </c>
      <c r="L370" s="28">
        <f t="shared" si="104"/>
        <v>5.3284054814178861E-3</v>
      </c>
      <c r="M370" s="28">
        <f t="shared" si="105"/>
        <v>3.9985679351889894E-3</v>
      </c>
    </row>
    <row r="371" spans="1:13" s="18" customFormat="1" ht="13.5" x14ac:dyDescent="0.25">
      <c r="A371" s="15" t="s">
        <v>349</v>
      </c>
      <c r="B371" s="20">
        <f>+'Data NSA'!B379-'Data NSA'!B367</f>
        <v>111200</v>
      </c>
      <c r="C371" s="20">
        <f>+'Data NSA'!P379-'Data NSA'!P367</f>
        <v>800500</v>
      </c>
      <c r="D371" s="20">
        <f>+'Data NSA'!AD379-'Data NSA'!AD367</f>
        <v>6874000</v>
      </c>
      <c r="E371" s="23">
        <f>+B371/'Data NSA'!B367</f>
        <v>9.6069114470842334E-2</v>
      </c>
      <c r="F371" s="23">
        <f>+C371/'Data NSA'!P367</f>
        <v>6.3447149831970071E-2</v>
      </c>
      <c r="G371" s="23">
        <f>+D371/'Data NSA'!AD367</f>
        <v>4.727940519014244E-2</v>
      </c>
      <c r="H371" s="23">
        <f>(+'Data NSA'!B379-'Data NSA'!B378)/'Data NSA'!B378</f>
        <v>3.7183544303797467E-3</v>
      </c>
      <c r="I371" s="23">
        <f>(+'Data NSA'!P379-'Data NSA'!P378)/'Data NSA'!P378</f>
        <v>4.2062405041501071E-3</v>
      </c>
      <c r="J371" s="23">
        <f>(+'Data NSA'!AD379-'Data NSA'!AD378)/'Data NSA'!AD378</f>
        <v>5.4875391259558617E-3</v>
      </c>
      <c r="K371" s="28">
        <f t="shared" ref="K371:K372" si="106">AVERAGE(H360:H371)</f>
        <v>7.7122798722097348E-3</v>
      </c>
      <c r="L371" s="28">
        <f t="shared" ref="L371:L372" si="107">AVERAGE(I360:I371)</f>
        <v>5.1719016142295392E-3</v>
      </c>
      <c r="M371" s="28">
        <f t="shared" ref="M371:M372" si="108">AVERAGE(J360:J371)</f>
        <v>3.8856992692594982E-3</v>
      </c>
    </row>
    <row r="372" spans="1:13" s="18" customFormat="1" ht="13.5" x14ac:dyDescent="0.25">
      <c r="A372" s="15" t="s">
        <v>350</v>
      </c>
      <c r="B372" s="20">
        <f>+'Data NSA'!B380-'Data NSA'!B368</f>
        <v>105800</v>
      </c>
      <c r="C372" s="20">
        <f>+'Data NSA'!P380-'Data NSA'!P368</f>
        <v>755000</v>
      </c>
      <c r="D372" s="20">
        <f>+'Data NSA'!AD380-'Data NSA'!AD368</f>
        <v>6549000</v>
      </c>
      <c r="E372" s="23">
        <f>+B372/'Data NSA'!B368</f>
        <v>9.0365562008882822E-2</v>
      </c>
      <c r="F372" s="23">
        <f>+C372/'Data NSA'!P368</f>
        <v>5.9519117067402441E-2</v>
      </c>
      <c r="G372" s="23">
        <f>+D372/'Data NSA'!AD368</f>
        <v>4.4664352404400282E-2</v>
      </c>
      <c r="H372" s="23">
        <f>(+'Data NSA'!B380-'Data NSA'!B379)/'Data NSA'!B379</f>
        <v>6.2268463781823911E-3</v>
      </c>
      <c r="I372" s="23">
        <f>(+'Data NSA'!P380-'Data NSA'!P379)/'Data NSA'!P379</f>
        <v>1.6918456023193936E-3</v>
      </c>
      <c r="J372" s="23">
        <f>(+'Data NSA'!AD380-'Data NSA'!AD379)/'Data NSA'!AD379</f>
        <v>5.982990181591305E-3</v>
      </c>
      <c r="K372" s="28">
        <f t="shared" si="106"/>
        <v>7.2736603389301178E-3</v>
      </c>
      <c r="L372" s="28">
        <f t="shared" si="107"/>
        <v>4.8624311568192047E-3</v>
      </c>
      <c r="M372" s="28">
        <f t="shared" si="108"/>
        <v>3.6758472870710899E-3</v>
      </c>
    </row>
    <row r="373" spans="1:13" s="18" customFormat="1" ht="13.5" x14ac:dyDescent="0.25">
      <c r="A373" s="15" t="s">
        <v>351</v>
      </c>
      <c r="B373" s="20">
        <f>+'Data NSA'!B381-'Data NSA'!B369</f>
        <v>109200</v>
      </c>
      <c r="C373" s="20">
        <f>+'Data NSA'!P381-'Data NSA'!P369</f>
        <v>760500</v>
      </c>
      <c r="D373" s="20">
        <f>+'Data NSA'!AD381-'Data NSA'!AD369</f>
        <v>6194000</v>
      </c>
      <c r="E373" s="23">
        <f>+B373/'Data NSA'!B369</f>
        <v>9.2613009922822495E-2</v>
      </c>
      <c r="F373" s="23">
        <f>+C373/'Data NSA'!P369</f>
        <v>5.9723880128164854E-2</v>
      </c>
      <c r="G373" s="23">
        <f>+D373/'Data NSA'!AD369</f>
        <v>4.2245547984913277E-2</v>
      </c>
      <c r="H373" s="23">
        <f>(+'Data NSA'!B381-'Data NSA'!B380)/'Data NSA'!B380</f>
        <v>9.1649694501018328E-3</v>
      </c>
      <c r="I373" s="23">
        <f>(+'Data NSA'!P381-'Data NSA'!P380)/'Data NSA'!P380</f>
        <v>4.0252976190476193E-3</v>
      </c>
      <c r="J373" s="23">
        <f>(+'Data NSA'!AD381-'Data NSA'!AD380)/'Data NSA'!AD380</f>
        <v>-2.3698229487648195E-3</v>
      </c>
      <c r="K373" s="28">
        <f t="shared" ref="K373:K374" si="109">AVERAGE(H362:H373)</f>
        <v>7.4466436432362353E-3</v>
      </c>
      <c r="L373" s="28">
        <f t="shared" ref="L373:L374" si="110">AVERAGE(I362:I373)</f>
        <v>4.8785978911354512E-3</v>
      </c>
      <c r="M373" s="28">
        <f t="shared" ref="M373:M374" si="111">AVERAGE(J362:J373)</f>
        <v>3.4829087255575561E-3</v>
      </c>
    </row>
    <row r="374" spans="1:13" s="18" customFormat="1" ht="13.5" x14ac:dyDescent="0.25">
      <c r="A374" s="15" t="s">
        <v>352</v>
      </c>
      <c r="B374" s="20">
        <f>+'Data NSA'!B382-'Data NSA'!B370</f>
        <v>112400</v>
      </c>
      <c r="C374" s="20">
        <f>+'Data NSA'!P382-'Data NSA'!P370</f>
        <v>783600</v>
      </c>
      <c r="D374" s="20">
        <f>+'Data NSA'!AD382-'Data NSA'!AD370</f>
        <v>6050000</v>
      </c>
      <c r="E374" s="23">
        <f>+B374/'Data NSA'!B370</f>
        <v>9.5068933434830416E-2</v>
      </c>
      <c r="F374" s="23">
        <f>+C374/'Data NSA'!P370</f>
        <v>6.1361607492443342E-2</v>
      </c>
      <c r="G374" s="23">
        <f>+D374/'Data NSA'!AD370</f>
        <v>4.1111994509340236E-2</v>
      </c>
      <c r="H374" s="23">
        <f>(+'Data NSA'!B382-'Data NSA'!B381)/'Data NSA'!B381</f>
        <v>4.9677870061321117E-3</v>
      </c>
      <c r="I374" s="23">
        <f>(+'Data NSA'!P382-'Data NSA'!P381)/'Data NSA'!P381</f>
        <v>4.4241557421391573E-3</v>
      </c>
      <c r="J374" s="23">
        <f>(+'Data NSA'!AD382-'Data NSA'!AD381)/'Data NSA'!AD381</f>
        <v>2.5914025639179913E-3</v>
      </c>
      <c r="K374" s="28">
        <f t="shared" si="109"/>
        <v>7.6344646973545158E-3</v>
      </c>
      <c r="L374" s="28">
        <f t="shared" si="110"/>
        <v>5.0077537567070037E-3</v>
      </c>
      <c r="M374" s="28">
        <f t="shared" si="111"/>
        <v>3.3919410090719089E-3</v>
      </c>
    </row>
    <row r="375" spans="1:13" s="18" customFormat="1" ht="13.5" x14ac:dyDescent="0.25">
      <c r="A375" s="15" t="s">
        <v>353</v>
      </c>
      <c r="B375" s="20">
        <f>+'Data NSA'!B383-'Data NSA'!B371</f>
        <v>110100</v>
      </c>
      <c r="C375" s="20">
        <f>+'Data NSA'!P383-'Data NSA'!P371</f>
        <v>779600</v>
      </c>
      <c r="D375" s="20">
        <f>+'Data NSA'!AD383-'Data NSA'!AD371</f>
        <v>5812000</v>
      </c>
      <c r="E375" s="23">
        <f>+B375/'Data NSA'!B371</f>
        <v>9.2575464558984272E-2</v>
      </c>
      <c r="F375" s="23">
        <f>+C375/'Data NSA'!P371</f>
        <v>6.0725023757224536E-2</v>
      </c>
      <c r="G375" s="23">
        <f>+D375/'Data NSA'!AD371</f>
        <v>3.9292040184426509E-2</v>
      </c>
      <c r="H375" s="23">
        <f>(+'Data NSA'!B383-'Data NSA'!B382)/'Data NSA'!B382</f>
        <v>3.6301845987487449E-3</v>
      </c>
      <c r="I375" s="23">
        <f>(+'Data NSA'!P383-'Data NSA'!P382)/'Data NSA'!P382</f>
        <v>4.7219230031430304E-3</v>
      </c>
      <c r="J375" s="23">
        <f>(+'Data NSA'!AD383-'Data NSA'!AD382)/'Data NSA'!AD382</f>
        <v>3.4005835166341404E-3</v>
      </c>
      <c r="K375" s="28">
        <f t="shared" ref="K375" si="112">AVERAGE(H364:H375)</f>
        <v>7.4435914877278436E-3</v>
      </c>
      <c r="L375" s="28">
        <f t="shared" ref="L375" si="113">AVERAGE(I364:I375)</f>
        <v>4.9575059214782237E-3</v>
      </c>
      <c r="M375" s="28">
        <f t="shared" ref="M375" si="114">AVERAGE(J364:J375)</f>
        <v>3.2455157534664997E-3</v>
      </c>
    </row>
    <row r="376" spans="1:13" s="18" customFormat="1" ht="13.5" x14ac:dyDescent="0.25">
      <c r="A376" s="15" t="s">
        <v>354</v>
      </c>
      <c r="B376" s="20">
        <f>+'Data NSA'!B384-'Data NSA'!B372</f>
        <v>95300</v>
      </c>
      <c r="C376" s="20">
        <f>+'Data NSA'!P384-'Data NSA'!P372</f>
        <v>663300</v>
      </c>
      <c r="D376" s="20">
        <f>+'Data NSA'!AD384-'Data NSA'!AD372</f>
        <v>5330000</v>
      </c>
      <c r="E376" s="23">
        <f>+B376/'Data NSA'!B372</f>
        <v>7.8140373893079693E-2</v>
      </c>
      <c r="F376" s="23">
        <f>+C376/'Data NSA'!P372</f>
        <v>5.0709458426347817E-2</v>
      </c>
      <c r="G376" s="23">
        <f>+D376/'Data NSA'!AD372</f>
        <v>3.5626913359089879E-2</v>
      </c>
      <c r="H376" s="23">
        <f>(+'Data NSA'!B384-'Data NSA'!B383)/'Data NSA'!B383</f>
        <v>1.1928582422656611E-2</v>
      </c>
      <c r="I376" s="23">
        <f>(+'Data NSA'!P384-'Data NSA'!P383)/'Data NSA'!P383</f>
        <v>9.2452525371205328E-3</v>
      </c>
      <c r="J376" s="23">
        <f>(+'Data NSA'!AD384-'Data NSA'!AD383)/'Data NSA'!AD383</f>
        <v>7.8449229168021852E-3</v>
      </c>
      <c r="K376" s="28">
        <f t="shared" ref="K376" si="115">AVERAGE(H365:H376)</f>
        <v>6.3145424025002244E-3</v>
      </c>
      <c r="L376" s="28">
        <f t="shared" ref="L376" si="116">AVERAGE(I365:I376)</f>
        <v>4.1558125449538711E-3</v>
      </c>
      <c r="M376" s="28">
        <f t="shared" ref="M376" si="117">AVERAGE(J365:J376)</f>
        <v>2.9482819865638611E-3</v>
      </c>
    </row>
    <row r="377" spans="1:13" s="18" customFormat="1" ht="13.5" x14ac:dyDescent="0.25">
      <c r="A377" s="15" t="s">
        <v>355</v>
      </c>
      <c r="B377" s="20">
        <f>+'Data NSA'!B385-'Data NSA'!B373</f>
        <v>92600</v>
      </c>
      <c r="C377" s="20">
        <f>+'Data NSA'!P385-'Data NSA'!P373</f>
        <v>635400</v>
      </c>
      <c r="D377" s="20">
        <f>+'Data NSA'!AD385-'Data NSA'!AD373</f>
        <v>4976000</v>
      </c>
      <c r="E377" s="23">
        <f>+B377/'Data NSA'!B373</f>
        <v>7.5205067814504992E-2</v>
      </c>
      <c r="F377" s="23">
        <f>+C377/'Data NSA'!P373</f>
        <v>4.8165189772666976E-2</v>
      </c>
      <c r="G377" s="23">
        <f>+D377/'Data NSA'!AD373</f>
        <v>3.3053679015297953E-2</v>
      </c>
      <c r="H377" s="23">
        <f>(+'Data NSA'!B385-'Data NSA'!B384)/'Data NSA'!B384</f>
        <v>6.8446269678302529E-3</v>
      </c>
      <c r="I377" s="23">
        <f>(+'Data NSA'!P385-'Data NSA'!P384)/'Data NSA'!P384</f>
        <v>6.0973391444807436E-3</v>
      </c>
      <c r="J377" s="23">
        <f>(+'Data NSA'!AD385-'Data NSA'!AD384)/'Data NSA'!AD384</f>
        <v>3.7628440130118243E-3</v>
      </c>
      <c r="K377" s="28">
        <f t="shared" ref="K377" si="118">AVERAGE(H366:H377)</f>
        <v>6.0854855430084358E-3</v>
      </c>
      <c r="L377" s="28">
        <f t="shared" ref="L377" si="119">AVERAGE(I366:I377)</f>
        <v>3.9522996232380855E-3</v>
      </c>
      <c r="M377" s="28">
        <f t="shared" ref="M377" si="120">AVERAGE(J366:J377)</f>
        <v>2.739925838532057E-3</v>
      </c>
    </row>
    <row r="378" spans="1:13" s="18" customFormat="1" ht="13.5" x14ac:dyDescent="0.25">
      <c r="A378" s="15" t="s">
        <v>356</v>
      </c>
      <c r="B378" s="20">
        <f>+'Data NSA'!B386-'Data NSA'!B374</f>
        <v>87100</v>
      </c>
      <c r="C378" s="20">
        <f>+'Data NSA'!P386-'Data NSA'!P374</f>
        <v>583000</v>
      </c>
      <c r="D378" s="20">
        <f>+'Data NSA'!AD386-'Data NSA'!AD374</f>
        <v>4470000</v>
      </c>
      <c r="E378" s="23">
        <f>+B378/'Data NSA'!B374</f>
        <v>7.0389526426377885E-2</v>
      </c>
      <c r="F378" s="23">
        <f>+C378/'Data NSA'!P374</f>
        <v>4.4050200605973602E-2</v>
      </c>
      <c r="G378" s="23">
        <f>+D378/'Data NSA'!AD374</f>
        <v>2.9653708372031313E-2</v>
      </c>
      <c r="H378" s="23">
        <f>(+'Data NSA'!B386-'Data NSA'!B385)/'Data NSA'!B385</f>
        <v>4.5320643553138455E-4</v>
      </c>
      <c r="I378" s="23">
        <f>(+'Data NSA'!P386-'Data NSA'!P385)/'Data NSA'!P385</f>
        <v>-6.9426866751039597E-4</v>
      </c>
      <c r="J378" s="23">
        <f>(+'Data NSA'!AD386-'Data NSA'!AD385)/'Data NSA'!AD385</f>
        <v>-1.9868954918691607E-3</v>
      </c>
      <c r="K378" s="28">
        <f t="shared" ref="K378:K380" si="121">AVERAGE(H367:H378)</f>
        <v>5.7104099510913433E-3</v>
      </c>
      <c r="L378" s="28">
        <f t="shared" ref="L378:L380" si="122">AVERAGE(I367:I378)</f>
        <v>3.6240800720883826E-3</v>
      </c>
      <c r="M378" s="28">
        <f t="shared" ref="M378:M380" si="123">AVERAGE(J367:J378)</f>
        <v>2.4653015296233847E-3</v>
      </c>
    </row>
    <row r="379" spans="1:13" s="18" customFormat="1" ht="13.5" x14ac:dyDescent="0.25">
      <c r="A379" s="15" t="s">
        <v>357</v>
      </c>
      <c r="B379" s="20">
        <f>+'Data NSA'!B387-'Data NSA'!B375</f>
        <v>92800</v>
      </c>
      <c r="C379" s="20">
        <f>+'Data NSA'!P387-'Data NSA'!P375</f>
        <v>657400</v>
      </c>
      <c r="D379" s="20">
        <f>+'Data NSA'!AD387-'Data NSA'!AD375</f>
        <v>4756000</v>
      </c>
      <c r="E379" s="23">
        <f>+B379/'Data NSA'!B375</f>
        <v>7.6009501187648459E-2</v>
      </c>
      <c r="F379" s="23">
        <f>+C379/'Data NSA'!P375</f>
        <v>5.0518712057173593E-2</v>
      </c>
      <c r="G379" s="23">
        <f>+D379/'Data NSA'!AD375</f>
        <v>3.2149906713895574E-2</v>
      </c>
      <c r="H379" s="23">
        <f>(+'Data NSA'!B387-'Data NSA'!B386)/'Data NSA'!B386</f>
        <v>-8.154020385050963E-3</v>
      </c>
      <c r="I379" s="23">
        <f>(+'Data NSA'!P387-'Data NSA'!P386)/'Data NSA'!P386</f>
        <v>-1.0674559810101391E-2</v>
      </c>
      <c r="J379" s="23">
        <f>(+'Data NSA'!AD387-'Data NSA'!AD386)/'Data NSA'!AD386</f>
        <v>-1.6248953031376846E-2</v>
      </c>
      <c r="K379" s="28">
        <f t="shared" si="121"/>
        <v>6.1421091574607421E-3</v>
      </c>
      <c r="L379" s="28">
        <f t="shared" si="122"/>
        <v>4.1317231746007379E-3</v>
      </c>
      <c r="M379" s="28">
        <f t="shared" si="123"/>
        <v>2.6635638908912712E-3</v>
      </c>
    </row>
    <row r="380" spans="1:13" s="18" customFormat="1" ht="13.5" x14ac:dyDescent="0.25">
      <c r="A380" s="15" t="s">
        <v>358</v>
      </c>
      <c r="B380" s="20">
        <f>+'Data NSA'!B388-'Data NSA'!B376</f>
        <v>86100</v>
      </c>
      <c r="C380" s="20">
        <f>+'Data NSA'!P388-'Data NSA'!P376</f>
        <v>586800</v>
      </c>
      <c r="D380" s="20">
        <f>+'Data NSA'!AD388-'Data NSA'!AD376</f>
        <v>4212000</v>
      </c>
      <c r="E380" s="23">
        <f>+B380/'Data NSA'!B376</f>
        <v>6.9497134554847045E-2</v>
      </c>
      <c r="F380" s="23">
        <f>+C380/'Data NSA'!P376</f>
        <v>4.4517274341117026E-2</v>
      </c>
      <c r="G380" s="23">
        <f>+D380/'Data NSA'!AD376</f>
        <v>2.8153951044744194E-2</v>
      </c>
      <c r="H380" s="23">
        <f>(+'Data NSA'!B388-'Data NSA'!B387)/'Data NSA'!B387</f>
        <v>8.6016594351830712E-3</v>
      </c>
      <c r="I380" s="23">
        <f>(+'Data NSA'!P388-'Data NSA'!P387)/'Data NSA'!P387</f>
        <v>7.1541432584269664E-3</v>
      </c>
      <c r="J380" s="23">
        <f>(+'Data NSA'!AD388-'Data NSA'!AD387)/'Data NSA'!AD387</f>
        <v>7.4007125641831709E-3</v>
      </c>
      <c r="K380" s="28">
        <f t="shared" si="121"/>
        <v>5.6303122592992099E-3</v>
      </c>
      <c r="L380" s="28">
        <f t="shared" si="122"/>
        <v>3.649493008753188E-3</v>
      </c>
      <c r="M380" s="28">
        <f t="shared" si="123"/>
        <v>2.337289099683568E-3</v>
      </c>
    </row>
    <row r="381" spans="1:13" s="18" customFormat="1" ht="13.5" x14ac:dyDescent="0.25">
      <c r="A381" s="15" t="s">
        <v>359</v>
      </c>
      <c r="B381" s="20">
        <f>+'Data NSA'!B389-'Data NSA'!B377</f>
        <v>87200</v>
      </c>
      <c r="C381" s="20">
        <f>+'Data NSA'!P389-'Data NSA'!P377</f>
        <v>584900</v>
      </c>
      <c r="D381" s="20">
        <f>+'Data NSA'!AD389-'Data NSA'!AD377</f>
        <v>3840000</v>
      </c>
      <c r="E381" s="23">
        <f>+B381/'Data NSA'!B377</f>
        <v>7.0017665007226587E-2</v>
      </c>
      <c r="F381" s="23">
        <f>+C381/'Data NSA'!P377</f>
        <v>4.4211799387731961E-2</v>
      </c>
      <c r="G381" s="23">
        <f>+D381/'Data NSA'!AD377</f>
        <v>2.5529708203413271E-2</v>
      </c>
      <c r="H381" s="23">
        <f>(+'Data NSA'!B389-'Data NSA'!B388)/'Data NSA'!B388</f>
        <v>5.7358490566037732E-3</v>
      </c>
      <c r="I381" s="23">
        <f>(+'Data NSA'!P389-'Data NSA'!P388)/'Data NSA'!P388</f>
        <v>3.3555584608009762E-3</v>
      </c>
      <c r="J381" s="23">
        <f>(+'Data NSA'!AD389-'Data NSA'!AD388)/'Data NSA'!AD388</f>
        <v>2.828017527207479E-3</v>
      </c>
      <c r="K381" s="28">
        <f t="shared" ref="K381:K383" si="124">AVERAGE(H370:H381)</f>
        <v>5.6710838709591793E-3</v>
      </c>
      <c r="L381" s="28">
        <f t="shared" ref="L381:L383" si="125">AVERAGE(I370:I381)</f>
        <v>3.625032773719998E-3</v>
      </c>
      <c r="M381" s="28">
        <f t="shared" ref="M381:M383" si="126">AVERAGE(J370:J381)</f>
        <v>2.1234431700280073E-3</v>
      </c>
    </row>
    <row r="382" spans="1:13" s="18" customFormat="1" ht="13.5" x14ac:dyDescent="0.25">
      <c r="A382" s="15" t="s">
        <v>360</v>
      </c>
      <c r="B382" s="20">
        <f>+'Data NSA'!B390-'Data NSA'!B378</f>
        <v>73800</v>
      </c>
      <c r="C382" s="20">
        <f>+'Data NSA'!P390-'Data NSA'!P378</f>
        <v>501000</v>
      </c>
      <c r="D382" s="20">
        <f>+'Data NSA'!AD390-'Data NSA'!AD378</f>
        <v>3721000</v>
      </c>
      <c r="E382" s="23">
        <f>+B382/'Data NSA'!B378</f>
        <v>5.8386075949367088E-2</v>
      </c>
      <c r="F382" s="23">
        <f>+C382/'Data NSA'!P378</f>
        <v>3.7496912679345261E-2</v>
      </c>
      <c r="G382" s="23">
        <f>+D382/'Data NSA'!AD378</f>
        <v>2.4571760634996102E-2</v>
      </c>
      <c r="H382" s="23">
        <f>(+'Data NSA'!B390-'Data NSA'!B389)/'Data NSA'!B389</f>
        <v>3.9021461803992194E-3</v>
      </c>
      <c r="I382" s="23">
        <f>(+'Data NSA'!P390-'Data NSA'!P389)/'Data NSA'!P389</f>
        <v>3.4529186935371788E-3</v>
      </c>
      <c r="J382" s="23">
        <f>(+'Data NSA'!AD390-'Data NSA'!AD389)/'Data NSA'!AD389</f>
        <v>5.8475361905441061E-3</v>
      </c>
      <c r="K382" s="28">
        <f t="shared" si="124"/>
        <v>4.7516826647248491E-3</v>
      </c>
      <c r="L382" s="28">
        <f t="shared" si="125"/>
        <v>3.0838205072961605E-3</v>
      </c>
      <c r="M382" s="28">
        <f t="shared" si="126"/>
        <v>2.0450730939864364E-3</v>
      </c>
    </row>
    <row r="383" spans="1:13" s="18" customFormat="1" ht="13.5" x14ac:dyDescent="0.25">
      <c r="A383" s="15" t="s">
        <v>361</v>
      </c>
      <c r="B383" s="20">
        <f>+'Data NSA'!B391-'Data NSA'!B379</f>
        <v>73200</v>
      </c>
      <c r="C383" s="20">
        <f>+'Data NSA'!P391-'Data NSA'!P379</f>
        <v>494200</v>
      </c>
      <c r="D383" s="20">
        <f>+'Data NSA'!AD391-'Data NSA'!AD379</f>
        <v>3773000</v>
      </c>
      <c r="E383" s="23">
        <f>+B383/'Data NSA'!B379</f>
        <v>5.769685504847482E-2</v>
      </c>
      <c r="F383" s="23">
        <f>+C383/'Data NSA'!P379</f>
        <v>3.683304390600195E-2</v>
      </c>
      <c r="G383" s="23">
        <f>+D383/'Data NSA'!AD379</f>
        <v>2.4779167898072441E-2</v>
      </c>
      <c r="H383" s="23">
        <f>(+'Data NSA'!B391-'Data NSA'!B390)/'Data NSA'!B390</f>
        <v>3.064733143967708E-3</v>
      </c>
      <c r="I383" s="23">
        <f>(+'Data NSA'!P391-'Data NSA'!P390)/'Data NSA'!P390</f>
        <v>3.5636736136660393E-3</v>
      </c>
      <c r="J383" s="23">
        <f>(+'Data NSA'!AD391-'Data NSA'!AD390)/'Data NSA'!AD390</f>
        <v>5.6910831104379491E-3</v>
      </c>
      <c r="K383" s="28">
        <f t="shared" si="124"/>
        <v>4.6972142241905115E-3</v>
      </c>
      <c r="L383" s="28">
        <f t="shared" si="125"/>
        <v>3.0302732664224878E-3</v>
      </c>
      <c r="M383" s="28">
        <f t="shared" si="126"/>
        <v>2.0620350926932769E-3</v>
      </c>
    </row>
    <row r="384" spans="1:13" s="18" customFormat="1" ht="13.5" x14ac:dyDescent="0.25">
      <c r="A384" s="15" t="s">
        <v>362</v>
      </c>
      <c r="B384" s="20">
        <f>+'Data NSA'!B392-'Data NSA'!B380</f>
        <v>75700</v>
      </c>
      <c r="C384" s="20">
        <f>+'Data NSA'!P392-'Data NSA'!P380</f>
        <v>520500</v>
      </c>
      <c r="D384" s="20">
        <f>+'Data NSA'!AD392-'Data NSA'!AD380</f>
        <v>3525000</v>
      </c>
      <c r="E384" s="23">
        <f>+B384/'Data NSA'!B380</f>
        <v>5.9298135672881093E-2</v>
      </c>
      <c r="F384" s="23">
        <f>+C384/'Data NSA'!P380</f>
        <v>3.8727678571428573E-2</v>
      </c>
      <c r="G384" s="23">
        <f>+D384/'Data NSA'!AD380</f>
        <v>2.3012743510732753E-2</v>
      </c>
      <c r="H384" s="23">
        <f>(+'Data NSA'!B392-'Data NSA'!B391)/'Data NSA'!B391</f>
        <v>7.7502049333035249E-3</v>
      </c>
      <c r="I384" s="23">
        <f>(+'Data NSA'!P392-'Data NSA'!P391)/'Data NSA'!P391</f>
        <v>3.5222657513567911E-3</v>
      </c>
      <c r="J384" s="23">
        <f>(+'Data NSA'!AD392-'Data NSA'!AD391)/'Data NSA'!AD391</f>
        <v>4.2489649957061738E-3</v>
      </c>
      <c r="K384" s="28">
        <f t="shared" ref="K384" si="127">AVERAGE(H373:H384)</f>
        <v>4.8241607704506062E-3</v>
      </c>
      <c r="L384" s="28">
        <f t="shared" ref="L384" si="128">AVERAGE(I373:I384)</f>
        <v>3.182808278842271E-3</v>
      </c>
      <c r="M384" s="28">
        <f t="shared" ref="M384" si="129">AVERAGE(J373:J384)</f>
        <v>1.9175329938695164E-3</v>
      </c>
    </row>
    <row r="385" spans="1:13" s="18" customFormat="1" ht="13.5" x14ac:dyDescent="0.25">
      <c r="A385" s="15" t="s">
        <v>363</v>
      </c>
      <c r="B385" s="20">
        <f>+'Data NSA'!B393-'Data NSA'!B381</f>
        <v>48200</v>
      </c>
      <c r="C385" s="20">
        <f>+'Data NSA'!P393-'Data NSA'!P381</f>
        <v>365900</v>
      </c>
      <c r="D385" s="20">
        <f>+'Data NSA'!AD393-'Data NSA'!AD381</f>
        <v>2966000</v>
      </c>
      <c r="E385" s="23">
        <f>+B385/'Data NSA'!B381</f>
        <v>3.741364588993247E-2</v>
      </c>
      <c r="F385" s="23">
        <f>+C385/'Data NSA'!P381</f>
        <v>2.7115554205171147E-2</v>
      </c>
      <c r="G385" s="23">
        <f>+D385/'Data NSA'!AD381</f>
        <v>1.9409343445911015E-2</v>
      </c>
      <c r="H385" s="23">
        <f>(+'Data NSA'!B393-'Data NSA'!B392)/'Data NSA'!B392</f>
        <v>-1.1683797973822376E-2</v>
      </c>
      <c r="I385" s="23">
        <f>(+'Data NSA'!P393-'Data NSA'!P392)/'Data NSA'!P392</f>
        <v>-7.1988825615128399E-3</v>
      </c>
      <c r="J385" s="23">
        <f>(+'Data NSA'!AD393-'Data NSA'!AD392)/'Data NSA'!AD392</f>
        <v>-5.8838169507533459E-3</v>
      </c>
      <c r="K385" s="28">
        <f t="shared" ref="K385" si="130">AVERAGE(H374:H385)</f>
        <v>3.0867634851235877E-3</v>
      </c>
      <c r="L385" s="28">
        <f t="shared" ref="L385" si="131">AVERAGE(I374:I385)</f>
        <v>2.2474599304622323E-3</v>
      </c>
      <c r="M385" s="28">
        <f t="shared" ref="M385" si="132">AVERAGE(J374:J385)</f>
        <v>1.6247001603704725E-3</v>
      </c>
    </row>
    <row r="386" spans="1:13" s="18" customFormat="1" ht="13.5" x14ac:dyDescent="0.25">
      <c r="A386" s="15" t="s">
        <v>382</v>
      </c>
      <c r="B386" s="20">
        <f>+'Data NSA'!B394-'Data NSA'!B382</f>
        <v>44400</v>
      </c>
      <c r="C386" s="20">
        <f>+'Data NSA'!P394-'Data NSA'!P382</f>
        <v>356800</v>
      </c>
      <c r="D386" s="20">
        <f>+'Data NSA'!AD394-'Data NSA'!AD382</f>
        <v>2898000</v>
      </c>
      <c r="E386" s="23">
        <f>+B386/'Data NSA'!B382</f>
        <v>3.429365876264772E-2</v>
      </c>
      <c r="F386" s="23">
        <f>+C386/'Data NSA'!P382</f>
        <v>2.6324720742522394E-2</v>
      </c>
      <c r="G386" s="23">
        <f>+D386/'Data NSA'!AD382</f>
        <v>1.8915337871796042E-2</v>
      </c>
      <c r="H386" s="23">
        <f>(+'Data NSA'!B394-'Data NSA'!B393)/'Data NSA'!B393</f>
        <v>1.945379723157501E-3</v>
      </c>
      <c r="I386" s="23">
        <f>(+'Data NSA'!P394-'Data NSA'!P393)/'Data NSA'!P393</f>
        <v>3.650793650793651E-3</v>
      </c>
      <c r="J386" s="23">
        <f>(+'Data NSA'!AD394-'Data NSA'!AD393)/'Data NSA'!AD393</f>
        <v>2.1055469607585103E-3</v>
      </c>
      <c r="K386" s="28">
        <f t="shared" ref="K386" si="133">AVERAGE(H375:H386)</f>
        <v>2.8348962115423704E-3</v>
      </c>
      <c r="L386" s="28">
        <f t="shared" ref="L386" si="134">AVERAGE(I375:I386)</f>
        <v>2.1830130895167739E-3</v>
      </c>
      <c r="M386" s="28">
        <f t="shared" ref="M386" si="135">AVERAGE(J375:J386)</f>
        <v>1.584212193440516E-3</v>
      </c>
    </row>
    <row r="387" spans="1:13" s="18" customFormat="1" ht="13.5" x14ac:dyDescent="0.25">
      <c r="A387" s="15" t="s">
        <v>383</v>
      </c>
      <c r="B387" s="20">
        <f>+'Data NSA'!B395-'Data NSA'!B383</f>
        <v>42100</v>
      </c>
      <c r="C387" s="20">
        <f>+'Data NSA'!P395-'Data NSA'!P383</f>
        <v>341800</v>
      </c>
      <c r="D387" s="20">
        <f>+'Data NSA'!AD395-'Data NSA'!AD383</f>
        <v>2833000</v>
      </c>
      <c r="E387" s="23">
        <f>+B387/'Data NSA'!B383</f>
        <v>3.2399569031860857E-2</v>
      </c>
      <c r="F387" s="23">
        <f>+C387/'Data NSA'!P383</f>
        <v>2.5099502122222384E-2</v>
      </c>
      <c r="G387" s="23">
        <f>+D387/'Data NSA'!AD383</f>
        <v>1.8428413452156379E-2</v>
      </c>
      <c r="H387" s="23">
        <f>(+'Data NSA'!B395-'Data NSA'!B394)/'Data NSA'!B394</f>
        <v>1.7922485251288178E-3</v>
      </c>
      <c r="I387" s="23">
        <f>(+'Data NSA'!P395-'Data NSA'!P394)/'Data NSA'!P394</f>
        <v>3.5224936379451639E-3</v>
      </c>
      <c r="J387" s="23">
        <f>(+'Data NSA'!AD395-'Data NSA'!AD394)/'Data NSA'!AD394</f>
        <v>2.9210733663448786E-3</v>
      </c>
      <c r="K387" s="28">
        <f t="shared" ref="K387" si="136">AVERAGE(H376:H387)</f>
        <v>2.6817348720740435E-3</v>
      </c>
      <c r="L387" s="28">
        <f t="shared" ref="L387" si="137">AVERAGE(I376:I387)</f>
        <v>2.0830606424169511E-3</v>
      </c>
      <c r="M387" s="28">
        <f t="shared" ref="M387" si="138">AVERAGE(J376:J387)</f>
        <v>1.5442530142497437E-3</v>
      </c>
    </row>
    <row r="388" spans="1:13" s="18" customFormat="1" ht="13.5" x14ac:dyDescent="0.25">
      <c r="A388" s="15" t="s">
        <v>384</v>
      </c>
      <c r="B388" s="20">
        <f>+'Data NSA'!B396-'Data NSA'!B384</f>
        <v>41100</v>
      </c>
      <c r="C388" s="20">
        <f>+'Data NSA'!P396-'Data NSA'!P384</f>
        <v>318300</v>
      </c>
      <c r="D388" s="20">
        <f>+'Data NSA'!AD396-'Data NSA'!AD384</f>
        <v>2595000</v>
      </c>
      <c r="E388" s="23">
        <f>+B388/'Data NSA'!B384</f>
        <v>3.1257129819758159E-2</v>
      </c>
      <c r="F388" s="23">
        <f>+C388/'Data NSA'!P384</f>
        <v>2.3159702263582587E-2</v>
      </c>
      <c r="G388" s="23">
        <f>+D388/'Data NSA'!AD384</f>
        <v>1.674885113853462E-2</v>
      </c>
      <c r="H388" s="23">
        <f>(+'Data NSA'!B396-'Data NSA'!B395)/'Data NSA'!B395</f>
        <v>1.080879612374208E-2</v>
      </c>
      <c r="I388" s="23">
        <f>(+'Data NSA'!P396-'Data NSA'!P395)/'Data NSA'!P395</f>
        <v>7.3354537379294532E-3</v>
      </c>
      <c r="J388" s="23">
        <f>(+'Data NSA'!AD396-'Data NSA'!AD395)/'Data NSA'!AD395</f>
        <v>6.182814585821682E-3</v>
      </c>
      <c r="K388" s="28">
        <f t="shared" ref="K388" si="139">AVERAGE(H377:H388)</f>
        <v>2.5884193471644996E-3</v>
      </c>
      <c r="L388" s="28">
        <f t="shared" ref="L388" si="140">AVERAGE(I377:I388)</f>
        <v>1.9239107424843613E-3</v>
      </c>
      <c r="M388" s="28">
        <f t="shared" ref="M388" si="141">AVERAGE(J377:J388)</f>
        <v>1.4057439866680353E-3</v>
      </c>
    </row>
    <row r="389" spans="1:13" s="18" customFormat="1" ht="13.5" x14ac:dyDescent="0.25">
      <c r="A389" s="15" t="s">
        <v>385</v>
      </c>
      <c r="B389" s="20">
        <f>+'Data NSA'!B397-'Data NSA'!B385</f>
        <v>40100</v>
      </c>
      <c r="C389" s="20">
        <f>+'Data NSA'!P397-'Data NSA'!P385</f>
        <v>303100</v>
      </c>
      <c r="D389" s="20">
        <f>+'Data NSA'!AD397-'Data NSA'!AD385</f>
        <v>2431000</v>
      </c>
      <c r="E389" s="23">
        <f>+B389/'Data NSA'!B385</f>
        <v>3.0289296774680868E-2</v>
      </c>
      <c r="F389" s="23">
        <f>+C389/'Data NSA'!P385</f>
        <v>2.192008678358344E-2</v>
      </c>
      <c r="G389" s="23">
        <f>+D389/'Data NSA'!AD385</f>
        <v>1.563153055253699E-2</v>
      </c>
      <c r="H389" s="23">
        <f>(+'Data NSA'!B397-'Data NSA'!B396)/'Data NSA'!B396</f>
        <v>5.8997050147492625E-3</v>
      </c>
      <c r="I389" s="23">
        <f>(+'Data NSA'!P397-'Data NSA'!P396)/'Data NSA'!P396</f>
        <v>4.8783956762907124E-3</v>
      </c>
      <c r="J389" s="23">
        <f>(+'Data NSA'!AD397-'Data NSA'!AD396)/'Data NSA'!AD396</f>
        <v>2.6597939453186993E-3</v>
      </c>
      <c r="K389" s="28">
        <f t="shared" ref="K389" si="142">AVERAGE(H378:H389)</f>
        <v>2.5096758510744169E-3</v>
      </c>
      <c r="L389" s="28">
        <f t="shared" ref="L389" si="143">AVERAGE(I378:I389)</f>
        <v>1.822332120135192E-3</v>
      </c>
      <c r="M389" s="28">
        <f t="shared" ref="M389" si="144">AVERAGE(J378:J389)</f>
        <v>1.313823147693608E-3</v>
      </c>
    </row>
    <row r="390" spans="1:13" s="18" customFormat="1" ht="13.5" x14ac:dyDescent="0.25">
      <c r="A390" s="15" t="s">
        <v>389</v>
      </c>
      <c r="B390" s="20">
        <f>+'Data NSA'!B398-'Data NSA'!B386</f>
        <v>39000</v>
      </c>
      <c r="C390" s="20">
        <f>+'Data NSA'!P398-'Data NSA'!P386</f>
        <v>306800</v>
      </c>
      <c r="D390" s="20">
        <f>+'Data NSA'!AD398-'Data NSA'!AD386</f>
        <v>2618000</v>
      </c>
      <c r="E390" s="23">
        <f>+B390/'Data NSA'!B386</f>
        <v>2.9445073612684031E-2</v>
      </c>
      <c r="F390" s="23">
        <f>+C390/'Data NSA'!P386</f>
        <v>2.2203084405010891E-2</v>
      </c>
      <c r="G390" s="23">
        <f>+D390/'Data NSA'!AD386</f>
        <v>1.6867469879518072E-2</v>
      </c>
      <c r="H390" s="23">
        <f>(+'Data NSA'!B398-'Data NSA'!B397)/'Data NSA'!B397</f>
        <v>-3.6656891495601173E-4</v>
      </c>
      <c r="I390" s="23">
        <f>(+'Data NSA'!P398-'Data NSA'!P397)/'Data NSA'!P397</f>
        <v>-4.1753357960737689E-4</v>
      </c>
      <c r="J390" s="23">
        <f>(+'Data NSA'!AD398-'Data NSA'!AD397)/'Data NSA'!AD397</f>
        <v>-7.7239632795188349E-4</v>
      </c>
      <c r="K390" s="28">
        <f t="shared" ref="K390" si="145">AVERAGE(H379:H390)</f>
        <v>2.4413612385338003E-3</v>
      </c>
      <c r="L390" s="28">
        <f t="shared" ref="L390" si="146">AVERAGE(I379:I390)</f>
        <v>1.8453933774604436E-3</v>
      </c>
      <c r="M390" s="28">
        <f t="shared" ref="M390" si="147">AVERAGE(J379:J390)</f>
        <v>1.4150314113533815E-3</v>
      </c>
    </row>
    <row r="391" spans="1:13" s="18" customFormat="1" ht="13.5" x14ac:dyDescent="0.25">
      <c r="A391" s="15" t="s">
        <v>395</v>
      </c>
      <c r="B391" s="20">
        <f>+'Data NSA'!B399-'Data NSA'!B387</f>
        <v>35600</v>
      </c>
      <c r="C391" s="20">
        <f>+'Data NSA'!P399-'Data NSA'!P387</f>
        <v>254000</v>
      </c>
      <c r="D391" s="20">
        <f>+'Data NSA'!AD399-'Data NSA'!AD387</f>
        <v>2254000</v>
      </c>
      <c r="E391" s="23">
        <f>+B391/'Data NSA'!B387</f>
        <v>2.7099033264824542E-2</v>
      </c>
      <c r="F391" s="23">
        <f>+C391/'Data NSA'!P387</f>
        <v>1.8580290262172283E-2</v>
      </c>
      <c r="G391" s="23">
        <f>+D391/'Data NSA'!AD387</f>
        <v>1.4762129309441475E-2</v>
      </c>
      <c r="H391" s="23">
        <f>(+'Data NSA'!B399-'Data NSA'!B398)/'Data NSA'!B398</f>
        <v>-1.0414374770810414E-2</v>
      </c>
      <c r="I391" s="23">
        <f>(+'Data NSA'!P399-'Data NSA'!P398)/'Data NSA'!P398</f>
        <v>-1.4180832159267099E-2</v>
      </c>
      <c r="J391" s="23">
        <f>(+'Data NSA'!AD399-'Data NSA'!AD398)/'Data NSA'!AD398</f>
        <v>-1.8285728768025953E-2</v>
      </c>
      <c r="K391" s="28">
        <f t="shared" ref="K391" si="148">AVERAGE(H380:H391)</f>
        <v>2.2529983730538469E-3</v>
      </c>
      <c r="L391" s="28">
        <f t="shared" ref="L391" si="149">AVERAGE(I380:I391)</f>
        <v>1.5532040150299687E-3</v>
      </c>
      <c r="M391" s="28">
        <f t="shared" ref="M391" si="150">AVERAGE(J380:J391)</f>
        <v>1.2453000999659561E-3</v>
      </c>
    </row>
    <row r="392" spans="1:13" s="18" customFormat="1" ht="13.5" x14ac:dyDescent="0.25">
      <c r="A392" s="15" t="s">
        <v>396</v>
      </c>
      <c r="B392" s="20">
        <f>+'Data NSA'!B400-'Data NSA'!B388</f>
        <v>35200</v>
      </c>
      <c r="C392" s="20">
        <f>+'Data NSA'!P400-'Data NSA'!P388</f>
        <v>252900</v>
      </c>
      <c r="D392" s="20">
        <f>+'Data NSA'!AD400-'Data NSA'!AD388</f>
        <v>2189000</v>
      </c>
      <c r="E392" s="23">
        <f>+B392/'Data NSA'!B388</f>
        <v>2.6566037735849056E-2</v>
      </c>
      <c r="F392" s="23">
        <f>+C392/'Data NSA'!P388</f>
        <v>1.836841417178716E-2</v>
      </c>
      <c r="G392" s="23">
        <f>+D392/'Data NSA'!AD388</f>
        <v>1.4231104292085451E-2</v>
      </c>
      <c r="H392" s="23">
        <f>(+'Data NSA'!B400-'Data NSA'!B399)/'Data NSA'!B399</f>
        <v>8.078262802934855E-3</v>
      </c>
      <c r="I392" s="23">
        <f>(+'Data NSA'!P400-'Data NSA'!P399)/'Data NSA'!P399</f>
        <v>6.9446439343885556E-3</v>
      </c>
      <c r="J392" s="23">
        <f>(+'Data NSA'!AD400-'Data NSA'!AD399)/'Data NSA'!AD399</f>
        <v>6.8735397761743103E-3</v>
      </c>
      <c r="K392" s="28">
        <f t="shared" ref="K392" si="151">AVERAGE(H381:H392)</f>
        <v>2.2093819870331616E-3</v>
      </c>
      <c r="L392" s="28">
        <f t="shared" ref="L392" si="152">AVERAGE(I381:I392)</f>
        <v>1.5357457380267671E-3</v>
      </c>
      <c r="M392" s="28">
        <f t="shared" ref="M392" si="153">AVERAGE(J381:J392)</f>
        <v>1.2013690342985506E-3</v>
      </c>
    </row>
    <row r="393" spans="1:13" s="18" customFormat="1" ht="13.5" x14ac:dyDescent="0.25">
      <c r="A393" s="15" t="s">
        <v>397</v>
      </c>
      <c r="B393" s="20">
        <f>+'Data NSA'!B401-'Data NSA'!B389</f>
        <v>31700</v>
      </c>
      <c r="C393" s="20">
        <f>+'Data NSA'!P401-'Data NSA'!P389</f>
        <v>238300</v>
      </c>
      <c r="D393" s="20">
        <f>+'Data NSA'!AD401-'Data NSA'!AD389</f>
        <v>2359000</v>
      </c>
      <c r="E393" s="23">
        <f>+B393/'Data NSA'!B389</f>
        <v>2.3788083445895242E-2</v>
      </c>
      <c r="F393" s="23">
        <f>+C393/'Data NSA'!P389</f>
        <v>1.7250115821172109E-2</v>
      </c>
      <c r="G393" s="23">
        <f>+D393/'Data NSA'!AD389</f>
        <v>1.5293057509416348E-2</v>
      </c>
      <c r="H393" s="23">
        <f>(+'Data NSA'!B401-'Data NSA'!B400)/'Data NSA'!B400</f>
        <v>3.0142626084399353E-3</v>
      </c>
      <c r="I393" s="23">
        <f>(+'Data NSA'!P401-'Data NSA'!P400)/'Data NSA'!P400</f>
        <v>2.2537461397465247E-3</v>
      </c>
      <c r="J393" s="23">
        <f>(+'Data NSA'!AD401-'Data NSA'!AD400)/'Data NSA'!AD400</f>
        <v>3.878031113988475E-3</v>
      </c>
      <c r="K393" s="28">
        <f t="shared" ref="K393" si="154">AVERAGE(H382:H393)</f>
        <v>1.9825831163528419E-3</v>
      </c>
      <c r="L393" s="28">
        <f t="shared" ref="L393" si="155">AVERAGE(I382:I393)</f>
        <v>1.4439280446055627E-3</v>
      </c>
      <c r="M393" s="28">
        <f t="shared" ref="M393" si="156">AVERAGE(J382:J393)</f>
        <v>1.2888701665303003E-3</v>
      </c>
    </row>
    <row r="394" spans="1:13" x14ac:dyDescent="0.2">
      <c r="A394" s="15" t="s">
        <v>398</v>
      </c>
      <c r="B394" s="20">
        <f>+'Data NSA'!B402-'Data NSA'!B390</f>
        <v>33500</v>
      </c>
      <c r="C394" s="20">
        <f>+'Data NSA'!P402-'Data NSA'!P390</f>
        <v>242300</v>
      </c>
      <c r="D394" s="20">
        <f>+'Data NSA'!AD402-'Data NSA'!AD390</f>
        <v>2215000</v>
      </c>
      <c r="E394" s="23">
        <f>+B394/'Data NSA'!B390</f>
        <v>2.5041112273882494E-2</v>
      </c>
      <c r="F394" s="23">
        <f>+C394/'Data NSA'!P390</f>
        <v>1.7479314101038083E-2</v>
      </c>
      <c r="G394" s="23">
        <f>+D394/'Data NSA'!AD390</f>
        <v>1.4276046534111051E-2</v>
      </c>
      <c r="H394" s="23">
        <f>(+'Data NSA'!B402-'Data NSA'!B401)/'Data NSA'!B401</f>
        <v>5.1308363263211903E-3</v>
      </c>
      <c r="I394" s="23">
        <f>(+'Data NSA'!P402-'Data NSA'!P401)/'Data NSA'!P401</f>
        <v>3.6790083044539483E-3</v>
      </c>
      <c r="J394" s="23">
        <f>(+'Data NSA'!AD402-'Data NSA'!AD401)/'Data NSA'!AD401</f>
        <v>4.8399867187699534E-3</v>
      </c>
      <c r="K394" s="28">
        <f t="shared" ref="K394" si="157">AVERAGE(H383:H394)</f>
        <v>2.0849739618463391E-3</v>
      </c>
      <c r="L394" s="28">
        <f t="shared" ref="L394" si="158">AVERAGE(I383:I394)</f>
        <v>1.4627688455152936E-3</v>
      </c>
      <c r="M394" s="28">
        <f t="shared" ref="M394" si="159">AVERAGE(J383:J394)</f>
        <v>1.2049077105491209E-3</v>
      </c>
    </row>
    <row r="395" spans="1:13" x14ac:dyDescent="0.2">
      <c r="A395" s="15" t="s">
        <v>399</v>
      </c>
      <c r="B395" s="20">
        <f>+'Data NSA'!B403-'Data NSA'!B391</f>
        <v>33900</v>
      </c>
      <c r="C395" s="20">
        <f>+'Data NSA'!P403-'Data NSA'!P391</f>
        <v>245700</v>
      </c>
      <c r="D395" s="20">
        <f>+'Data NSA'!AD403-'Data NSA'!AD391</f>
        <v>2079000</v>
      </c>
      <c r="E395" s="23">
        <f>+B395/'Data NSA'!B391</f>
        <v>2.526268723451822E-2</v>
      </c>
      <c r="F395" s="23">
        <f>+C395/'Data NSA'!P391</f>
        <v>1.7661646838946197E-2</v>
      </c>
      <c r="G395" s="23">
        <f>+D395/'Data NSA'!AD391</f>
        <v>1.332367756572117E-2</v>
      </c>
      <c r="H395" s="23">
        <f>(+'Data NSA'!B403-'Data NSA'!B402)/'Data NSA'!B402</f>
        <v>3.2815576460293152E-3</v>
      </c>
      <c r="I395" s="23">
        <f>(+'Data NSA'!P403-'Data NSA'!P402)/'Data NSA'!P402</f>
        <v>3.743512662715181E-3</v>
      </c>
      <c r="J395" s="23">
        <f>(+'Data NSA'!AD403-'Data NSA'!AD402)/'Data NSA'!AD402</f>
        <v>4.7467751159687363E-3</v>
      </c>
      <c r="K395" s="28">
        <f t="shared" ref="K395" si="160">AVERAGE(H384:H395)</f>
        <v>2.103042670351473E-3</v>
      </c>
      <c r="L395" s="28">
        <f t="shared" ref="L395" si="161">AVERAGE(I384:I395)</f>
        <v>1.4777554329360556E-3</v>
      </c>
      <c r="M395" s="28">
        <f t="shared" ref="M395" si="162">AVERAGE(J384:J395)</f>
        <v>1.1262153776766864E-3</v>
      </c>
    </row>
    <row r="396" spans="1:13" x14ac:dyDescent="0.2">
      <c r="A396" s="1" t="s">
        <v>400</v>
      </c>
      <c r="B396" s="20">
        <f>+'Data NSA'!B404-'Data NSA'!B392</f>
        <v>27800</v>
      </c>
      <c r="C396" s="20">
        <f>+'Data NSA'!P404-'Data NSA'!P392</f>
        <v>203800</v>
      </c>
      <c r="D396" s="20">
        <f>+'Data NSA'!AD404-'Data NSA'!AD392</f>
        <v>1812000</v>
      </c>
      <c r="E396" s="23">
        <f>+B396/'Data NSA'!B392</f>
        <v>2.0557568586852031E-2</v>
      </c>
      <c r="F396" s="23">
        <f>+C396/'Data NSA'!P392</f>
        <v>1.4598331005336486E-2</v>
      </c>
      <c r="G396" s="23">
        <f>+D396/'Data NSA'!AD392</f>
        <v>1.1563423334886185E-2</v>
      </c>
      <c r="H396" s="23">
        <f>(+'Data NSA'!B404-'Data NSA'!B403)/'Data NSA'!B403</f>
        <v>3.1254542811455155E-3</v>
      </c>
      <c r="I396" s="23">
        <f>(+'Data NSA'!P404-'Data NSA'!P403)/'Data NSA'!P403</f>
        <v>5.015115983386545E-4</v>
      </c>
      <c r="J396" s="23">
        <f>(+'Data NSA'!AD404-'Data NSA'!AD403)/'Data NSA'!AD403</f>
        <v>2.5044745346800156E-3</v>
      </c>
      <c r="K396" s="28">
        <f t="shared" ref="K396" si="163">AVERAGE(H385:H396)</f>
        <v>1.7176467826716393E-3</v>
      </c>
      <c r="L396" s="28">
        <f t="shared" ref="L396" si="164">AVERAGE(I385:I396)</f>
        <v>1.2260259201845442E-3</v>
      </c>
      <c r="M396" s="28">
        <f t="shared" ref="M396" si="165">AVERAGE(J385:J396)</f>
        <v>9.8084117259117322E-4</v>
      </c>
    </row>
    <row r="397" spans="1:13" x14ac:dyDescent="0.2">
      <c r="A397" s="1" t="s">
        <v>401</v>
      </c>
      <c r="B397" s="20">
        <f>+'Data NSA'!B405-'Data NSA'!B393</f>
        <v>32200</v>
      </c>
      <c r="C397" s="20">
        <f>+'Data NSA'!P405-'Data NSA'!P393</f>
        <v>184000</v>
      </c>
      <c r="D397" s="20">
        <f>+'Data NSA'!AD405-'Data NSA'!AD393</f>
        <v>1706000</v>
      </c>
      <c r="E397" s="23">
        <f>+B397/'Data NSA'!B393</f>
        <v>2.4092779648335203E-2</v>
      </c>
      <c r="F397" s="23">
        <f>+C397/'Data NSA'!P393</f>
        <v>1.3275613275613276E-2</v>
      </c>
      <c r="G397" s="23">
        <f>+D397/'Data NSA'!AD393</f>
        <v>1.0951411936140302E-2</v>
      </c>
      <c r="H397" s="23">
        <f>(+'Data NSA'!B405-'Data NSA'!B404)/'Data NSA'!B404</f>
        <v>-8.2602709948554447E-3</v>
      </c>
      <c r="I397" s="23">
        <f>(+'Data NSA'!P405-'Data NSA'!P404)/'Data NSA'!P404</f>
        <v>-8.4931835671370973E-3</v>
      </c>
      <c r="J397" s="23">
        <f>(+'Data NSA'!AD405-'Data NSA'!AD404)/'Data NSA'!AD404</f>
        <v>-6.4852725013090405E-3</v>
      </c>
      <c r="K397" s="28">
        <f t="shared" ref="K397" si="166">AVERAGE(H386:H397)</f>
        <v>2.0029406975855496E-3</v>
      </c>
      <c r="L397" s="28">
        <f t="shared" ref="L397" si="167">AVERAGE(I386:I397)</f>
        <v>1.1181675030491893E-3</v>
      </c>
      <c r="M397" s="28">
        <f t="shared" ref="M397" si="168">AVERAGE(J386:J397)</f>
        <v>9.3071987671153181E-4</v>
      </c>
    </row>
    <row r="398" spans="1:13" x14ac:dyDescent="0.2">
      <c r="A398" s="1" t="s">
        <v>402</v>
      </c>
      <c r="B398" s="20">
        <f>+'Data NSA'!B406-'Data NSA'!B394</f>
        <v>32800</v>
      </c>
      <c r="C398" s="20">
        <f>+'Data NSA'!P406-'Data NSA'!P394</f>
        <v>231200</v>
      </c>
      <c r="D398" s="20">
        <f>+'Data NSA'!AD406-'Data NSA'!AD394</f>
        <v>1605000</v>
      </c>
      <c r="E398" s="23">
        <f>+B398/'Data NSA'!B394</f>
        <v>2.4494063176760512E-2</v>
      </c>
      <c r="F398" s="23">
        <f>+C398/'Data NSA'!P394</f>
        <v>1.662041896108004E-2</v>
      </c>
      <c r="G398" s="23">
        <f>+D398/'Data NSA'!AD394</f>
        <v>1.0281409546016515E-2</v>
      </c>
      <c r="H398" s="23">
        <f>(+'Data NSA'!B406-'Data NSA'!B405)/'Data NSA'!B405</f>
        <v>2.3379849492218894E-3</v>
      </c>
      <c r="I398" s="23">
        <f>(+'Data NSA'!P406-'Data NSA'!P405)/'Data NSA'!P405</f>
        <v>6.9638279692395329E-3</v>
      </c>
      <c r="J398" s="23">
        <f>(+'Data NSA'!AD406-'Data NSA'!AD405)/'Data NSA'!AD405</f>
        <v>1.4414071181382353E-3</v>
      </c>
      <c r="K398" s="28">
        <f t="shared" ref="K398" si="169">AVERAGE(H387:H398)</f>
        <v>2.0356577997575824E-3</v>
      </c>
      <c r="L398" s="28">
        <f t="shared" ref="L398" si="170">AVERAGE(I387:I398)</f>
        <v>1.3942536962530132E-3</v>
      </c>
      <c r="M398" s="28">
        <f t="shared" ref="M398" si="171">AVERAGE(J387:J398)</f>
        <v>8.7537488982650886E-4</v>
      </c>
    </row>
    <row r="399" spans="1:13" x14ac:dyDescent="0.2">
      <c r="A399" s="1" t="s">
        <v>403</v>
      </c>
      <c r="B399" s="20">
        <f>+'Data NSA'!B407-'Data NSA'!B395</f>
        <v>36500</v>
      </c>
      <c r="C399" s="20">
        <f>+'Data NSA'!P407-'Data NSA'!P395</f>
        <v>214300</v>
      </c>
      <c r="D399" s="20">
        <f>+'Data NSA'!AD407-'Data NSA'!AD395</f>
        <v>1548000</v>
      </c>
      <c r="E399" s="23">
        <f>+B399/'Data NSA'!B395</f>
        <v>2.7208348863212821E-2</v>
      </c>
      <c r="F399" s="23">
        <f>+C399/'Data NSA'!P395</f>
        <v>1.5351442734748847E-2</v>
      </c>
      <c r="G399" s="23">
        <f>+D399/'Data NSA'!AD395</f>
        <v>9.8873935731941774E-3</v>
      </c>
      <c r="H399" s="23">
        <f>(+'Data NSA'!B407-'Data NSA'!B406)/'Data NSA'!B406</f>
        <v>4.4463882207157954E-3</v>
      </c>
      <c r="I399" s="23">
        <f>(+'Data NSA'!P407-'Data NSA'!P406)/'Data NSA'!P406</f>
        <v>2.2698666364960613E-3</v>
      </c>
      <c r="J399" s="23">
        <f>(+'Data NSA'!AD407-'Data NSA'!AD406)/'Data NSA'!AD406</f>
        <v>2.5299279699705791E-3</v>
      </c>
      <c r="K399" s="28">
        <f t="shared" ref="K399" si="172">AVERAGE(H388:H399)</f>
        <v>2.2568361077231641E-3</v>
      </c>
      <c r="L399" s="28">
        <f t="shared" ref="L399" si="173">AVERAGE(I388:I399)</f>
        <v>1.289868112798921E-3</v>
      </c>
      <c r="M399" s="28">
        <f t="shared" ref="M399" si="174">AVERAGE(J388:J399)</f>
        <v>8.4277944012865064E-4</v>
      </c>
    </row>
    <row r="400" spans="1:13" x14ac:dyDescent="0.2">
      <c r="A400" s="1" t="s">
        <v>404</v>
      </c>
      <c r="B400" s="20">
        <f>+'Data NSA'!B408-'Data NSA'!B396</f>
        <v>34700</v>
      </c>
      <c r="C400" s="20">
        <f>+'Data NSA'!P408-'Data NSA'!P396</f>
        <v>228500</v>
      </c>
      <c r="D400" s="20">
        <f>+'Data NSA'!AD408-'Data NSA'!AD396</f>
        <v>1322000</v>
      </c>
      <c r="E400" s="23">
        <f>+B400/'Data NSA'!B396</f>
        <v>2.5589970501474928E-2</v>
      </c>
      <c r="F400" s="23">
        <f>+C400/'Data NSA'!P396</f>
        <v>1.6249466647703031E-2</v>
      </c>
      <c r="G400" s="23">
        <f>+D400/'Data NSA'!AD396</f>
        <v>8.3919990351105488E-3</v>
      </c>
      <c r="H400" s="23">
        <f>(+'Data NSA'!B408-'Data NSA'!B407)/'Data NSA'!B407</f>
        <v>9.216255442670537E-3</v>
      </c>
      <c r="I400" s="23">
        <f>(+'Data NSA'!P408-'Data NSA'!P407)/'Data NSA'!P407</f>
        <v>8.2263879383938088E-3</v>
      </c>
      <c r="J400" s="23">
        <f>(+'Data NSA'!AD408-'Data NSA'!AD407)/'Data NSA'!AD407</f>
        <v>4.692905616939998E-3</v>
      </c>
      <c r="K400" s="28">
        <f t="shared" ref="K400" si="175">AVERAGE(H389:H400)</f>
        <v>2.1241243843005356E-3</v>
      </c>
      <c r="L400" s="28">
        <f t="shared" ref="L400" si="176">AVERAGE(I389:I400)</f>
        <v>1.3641126295042838E-3</v>
      </c>
      <c r="M400" s="28">
        <f t="shared" ref="M400" si="177">AVERAGE(J389:J400)</f>
        <v>7.1862035938851049E-4</v>
      </c>
    </row>
    <row r="401" spans="1:13" x14ac:dyDescent="0.2">
      <c r="A401" s="1" t="s">
        <v>405</v>
      </c>
      <c r="B401" s="20">
        <f>+'Data NSA'!B409-'Data NSA'!B397</f>
        <v>34700</v>
      </c>
      <c r="C401" s="20">
        <f>+'Data NSA'!P409-'Data NSA'!P397</f>
        <v>239500</v>
      </c>
      <c r="D401" s="20">
        <f>+'Data NSA'!AD409-'Data NSA'!AD397</f>
        <v>1357000</v>
      </c>
      <c r="E401" s="23">
        <f>+B401/'Data NSA'!B397</f>
        <v>2.5439882697947214E-2</v>
      </c>
      <c r="F401" s="23">
        <f>+C401/'Data NSA'!P397</f>
        <v>1.6949032595926571E-2</v>
      </c>
      <c r="G401" s="23">
        <f>+D401/'Data NSA'!AD397</f>
        <v>8.5913263691041464E-3</v>
      </c>
      <c r="H401" s="23">
        <f>(+'Data NSA'!B409-'Data NSA'!B408)/'Data NSA'!B408</f>
        <v>5.7524987416409006E-3</v>
      </c>
      <c r="I401" s="23">
        <f>(+'Data NSA'!P409-'Data NSA'!P408)/'Data NSA'!P408</f>
        <v>5.5701340051082888E-3</v>
      </c>
      <c r="J401" s="23">
        <f>(+'Data NSA'!AD409-'Data NSA'!AD408)/'Data NSA'!AD408</f>
        <v>2.8579882029297525E-3</v>
      </c>
      <c r="K401" s="28">
        <f t="shared" ref="K401" si="178">AVERAGE(H390:H401)</f>
        <v>2.1118571948748389E-3</v>
      </c>
      <c r="L401" s="28">
        <f t="shared" ref="L401" si="179">AVERAGE(I390:I401)</f>
        <v>1.421757490239082E-3</v>
      </c>
      <c r="M401" s="28">
        <f t="shared" ref="M401" si="180">AVERAGE(J390:J401)</f>
        <v>7.3513654752276492E-4</v>
      </c>
    </row>
    <row r="402" spans="1:13" x14ac:dyDescent="0.2">
      <c r="A402" s="1" t="s">
        <v>406</v>
      </c>
      <c r="B402" s="20">
        <f>+'Data NSA'!B410-'Data NSA'!B398</f>
        <v>35300</v>
      </c>
      <c r="C402" s="20">
        <f>+'Data NSA'!P410-'Data NSA'!P398</f>
        <v>236500</v>
      </c>
      <c r="D402" s="20">
        <f>+'Data NSA'!AD410-'Data NSA'!AD398</f>
        <v>1461000</v>
      </c>
      <c r="E402" s="23">
        <f>+B402/'Data NSA'!B398</f>
        <v>2.588925559222589E-2</v>
      </c>
      <c r="F402" s="23">
        <f>+C402/'Data NSA'!P398</f>
        <v>1.674371845065736E-2</v>
      </c>
      <c r="G402" s="23">
        <f>+D402/'Data NSA'!AD398</f>
        <v>9.2569125883873588E-3</v>
      </c>
      <c r="H402" s="23">
        <f>(+'Data NSA'!B410-'Data NSA'!B409)/'Data NSA'!B409</f>
        <v>7.1494959605347824E-5</v>
      </c>
      <c r="I402" s="23">
        <f>(+'Data NSA'!P410-'Data NSA'!P409)/'Data NSA'!P409</f>
        <v>-6.1934154946729667E-4</v>
      </c>
      <c r="J402" s="23">
        <f>(+'Data NSA'!AD410-'Data NSA'!AD409)/'Data NSA'!AD409</f>
        <v>-1.1298938527497223E-4</v>
      </c>
      <c r="K402" s="28">
        <f t="shared" ref="K402" si="181">AVERAGE(H391:H402)</f>
        <v>2.1483625177549522E-3</v>
      </c>
      <c r="L402" s="28">
        <f t="shared" ref="L402:M417" si="182">AVERAGE(I391:I402)</f>
        <v>1.4049401594174221E-3</v>
      </c>
      <c r="M402" s="28">
        <f t="shared" si="182"/>
        <v>7.9008712607917409E-4</v>
      </c>
    </row>
    <row r="403" spans="1:13" x14ac:dyDescent="0.2">
      <c r="A403" s="1" t="s">
        <v>410</v>
      </c>
      <c r="B403" s="20">
        <f>+'Data NSA'!B411-'Data NSA'!B399</f>
        <v>36500</v>
      </c>
      <c r="C403" s="20">
        <f>+'Data NSA'!P411-'Data NSA'!P399</f>
        <v>220900</v>
      </c>
      <c r="D403" s="20">
        <f>+'Data NSA'!AD411-'Data NSA'!AD399</f>
        <v>1440000</v>
      </c>
      <c r="E403" s="23">
        <f>+B403/'Data NSA'!B399</f>
        <v>2.7051063514414882E-2</v>
      </c>
      <c r="F403" s="23">
        <f>+C403/'Data NSA'!P399</f>
        <v>1.5864238315474993E-2</v>
      </c>
      <c r="G403" s="23">
        <f>+D403/'Data NSA'!AD399</f>
        <v>9.2938002607427291E-3</v>
      </c>
      <c r="H403" s="23">
        <f>(+'Data NSA'!B411-'Data NSA'!B410)/'Data NSA'!B410</f>
        <v>-9.2936802973977699E-3</v>
      </c>
      <c r="I403" s="23">
        <f>(+'Data NSA'!P411-'Data NSA'!P410)/'Data NSA'!P410</f>
        <v>-1.5033562654931342E-2</v>
      </c>
      <c r="J403" s="23">
        <f>(+'Data NSA'!AD411-'Data NSA'!AD410)/'Data NSA'!AD410</f>
        <v>-1.824984776098789E-2</v>
      </c>
      <c r="K403" s="28">
        <f>AVERAGE(H392:H403)</f>
        <v>2.2417537238726723E-3</v>
      </c>
      <c r="L403" s="28">
        <f t="shared" si="182"/>
        <v>1.3338792847787349E-3</v>
      </c>
      <c r="M403" s="28">
        <f t="shared" si="182"/>
        <v>7.9307720999901232E-4</v>
      </c>
    </row>
    <row r="404" spans="1:13" x14ac:dyDescent="0.2">
      <c r="A404" s="1" t="s">
        <v>411</v>
      </c>
      <c r="B404" s="20">
        <f>+'Data NSA'!B412-'Data NSA'!B400</f>
        <v>32800</v>
      </c>
      <c r="C404" s="20">
        <f>+'Data NSA'!P412-'Data NSA'!P400</f>
        <v>213000</v>
      </c>
      <c r="D404" s="20">
        <f>+'Data NSA'!AD412-'Data NSA'!AD400</f>
        <v>1150000</v>
      </c>
      <c r="E404" s="23">
        <f>+B404/'Data NSA'!B400</f>
        <v>2.4114100867519483E-2</v>
      </c>
      <c r="F404" s="23">
        <f>+C404/'Data NSA'!P400</f>
        <v>1.5191390119177525E-2</v>
      </c>
      <c r="G404" s="23">
        <f>+D404/'Data NSA'!AD400</f>
        <v>7.3714641009698283E-3</v>
      </c>
      <c r="H404" s="23">
        <f>(+'Data NSA'!B412-'Data NSA'!B411)/'Data NSA'!B411</f>
        <v>5.1955549141290231E-3</v>
      </c>
      <c r="I404" s="23">
        <f>(+'Data NSA'!P412-'Data NSA'!P411)/'Data NSA'!P411</f>
        <v>6.2777035481750123E-3</v>
      </c>
      <c r="J404" s="23">
        <f>(+'Data NSA'!AD412-'Data NSA'!AD411)/'Data NSA'!AD411</f>
        <v>4.9558133288997459E-3</v>
      </c>
      <c r="K404" s="28">
        <f>AVERAGE(H393:H404)</f>
        <v>2.0015280664721865E-3</v>
      </c>
      <c r="L404" s="28">
        <f t="shared" si="182"/>
        <v>1.2783009192609395E-3</v>
      </c>
      <c r="M404" s="28">
        <f t="shared" si="182"/>
        <v>6.3326667272613256E-4</v>
      </c>
    </row>
    <row r="405" spans="1:13" x14ac:dyDescent="0.2">
      <c r="A405" s="1" t="s">
        <v>412</v>
      </c>
      <c r="B405" s="20">
        <f>+'Data NSA'!B413-'Data NSA'!B401</f>
        <v>31400</v>
      </c>
      <c r="C405" s="20">
        <f>+'Data NSA'!P413-'Data NSA'!P401</f>
        <v>198300</v>
      </c>
      <c r="D405" s="20">
        <f>+'Data NSA'!AD413-'Data NSA'!AD401</f>
        <v>928000</v>
      </c>
      <c r="E405" s="23">
        <f>+B405/'Data NSA'!B401</f>
        <v>2.3015465806640767E-2</v>
      </c>
      <c r="F405" s="23">
        <f>+C405/'Data NSA'!P401</f>
        <v>1.4111167248998413E-2</v>
      </c>
      <c r="G405" s="23">
        <f>+D405/'Data NSA'!AD401</f>
        <v>5.925471866779046E-3</v>
      </c>
      <c r="H405" s="23">
        <f>(+'Data NSA'!B413-'Data NSA'!B412)/'Data NSA'!B412</f>
        <v>1.9382627422828429E-3</v>
      </c>
      <c r="I405" s="23">
        <f>(+'Data NSA'!P413-'Data NSA'!P412)/'Data NSA'!P412</f>
        <v>1.1872896776051875E-3</v>
      </c>
      <c r="J405" s="23">
        <f>(+'Data NSA'!AD413-'Data NSA'!AD412)/'Data NSA'!AD412</f>
        <v>2.4370533924674052E-3</v>
      </c>
      <c r="K405" s="28">
        <f t="shared" ref="K405:K419" si="183">AVERAGE(H394:H405)</f>
        <v>1.9118614109590955E-3</v>
      </c>
      <c r="L405" s="28">
        <f t="shared" si="182"/>
        <v>1.1894295474158285E-3</v>
      </c>
      <c r="M405" s="28">
        <f t="shared" si="182"/>
        <v>5.1318519593270982E-4</v>
      </c>
    </row>
    <row r="406" spans="1:13" x14ac:dyDescent="0.2">
      <c r="A406" s="1" t="s">
        <v>413</v>
      </c>
      <c r="B406" s="20">
        <f>+'Data NSA'!B414-'Data NSA'!B402</f>
        <v>33800</v>
      </c>
      <c r="C406" s="20">
        <f>+'Data NSA'!P414-'Data NSA'!P402</f>
        <v>216000</v>
      </c>
      <c r="D406" s="20">
        <f>+'Data NSA'!AD414-'Data NSA'!AD402</f>
        <v>998000</v>
      </c>
      <c r="E406" s="23">
        <f>+B406/'Data NSA'!B402</f>
        <v>2.4648144096842413E-2</v>
      </c>
      <c r="F406" s="23">
        <f>+C406/'Data NSA'!P402</f>
        <v>1.5314369983834831E-2</v>
      </c>
      <c r="G406" s="23">
        <f>+D406/'Data NSA'!AD402</f>
        <v>6.3417423905445768E-3</v>
      </c>
      <c r="H406" s="23">
        <f>(+'Data NSA'!B414-'Data NSA'!B413)/'Data NSA'!B413</f>
        <v>6.7349716987891379E-3</v>
      </c>
      <c r="I406" s="23">
        <f>(+'Data NSA'!P414-'Data NSA'!P413)/'Data NSA'!P413</f>
        <v>4.8698336958809905E-3</v>
      </c>
      <c r="J406" s="23">
        <f>(+'Data NSA'!AD414-'Data NSA'!AD413)/'Data NSA'!AD413</f>
        <v>5.2558080487495242E-3</v>
      </c>
      <c r="K406" s="28">
        <f t="shared" si="183"/>
        <v>2.0455393586647575E-3</v>
      </c>
      <c r="L406" s="28">
        <f t="shared" si="182"/>
        <v>1.2886649967014153E-3</v>
      </c>
      <c r="M406" s="28">
        <f t="shared" si="182"/>
        <v>5.4783697343100725E-4</v>
      </c>
    </row>
    <row r="407" spans="1:13" x14ac:dyDescent="0.2">
      <c r="A407" s="1" t="s">
        <v>414</v>
      </c>
      <c r="B407" s="20">
        <f>+'Data NSA'!B415-'Data NSA'!B403</f>
        <v>33600</v>
      </c>
      <c r="C407" s="20">
        <f>+'Data NSA'!P415-'Data NSA'!P403</f>
        <v>199400</v>
      </c>
      <c r="D407" s="20">
        <f>+'Data NSA'!AD415-'Data NSA'!AD403</f>
        <v>915000</v>
      </c>
      <c r="E407" s="23">
        <f>+B407/'Data NSA'!B403</f>
        <v>2.4422154382904491E-2</v>
      </c>
      <c r="F407" s="23">
        <f>+C407/'Data NSA'!P403</f>
        <v>1.4084706015313763E-2</v>
      </c>
      <c r="G407" s="23">
        <f>+D407/'Data NSA'!AD403</f>
        <v>5.7868540384651869E-3</v>
      </c>
      <c r="H407" s="23">
        <f>(+'Data NSA'!B415-'Data NSA'!B414)/'Data NSA'!B414</f>
        <v>3.0602804070884635E-3</v>
      </c>
      <c r="I407" s="23">
        <f>(+'Data NSA'!P415-'Data NSA'!P414)/'Data NSA'!P414</f>
        <v>2.527862350213681E-3</v>
      </c>
      <c r="J407" s="23">
        <f>(+'Data NSA'!AD415-'Data NSA'!AD414)/'Data NSA'!AD414</f>
        <v>4.1927662153970497E-3</v>
      </c>
      <c r="K407" s="28">
        <f t="shared" si="183"/>
        <v>2.0270995887530195E-3</v>
      </c>
      <c r="L407" s="28">
        <f t="shared" si="182"/>
        <v>1.1873608039929568E-3</v>
      </c>
      <c r="M407" s="28">
        <f t="shared" si="182"/>
        <v>5.0166956505003372E-4</v>
      </c>
    </row>
    <row r="408" spans="1:13" x14ac:dyDescent="0.2">
      <c r="A408" s="1" t="s">
        <v>416</v>
      </c>
      <c r="B408" s="20">
        <f>+'Data NSA'!B416-'Data NSA'!B404</f>
        <v>25400</v>
      </c>
      <c r="C408" s="20">
        <f>+'Data NSA'!P416-'Data NSA'!P404</f>
        <v>139600</v>
      </c>
      <c r="D408" s="20">
        <f>+'Data NSA'!AD416-'Data NSA'!AD404</f>
        <v>786000</v>
      </c>
      <c r="E408" s="23">
        <f>+B408/'Data NSA'!B404</f>
        <v>1.8404463444677922E-2</v>
      </c>
      <c r="F408" s="23">
        <f>+C408/'Data NSA'!P404</f>
        <v>9.8557641394209378E-3</v>
      </c>
      <c r="G408" s="23">
        <f>+D408/'Data NSA'!AD404</f>
        <v>4.9585838385495197E-3</v>
      </c>
      <c r="H408" s="23">
        <f>(+'Data NSA'!B416-'Data NSA'!B415)/'Data NSA'!B415</f>
        <v>-2.767134951042997E-3</v>
      </c>
      <c r="I408" s="23">
        <f>(+'Data NSA'!P416-'Data NSA'!P415)/'Data NSA'!P415</f>
        <v>-3.6707855620411517E-3</v>
      </c>
      <c r="J408" s="23">
        <f>(+'Data NSA'!AD416-'Data NSA'!AD415)/'Data NSA'!AD415</f>
        <v>1.6789073897077317E-3</v>
      </c>
      <c r="K408" s="28">
        <f t="shared" si="183"/>
        <v>1.5360504860706438E-3</v>
      </c>
      <c r="L408" s="28">
        <f t="shared" si="182"/>
        <v>8.3966937396130618E-4</v>
      </c>
      <c r="M408" s="28">
        <f t="shared" si="182"/>
        <v>4.328723029690098E-4</v>
      </c>
    </row>
    <row r="409" spans="1:13" x14ac:dyDescent="0.2">
      <c r="A409" s="1" t="s">
        <v>417</v>
      </c>
      <c r="B409" s="20">
        <f>+'Data NSA'!B417-'Data NSA'!B405</f>
        <v>29200</v>
      </c>
      <c r="C409" s="20">
        <f>+'Data NSA'!P417-'Data NSA'!P405</f>
        <v>181300</v>
      </c>
      <c r="D409" s="20">
        <f>+'Data NSA'!AD417-'Data NSA'!AD405</f>
        <v>782000</v>
      </c>
      <c r="E409" s="23">
        <f>+B409/'Data NSA'!B405</f>
        <v>2.1334112661649741E-2</v>
      </c>
      <c r="F409" s="23">
        <f>+C409/'Data NSA'!P405</f>
        <v>1.290942751352891E-2</v>
      </c>
      <c r="G409" s="23">
        <f>+D409/'Data NSA'!AD405</f>
        <v>4.9655522748198238E-3</v>
      </c>
      <c r="H409" s="23">
        <f>(+'Data NSA'!B417-'Data NSA'!B416)/'Data NSA'!B416</f>
        <v>-5.4073283528993238E-3</v>
      </c>
      <c r="I409" s="23">
        <f>(+'Data NSA'!P417-'Data NSA'!P416)/'Data NSA'!P416</f>
        <v>-5.4950048588147289E-3</v>
      </c>
      <c r="J409" s="23">
        <f>(+'Data NSA'!AD417-'Data NSA'!AD416)/'Data NSA'!AD416</f>
        <v>-6.478383417347253E-3</v>
      </c>
      <c r="K409" s="28">
        <f t="shared" si="183"/>
        <v>1.7737957062336537E-3</v>
      </c>
      <c r="L409" s="28">
        <f t="shared" si="182"/>
        <v>1.0895175996548368E-3</v>
      </c>
      <c r="M409" s="28">
        <f t="shared" si="182"/>
        <v>4.3344639329915896E-4</v>
      </c>
    </row>
    <row r="410" spans="1:13" x14ac:dyDescent="0.2">
      <c r="A410" s="1" t="s">
        <v>420</v>
      </c>
      <c r="B410" s="20">
        <f>+'Data NSA'!B418-'Data NSA'!B406</f>
        <v>27800</v>
      </c>
      <c r="C410" s="20">
        <f>+'Data NSA'!P418-'Data NSA'!P406</f>
        <v>123500</v>
      </c>
      <c r="D410" s="20">
        <f>+'Data NSA'!AD418-'Data NSA'!AD406</f>
        <v>712000</v>
      </c>
      <c r="E410" s="23">
        <f>+B410/'Data NSA'!B406</f>
        <v>2.0263867628835922E-2</v>
      </c>
      <c r="F410" s="23">
        <f>+C410/'Data NSA'!P406</f>
        <v>8.732976000226279E-3</v>
      </c>
      <c r="G410" s="23">
        <f>+D410/'Data NSA'!AD406</f>
        <v>4.5145581820026379E-3</v>
      </c>
      <c r="H410" s="23">
        <f>(+'Data NSA'!B418-'Data NSA'!B417)/'Data NSA'!B417</f>
        <v>1.2876457543458044E-3</v>
      </c>
      <c r="I410" s="23">
        <f>(+'Data NSA'!P418-'Data NSA'!P417)/'Data NSA'!P417</f>
        <v>2.8118914891074355E-3</v>
      </c>
      <c r="J410" s="23">
        <f>(+'Data NSA'!AD418-'Data NSA'!AD417)/'Data NSA'!AD417</f>
        <v>9.9199454087080686E-4</v>
      </c>
      <c r="K410" s="28">
        <f t="shared" si="183"/>
        <v>1.6862674399939798E-3</v>
      </c>
      <c r="L410" s="28">
        <f t="shared" si="182"/>
        <v>7.4352289297716209E-4</v>
      </c>
      <c r="M410" s="28">
        <f t="shared" si="182"/>
        <v>3.9599534519353972E-4</v>
      </c>
    </row>
    <row r="411" spans="1:13" x14ac:dyDescent="0.2">
      <c r="A411" s="1" t="s">
        <v>421</v>
      </c>
      <c r="B411" s="20">
        <f>+'Data NSA'!B419-'Data NSA'!B407</f>
        <v>23500</v>
      </c>
      <c r="C411" s="20">
        <f>+'Data NSA'!P419-'Data NSA'!P407</f>
        <v>100100</v>
      </c>
      <c r="D411" s="20">
        <f>+'Data NSA'!AD419-'Data NSA'!AD407</f>
        <v>618000</v>
      </c>
      <c r="E411" s="23">
        <f>+B411/'Data NSA'!B407</f>
        <v>1.7053701015965168E-2</v>
      </c>
      <c r="F411" s="23">
        <f>+C411/'Data NSA'!P407</f>
        <v>7.0622764376777033E-3</v>
      </c>
      <c r="G411" s="23">
        <f>+D411/'Data NSA'!AD407</f>
        <v>3.9086464572357397E-3</v>
      </c>
      <c r="H411" s="23">
        <f>(+'Data NSA'!B419-'Data NSA'!B418)/'Data NSA'!B418</f>
        <v>1.285989854968922E-3</v>
      </c>
      <c r="I411" s="23">
        <f>(+'Data NSA'!P419-'Data NSA'!P418)/'Data NSA'!P418</f>
        <v>6.0987150638262073E-4</v>
      </c>
      <c r="J411" s="23">
        <f>(+'Data NSA'!AD419-'Data NSA'!AD418)/'Data NSA'!AD418</f>
        <v>1.9252133515123972E-3</v>
      </c>
      <c r="K411" s="28">
        <f t="shared" si="183"/>
        <v>1.4229009095150739E-3</v>
      </c>
      <c r="L411" s="28">
        <f t="shared" si="182"/>
        <v>6.0518996546770883E-4</v>
      </c>
      <c r="M411" s="28">
        <f t="shared" si="182"/>
        <v>3.4560246032202467E-4</v>
      </c>
    </row>
    <row r="412" spans="1:13" x14ac:dyDescent="0.2">
      <c r="A412" s="1" t="s">
        <v>422</v>
      </c>
      <c r="B412" s="20">
        <f>+'Data NSA'!B420-'Data NSA'!B408</f>
        <v>16500</v>
      </c>
      <c r="C412" s="20">
        <f>+'Data NSA'!P420-'Data NSA'!P408</f>
        <v>76400</v>
      </c>
      <c r="D412" s="20">
        <f>+'Data NSA'!AD420-'Data NSA'!AD408</f>
        <v>502000</v>
      </c>
      <c r="E412" s="23">
        <f>+B412/'Data NSA'!B408</f>
        <v>1.1864528654634356E-2</v>
      </c>
      <c r="F412" s="23">
        <f>+C412/'Data NSA'!P408</f>
        <v>5.3462090199783074E-3</v>
      </c>
      <c r="G412" s="23">
        <f>+D412/'Data NSA'!AD408</f>
        <v>3.1601543565434711E-3</v>
      </c>
      <c r="H412" s="23">
        <f>(+'Data NSA'!B420-'Data NSA'!B419)/'Data NSA'!B419</f>
        <v>4.0670709953621121E-3</v>
      </c>
      <c r="I412" s="23">
        <f>(+'Data NSA'!P420-'Data NSA'!P419)/'Data NSA'!P419</f>
        <v>6.5083368362056889E-3</v>
      </c>
      <c r="J412" s="23">
        <f>(+'Data NSA'!AD420-'Data NSA'!AD419)/'Data NSA'!AD419</f>
        <v>3.9438287899501668E-3</v>
      </c>
      <c r="K412" s="28">
        <f t="shared" si="183"/>
        <v>9.9380220557270514E-4</v>
      </c>
      <c r="L412" s="28">
        <f t="shared" si="182"/>
        <v>4.6201904028536552E-4</v>
      </c>
      <c r="M412" s="28">
        <f t="shared" si="182"/>
        <v>2.8317939140620545E-4</v>
      </c>
    </row>
    <row r="413" spans="1:13" x14ac:dyDescent="0.2">
      <c r="A413" s="1" t="s">
        <v>423</v>
      </c>
      <c r="B413" s="20">
        <f>+'Data NSA'!B421-'Data NSA'!B409</f>
        <v>15200</v>
      </c>
      <c r="C413" s="20">
        <f>+'Data NSA'!P421-'Data NSA'!P409</f>
        <v>45900</v>
      </c>
      <c r="D413" s="20">
        <f>+'Data NSA'!AD421-'Data NSA'!AD409</f>
        <v>264000</v>
      </c>
      <c r="E413" s="23">
        <f>+B413/'Data NSA'!B409</f>
        <v>1.0867233860012869E-2</v>
      </c>
      <c r="F413" s="23">
        <f>+C413/'Data NSA'!P409</f>
        <v>3.1941322607358332E-3</v>
      </c>
      <c r="G413" s="23">
        <f>+D413/'Data NSA'!AD409</f>
        <v>1.6571776506995926E-3</v>
      </c>
      <c r="H413" s="23">
        <f>(+'Data NSA'!B421-'Data NSA'!B420)/'Data NSA'!B420</f>
        <v>4.7612279704377491E-3</v>
      </c>
      <c r="I413" s="23">
        <f>(+'Data NSA'!P421-'Data NSA'!P420)/'Data NSA'!P420</f>
        <v>3.417577904767208E-3</v>
      </c>
      <c r="J413" s="23">
        <f>(+'Data NSA'!AD421-'Data NSA'!AD420)/'Data NSA'!AD420</f>
        <v>1.3554642151171912E-3</v>
      </c>
      <c r="K413" s="28">
        <f t="shared" si="183"/>
        <v>9.1119630797244276E-4</v>
      </c>
      <c r="L413" s="28">
        <f t="shared" si="182"/>
        <v>2.8263936525694199E-4</v>
      </c>
      <c r="M413" s="28">
        <f t="shared" si="182"/>
        <v>1.5796905908849193E-4</v>
      </c>
    </row>
    <row r="414" spans="1:13" x14ac:dyDescent="0.2">
      <c r="A414" s="1" t="s">
        <v>424</v>
      </c>
      <c r="B414" s="20">
        <f>+'Data NSA'!B422-'Data NSA'!B410</f>
        <v>21300</v>
      </c>
      <c r="C414" s="20">
        <f>+'Data NSA'!P422-'Data NSA'!P410</f>
        <v>84900</v>
      </c>
      <c r="D414" s="20">
        <f>+'Data NSA'!AD422-'Data NSA'!AD410</f>
        <v>69000</v>
      </c>
      <c r="E414" s="23">
        <f>+B414/'Data NSA'!B410</f>
        <v>1.5227337718044038E-2</v>
      </c>
      <c r="F414" s="23">
        <f>+C414/'Data NSA'!P410</f>
        <v>5.9117622482800884E-3</v>
      </c>
      <c r="G414" s="23">
        <f>+D414/'Data NSA'!AD410</f>
        <v>4.3317492105544013E-4</v>
      </c>
      <c r="H414" s="23">
        <f>(+'Data NSA'!B422-'Data NSA'!B421)/'Data NSA'!B421</f>
        <v>4.3850343022844617E-3</v>
      </c>
      <c r="I414" s="23">
        <f>(+'Data NSA'!P422-'Data NSA'!P421)/'Data NSA'!P421</f>
        <v>2.0879578246392897E-3</v>
      </c>
      <c r="J414" s="23">
        <f>(+'Data NSA'!AD422-'Data NSA'!AD421)/'Data NSA'!AD421</f>
        <v>-1.3348290102838235E-3</v>
      </c>
      <c r="K414" s="28">
        <f t="shared" si="183"/>
        <v>1.2706579198623689E-3</v>
      </c>
      <c r="L414" s="28">
        <f t="shared" si="182"/>
        <v>5.0824764643249084E-4</v>
      </c>
      <c r="M414" s="28">
        <f t="shared" si="182"/>
        <v>5.6149090337754354E-5</v>
      </c>
    </row>
    <row r="415" spans="1:13" x14ac:dyDescent="0.2">
      <c r="A415" s="1" t="s">
        <v>426</v>
      </c>
      <c r="B415" s="20">
        <f>+'Data NSA'!B423-'Data NSA'!B411</f>
        <v>18000</v>
      </c>
      <c r="C415" s="20">
        <f>+'Data NSA'!P423-'Data NSA'!P411</f>
        <v>117500</v>
      </c>
      <c r="D415" s="20">
        <f>+'Data NSA'!AD423-'Data NSA'!AD411</f>
        <v>346000</v>
      </c>
      <c r="E415" s="23">
        <f>+B415/'Data NSA'!B411</f>
        <v>1.2988887285322557E-2</v>
      </c>
      <c r="F415" s="23">
        <f>+C415/'Data NSA'!P411</f>
        <v>8.306646023767612E-3</v>
      </c>
      <c r="G415" s="23">
        <f>+D415/'Data NSA'!AD411</f>
        <v>2.2125308539345961E-3</v>
      </c>
      <c r="H415" s="23">
        <f>(+'Data NSA'!B423-'Data NSA'!B422)/'Data NSA'!B422</f>
        <v>-1.1478064925005282E-2</v>
      </c>
      <c r="I415" s="23">
        <f>(+'Data NSA'!P423-'Data NSA'!P422)/'Data NSA'!P422</f>
        <v>-1.2688545697454676E-2</v>
      </c>
      <c r="J415" s="23">
        <f>(+'Data NSA'!AD423-'Data NSA'!AD422)/'Data NSA'!AD422</f>
        <v>-1.6503721181239724E-2</v>
      </c>
      <c r="K415" s="28">
        <f t="shared" si="183"/>
        <v>1.0886258675617427E-3</v>
      </c>
      <c r="L415" s="28">
        <f t="shared" si="182"/>
        <v>7.0366572622221292E-4</v>
      </c>
      <c r="M415" s="28">
        <f t="shared" si="182"/>
        <v>2.0165963865010172E-4</v>
      </c>
    </row>
    <row r="416" spans="1:13" x14ac:dyDescent="0.2">
      <c r="A416" s="1" t="s">
        <v>428</v>
      </c>
      <c r="B416" s="20">
        <f>+'Data NSA'!B424-'Data NSA'!B412</f>
        <v>13700</v>
      </c>
      <c r="C416" s="20">
        <f>+'Data NSA'!P424-'Data NSA'!P412</f>
        <v>71600</v>
      </c>
      <c r="D416" s="20">
        <f>+'Data NSA'!AD424-'Data NSA'!AD412</f>
        <v>57000</v>
      </c>
      <c r="E416" s="23">
        <f>+B416/'Data NSA'!B412</f>
        <v>9.8348887293610906E-3</v>
      </c>
      <c r="F416" s="23">
        <f>+C416/'Data NSA'!P412</f>
        <v>5.0301740187296707E-3</v>
      </c>
      <c r="G416" s="23">
        <f>+D416/'Data NSA'!AD412</f>
        <v>3.6269463021055377E-4</v>
      </c>
      <c r="H416" s="23">
        <f>(+'Data NSA'!B424-'Data NSA'!B423)/'Data NSA'!B423</f>
        <v>2.0658213420715202E-3</v>
      </c>
      <c r="I416" s="23">
        <f>(+'Data NSA'!P424-'Data NSA'!P423)/'Data NSA'!P423</f>
        <v>3.0078245505791288E-3</v>
      </c>
      <c r="J416" s="23">
        <f>(+'Data NSA'!AD424-'Data NSA'!AD423)/'Data NSA'!AD423</f>
        <v>3.1009136848552908E-3</v>
      </c>
      <c r="K416" s="28">
        <f t="shared" si="183"/>
        <v>8.2781473655695102E-4</v>
      </c>
      <c r="L416" s="28">
        <f t="shared" si="182"/>
        <v>4.311758097558893E-4</v>
      </c>
      <c r="M416" s="28">
        <f t="shared" si="182"/>
        <v>4.708466831306379E-5</v>
      </c>
    </row>
    <row r="417" spans="1:13" x14ac:dyDescent="0.2">
      <c r="A417" s="1" t="s">
        <v>429</v>
      </c>
      <c r="B417" s="20">
        <f>+'Data NSA'!B425-'Data NSA'!B413</f>
        <v>14300</v>
      </c>
      <c r="C417" s="20">
        <f>+'Data NSA'!P425-'Data NSA'!P413</f>
        <v>99500</v>
      </c>
      <c r="D417" s="20">
        <f>+'Data NSA'!AD425-'Data NSA'!AD413</f>
        <v>211000</v>
      </c>
      <c r="E417" s="23">
        <f>+B417/'Data NSA'!B413</f>
        <v>1.0245754818370711E-2</v>
      </c>
      <c r="F417" s="23">
        <f>+C417/'Data NSA'!P413</f>
        <v>6.9819661778120837E-3</v>
      </c>
      <c r="G417" s="23">
        <f>+D417/'Data NSA'!AD413</f>
        <v>1.33934238923448E-3</v>
      </c>
      <c r="H417" s="23">
        <f>(+'Data NSA'!B425-'Data NSA'!B424)/'Data NSA'!B424</f>
        <v>2.3459159735551289E-3</v>
      </c>
      <c r="I417" s="23">
        <f>(+'Data NSA'!P425-'Data NSA'!P424)/'Data NSA'!P424</f>
        <v>3.1316188652075745E-3</v>
      </c>
      <c r="J417" s="23">
        <f>(+'Data NSA'!AD425-'Data NSA'!AD424)/'Data NSA'!AD424</f>
        <v>3.4157263348047885E-3</v>
      </c>
      <c r="K417" s="28">
        <f t="shared" si="183"/>
        <v>8.6178583916297501E-4</v>
      </c>
      <c r="L417" s="28">
        <f t="shared" si="182"/>
        <v>5.9320324205608844E-4</v>
      </c>
      <c r="M417" s="28">
        <f t="shared" si="182"/>
        <v>1.2864074684117889E-4</v>
      </c>
    </row>
    <row r="418" spans="1:13" x14ac:dyDescent="0.2">
      <c r="A418" s="1" t="s">
        <v>430</v>
      </c>
      <c r="B418" s="20">
        <f>+'Data NSA'!B426-'Data NSA'!B414</f>
        <v>12300</v>
      </c>
      <c r="C418" s="20">
        <f>+'Data NSA'!P426-'Data NSA'!P414</f>
        <v>73700</v>
      </c>
      <c r="D418" s="20">
        <f>+'Data NSA'!AD426-'Data NSA'!AD414</f>
        <v>345000</v>
      </c>
      <c r="E418" s="23">
        <f>+B418/'Data NSA'!B414</f>
        <v>8.7538253505088613E-3</v>
      </c>
      <c r="F418" s="23">
        <f>+C418/'Data NSA'!P414</f>
        <v>5.1465042875897321E-3</v>
      </c>
      <c r="G418" s="23">
        <f>+D418/'Data NSA'!AD414</f>
        <v>2.1784703980602142E-3</v>
      </c>
      <c r="H418" s="23">
        <f>(+'Data NSA'!B426-'Data NSA'!B425)/'Data NSA'!B425</f>
        <v>5.24822695035461E-3</v>
      </c>
      <c r="I418" s="23">
        <f>(+'Data NSA'!P426-'Data NSA'!P425)/'Data NSA'!P425</f>
        <v>3.038221664750357E-3</v>
      </c>
      <c r="J418" s="23">
        <f>(+'Data NSA'!AD426-'Data NSA'!AD425)/'Data NSA'!AD425</f>
        <v>6.0982180778568753E-3</v>
      </c>
      <c r="K418" s="28">
        <f t="shared" si="183"/>
        <v>7.3789044346009736E-4</v>
      </c>
      <c r="L418" s="28">
        <f t="shared" ref="L418:L419" si="184">AVERAGE(I407:I418)</f>
        <v>4.4056890612853555E-4</v>
      </c>
      <c r="M418" s="28">
        <f t="shared" ref="M418:M419" si="185">AVERAGE(J407:J418)</f>
        <v>1.988415826001248E-4</v>
      </c>
    </row>
    <row r="419" spans="1:13" x14ac:dyDescent="0.2">
      <c r="A419" s="1" t="s">
        <v>433</v>
      </c>
      <c r="B419" s="20">
        <f>+'Data NSA'!B427-'Data NSA'!B415</f>
        <v>13500</v>
      </c>
      <c r="C419" s="20">
        <f>+'Data NSA'!P427-'Data NSA'!P415</f>
        <v>99100</v>
      </c>
      <c r="D419" s="20">
        <f>+'Data NSA'!AD427-'Data NSA'!AD415</f>
        <v>354000</v>
      </c>
      <c r="E419" s="23">
        <f>+B419/'Data NSA'!B415</f>
        <v>9.5785440613026813E-3</v>
      </c>
      <c r="F419" s="23">
        <f>+C419/'Data NSA'!P415</f>
        <v>6.9027485616371563E-3</v>
      </c>
      <c r="G419" s="23">
        <f>+D419/'Data NSA'!AD415</f>
        <v>2.2259671009608128E-3</v>
      </c>
      <c r="H419" s="23">
        <f>(+'Data NSA'!B427-'Data NSA'!B426)/'Data NSA'!B426</f>
        <v>3.8803442923663043E-3</v>
      </c>
      <c r="I419" s="23">
        <f>(+'Data NSA'!P427-'Data NSA'!P426)/'Data NSA'!P426</f>
        <v>4.2795311968098042E-3</v>
      </c>
      <c r="J419" s="23">
        <f>(+'Data NSA'!AD427-'Data NSA'!AD426)/'Data NSA'!AD426</f>
        <v>4.2403583827411743E-3</v>
      </c>
      <c r="K419" s="28">
        <f t="shared" si="183"/>
        <v>8.0622910056658414E-4</v>
      </c>
      <c r="L419" s="28">
        <f t="shared" si="184"/>
        <v>5.8654131001154573E-4</v>
      </c>
      <c r="M419" s="28">
        <f t="shared" si="185"/>
        <v>2.0280759654546857E-4</v>
      </c>
    </row>
    <row r="420" spans="1:13" x14ac:dyDescent="0.2">
      <c r="A420" s="1" t="s">
        <v>435</v>
      </c>
      <c r="B420" s="20">
        <f>+'Data NSA'!B428-'Data NSA'!B416</f>
        <v>26500</v>
      </c>
      <c r="C420" s="20">
        <f>+'Data NSA'!P428-'Data NSA'!P416</f>
        <v>191200</v>
      </c>
      <c r="D420" s="20">
        <f>+'Data NSA'!AD428-'Data NSA'!AD416</f>
        <v>449000</v>
      </c>
      <c r="E420" s="23">
        <f>+B420/'Data NSA'!B416</f>
        <v>1.8854500177872643E-2</v>
      </c>
      <c r="F420" s="23">
        <f>+C420/'Data NSA'!P416</f>
        <v>1.3366983829584938E-2</v>
      </c>
      <c r="G420" s="23">
        <f>+D420/'Data NSA'!AD416</f>
        <v>2.8185989868109657E-3</v>
      </c>
      <c r="H420" s="23">
        <f>(+'Data NSA'!B428-'Data NSA'!B427)/'Data NSA'!B427</f>
        <v>6.3953896970974766E-3</v>
      </c>
      <c r="I420" s="23">
        <f>(+'Data NSA'!P428-'Data NSA'!P427)/'Data NSA'!P427</f>
        <v>2.7255684608839419E-3</v>
      </c>
      <c r="J420" s="23">
        <f>(+'Data NSA'!AD428-'Data NSA'!AD427)/'Data NSA'!AD427</f>
        <v>2.2712157905964139E-3</v>
      </c>
      <c r="K420" s="28">
        <f t="shared" ref="K420:K421" si="186">AVERAGE(H409:H420)</f>
        <v>1.5697728212449569E-3</v>
      </c>
      <c r="L420" s="28">
        <f t="shared" ref="L420:L421" si="187">AVERAGE(I409:I420)</f>
        <v>1.1195708119219703E-3</v>
      </c>
      <c r="M420" s="28">
        <f t="shared" ref="M420:M421" si="188">AVERAGE(J409:J420)</f>
        <v>2.5216662995285888E-4</v>
      </c>
    </row>
    <row r="421" spans="1:13" x14ac:dyDescent="0.2">
      <c r="A421" s="1" t="s">
        <v>436</v>
      </c>
      <c r="B421" s="20">
        <f>+'Data NSA'!B429-'Data NSA'!B417</f>
        <v>23800</v>
      </c>
      <c r="C421" s="20">
        <f>+'Data NSA'!P429-'Data NSA'!P417</f>
        <v>176700</v>
      </c>
      <c r="D421" s="20">
        <f>+'Data NSA'!AD429-'Data NSA'!AD417</f>
        <v>382000</v>
      </c>
      <c r="E421" s="23">
        <f>+B421/'Data NSA'!B417</f>
        <v>1.7025538307461192E-2</v>
      </c>
      <c r="F421" s="23">
        <f>+C421/'Data NSA'!P417</f>
        <v>1.2421530653132095E-2</v>
      </c>
      <c r="G421" s="23">
        <f>+D421/'Data NSA'!AD417</f>
        <v>2.4136427682334284E-3</v>
      </c>
      <c r="H421" s="23">
        <f>(+'Data NSA'!B429-'Data NSA'!B428)/'Data NSA'!B428</f>
        <v>-7.192737430167598E-3</v>
      </c>
      <c r="I421" s="23">
        <f>(+'Data NSA'!P429-'Data NSA'!P428)/'Data NSA'!P428</f>
        <v>-6.422860138943505E-3</v>
      </c>
      <c r="J421" s="23">
        <f>(+'Data NSA'!AD429-'Data NSA'!AD428)/'Data NSA'!AD428</f>
        <v>-6.879585346921401E-3</v>
      </c>
      <c r="K421" s="28">
        <f t="shared" si="186"/>
        <v>1.4209887314726008E-3</v>
      </c>
      <c r="L421" s="28">
        <f t="shared" si="187"/>
        <v>1.0422495385779057E-3</v>
      </c>
      <c r="M421" s="28">
        <f t="shared" si="188"/>
        <v>2.1873313582167997E-4</v>
      </c>
    </row>
  </sheetData>
  <mergeCells count="4">
    <mergeCell ref="K2:M2"/>
    <mergeCell ref="B2:D2"/>
    <mergeCell ref="E2:G2"/>
    <mergeCell ref="H2:J2"/>
  </mergeCells>
  <phoneticPr fontId="0" type="noConversion"/>
  <pageMargins left="0.75" right="0.75" top="1" bottom="1" header="0.5" footer="0.5"/>
  <pageSetup scale="45" fitToHeight="3" orientation="landscape" r:id="rId1"/>
  <headerFooter alignWithMargins="0"/>
  <rowBreaks count="4" manualBreakCount="4">
    <brk id="90" max="16383" man="1"/>
    <brk id="162" max="16383" man="1"/>
    <brk id="234" max="16383" man="1"/>
    <brk id="30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K393"/>
  <sheetViews>
    <sheetView zoomScaleNormal="100" workbookViewId="0">
      <pane xSplit="1" ySplit="7" topLeftCell="B361" activePane="bottomRight" state="frozen"/>
      <selection pane="topRight" activeCell="B1" sqref="B1"/>
      <selection pane="bottomLeft" activeCell="A8" sqref="A8"/>
      <selection pane="bottomRight" activeCell="B387" sqref="B387"/>
    </sheetView>
  </sheetViews>
  <sheetFormatPr defaultRowHeight="12.75" x14ac:dyDescent="0.2"/>
  <cols>
    <col min="1" max="1" width="14" style="1" customWidth="1"/>
    <col min="2" max="2" width="12.5703125" style="1" customWidth="1"/>
    <col min="3" max="4" width="15.5703125" style="1" customWidth="1"/>
    <col min="5" max="7" width="12.5703125" style="1" customWidth="1"/>
    <col min="9" max="9" width="10.42578125" bestFit="1" customWidth="1"/>
  </cols>
  <sheetData>
    <row r="1" spans="1:7" s="8" customFormat="1" ht="14.25" x14ac:dyDescent="0.25">
      <c r="A1" s="67" t="s">
        <v>370</v>
      </c>
      <c r="B1" s="67"/>
      <c r="C1" s="67"/>
      <c r="D1" s="67"/>
      <c r="E1" s="67"/>
      <c r="F1" s="67"/>
      <c r="G1" s="67"/>
    </row>
    <row r="2" spans="1:7" s="8" customFormat="1" ht="12.75" customHeight="1" x14ac:dyDescent="0.25">
      <c r="A2" s="6" t="s">
        <v>1</v>
      </c>
      <c r="B2" s="61" t="s">
        <v>2</v>
      </c>
      <c r="C2" s="61"/>
      <c r="D2" s="61"/>
      <c r="E2" s="61"/>
      <c r="F2" s="61"/>
      <c r="G2" s="61"/>
    </row>
    <row r="3" spans="1:7" s="8" customFormat="1" ht="12.75" customHeight="1" x14ac:dyDescent="0.25">
      <c r="A3" s="6"/>
      <c r="B3" s="48" t="s">
        <v>3</v>
      </c>
      <c r="C3" s="11"/>
      <c r="D3" s="9"/>
      <c r="E3" s="9"/>
      <c r="F3" s="9"/>
      <c r="G3" s="9"/>
    </row>
    <row r="4" spans="1:7" s="8" customFormat="1" ht="12.75" customHeight="1" x14ac:dyDescent="0.25">
      <c r="A4" s="6"/>
      <c r="B4" s="10" t="s">
        <v>4</v>
      </c>
      <c r="C4" s="11"/>
      <c r="D4" s="9"/>
      <c r="E4" s="9"/>
      <c r="F4" s="9"/>
      <c r="G4" s="9"/>
    </row>
    <row r="5" spans="1:7" s="8" customFormat="1" ht="12.75" customHeight="1" x14ac:dyDescent="0.25">
      <c r="A5" s="6" t="s">
        <v>386</v>
      </c>
      <c r="B5" s="12" t="s">
        <v>434</v>
      </c>
      <c r="C5" s="9"/>
      <c r="D5" s="9"/>
      <c r="E5" s="6"/>
      <c r="F5" s="6"/>
      <c r="G5" s="6"/>
    </row>
    <row r="6" spans="1:7" s="8" customFormat="1" ht="12.75" customHeight="1" x14ac:dyDescent="0.3">
      <c r="A6" s="14"/>
      <c r="B6" s="66" t="s">
        <v>374</v>
      </c>
      <c r="C6" s="66"/>
      <c r="D6" s="66"/>
      <c r="E6" s="66" t="s">
        <v>368</v>
      </c>
      <c r="F6" s="66"/>
      <c r="G6" s="66"/>
    </row>
    <row r="7" spans="1:7" s="8" customFormat="1" ht="15" x14ac:dyDescent="0.25">
      <c r="A7" s="6"/>
      <c r="B7" s="37" t="s">
        <v>5</v>
      </c>
      <c r="C7" s="34" t="s">
        <v>6</v>
      </c>
      <c r="D7" s="35" t="s">
        <v>7</v>
      </c>
      <c r="E7" s="37" t="s">
        <v>5</v>
      </c>
      <c r="F7" s="34" t="s">
        <v>6</v>
      </c>
      <c r="G7" s="35" t="s">
        <v>7</v>
      </c>
    </row>
    <row r="8" spans="1:7" s="18" customFormat="1" ht="13.5" x14ac:dyDescent="0.25">
      <c r="A8" s="15" t="s">
        <v>21</v>
      </c>
      <c r="B8" s="21">
        <v>511400</v>
      </c>
      <c r="C8" s="21">
        <v>7955400</v>
      </c>
      <c r="D8" s="21">
        <v>116505000</v>
      </c>
      <c r="E8" s="15"/>
      <c r="F8" s="15"/>
      <c r="G8" s="15"/>
    </row>
    <row r="9" spans="1:7" s="18" customFormat="1" ht="13.5" x14ac:dyDescent="0.25">
      <c r="A9" s="15" t="s">
        <v>22</v>
      </c>
      <c r="B9" s="21">
        <v>514500</v>
      </c>
      <c r="C9" s="21">
        <v>7979900</v>
      </c>
      <c r="D9" s="21">
        <v>116694000</v>
      </c>
      <c r="E9" s="23">
        <f>(+B9-B8)/B8</f>
        <v>6.0617911615174032E-3</v>
      </c>
      <c r="F9" s="23">
        <f>(+C9-C8)/C8</f>
        <v>3.0796691555421475E-3</v>
      </c>
      <c r="G9" s="23">
        <f>(+D9-D8)/D8</f>
        <v>1.6222479721900347E-3</v>
      </c>
    </row>
    <row r="10" spans="1:7" s="18" customFormat="1" ht="13.5" x14ac:dyDescent="0.25">
      <c r="A10" s="15" t="s">
        <v>23</v>
      </c>
      <c r="B10" s="21">
        <v>516600</v>
      </c>
      <c r="C10" s="21">
        <v>7998200</v>
      </c>
      <c r="D10" s="21">
        <v>116908000</v>
      </c>
      <c r="E10" s="23">
        <f t="shared" ref="E10:E41" si="0">(+B10-B9)/B9</f>
        <v>4.0816326530612249E-3</v>
      </c>
      <c r="F10" s="23">
        <f t="shared" ref="F10:F41" si="1">(+C10-C9)/C9</f>
        <v>2.293261820323563E-3</v>
      </c>
      <c r="G10" s="23">
        <f t="shared" ref="G10:G20" si="2">(+D10-D9)/D9</f>
        <v>1.8338560680069241E-3</v>
      </c>
    </row>
    <row r="11" spans="1:7" s="18" customFormat="1" ht="13.5" x14ac:dyDescent="0.25">
      <c r="A11" s="15" t="s">
        <v>24</v>
      </c>
      <c r="B11" s="21">
        <v>518300</v>
      </c>
      <c r="C11" s="21">
        <v>8008000</v>
      </c>
      <c r="D11" s="21">
        <v>117066000</v>
      </c>
      <c r="E11" s="23">
        <f t="shared" si="0"/>
        <v>3.2907471931862176E-3</v>
      </c>
      <c r="F11" s="23">
        <f t="shared" si="1"/>
        <v>1.2252756870295817E-3</v>
      </c>
      <c r="G11" s="23">
        <f t="shared" si="2"/>
        <v>1.3514900605604407E-3</v>
      </c>
    </row>
    <row r="12" spans="1:7" s="18" customFormat="1" ht="13.5" x14ac:dyDescent="0.25">
      <c r="A12" s="15" t="s">
        <v>25</v>
      </c>
      <c r="B12" s="21">
        <v>522000</v>
      </c>
      <c r="C12" s="21">
        <v>8023200</v>
      </c>
      <c r="D12" s="21">
        <v>117046000</v>
      </c>
      <c r="E12" s="23">
        <f t="shared" si="0"/>
        <v>7.1387227474435655E-3</v>
      </c>
      <c r="F12" s="23">
        <f t="shared" si="1"/>
        <v>1.8981018981018981E-3</v>
      </c>
      <c r="G12" s="23">
        <f t="shared" si="2"/>
        <v>-1.7084379751593117E-4</v>
      </c>
    </row>
    <row r="13" spans="1:7" s="18" customFormat="1" ht="13.5" x14ac:dyDescent="0.25">
      <c r="A13" s="15" t="s">
        <v>26</v>
      </c>
      <c r="B13" s="21">
        <v>524400</v>
      </c>
      <c r="C13" s="21">
        <v>8042600</v>
      </c>
      <c r="D13" s="21">
        <v>117291000</v>
      </c>
      <c r="E13" s="23">
        <f t="shared" si="0"/>
        <v>4.5977011494252873E-3</v>
      </c>
      <c r="F13" s="23">
        <f t="shared" si="1"/>
        <v>2.4179878352776946E-3</v>
      </c>
      <c r="G13" s="23">
        <f t="shared" si="2"/>
        <v>2.0931941288040599E-3</v>
      </c>
    </row>
    <row r="14" spans="1:7" s="18" customFormat="1" ht="13.5" x14ac:dyDescent="0.25">
      <c r="A14" s="15" t="s">
        <v>27</v>
      </c>
      <c r="B14" s="21">
        <v>524200</v>
      </c>
      <c r="C14" s="21">
        <v>8070900</v>
      </c>
      <c r="D14" s="21">
        <v>117382000</v>
      </c>
      <c r="E14" s="23">
        <f t="shared" si="0"/>
        <v>-3.8138825324180017E-4</v>
      </c>
      <c r="F14" s="23">
        <f t="shared" si="1"/>
        <v>3.5187625892124435E-3</v>
      </c>
      <c r="G14" s="23">
        <f t="shared" si="2"/>
        <v>7.7584810428762648E-4</v>
      </c>
    </row>
    <row r="15" spans="1:7" s="18" customFormat="1" ht="13.5" x14ac:dyDescent="0.25">
      <c r="A15" s="15" t="s">
        <v>28</v>
      </c>
      <c r="B15" s="21">
        <v>527300</v>
      </c>
      <c r="C15" s="21">
        <v>8082200</v>
      </c>
      <c r="D15" s="21">
        <v>117646000</v>
      </c>
      <c r="E15" s="23">
        <f t="shared" si="0"/>
        <v>5.9137733689431518E-3</v>
      </c>
      <c r="F15" s="23">
        <f t="shared" si="1"/>
        <v>1.4000916874202381E-3</v>
      </c>
      <c r="G15" s="23">
        <f t="shared" si="2"/>
        <v>2.2490671482850865E-3</v>
      </c>
    </row>
    <row r="16" spans="1:7" s="18" customFormat="1" ht="13.5" x14ac:dyDescent="0.25">
      <c r="A16" s="15" t="s">
        <v>29</v>
      </c>
      <c r="B16" s="21">
        <v>531200</v>
      </c>
      <c r="C16" s="21">
        <v>8111000</v>
      </c>
      <c r="D16" s="21">
        <v>117873000</v>
      </c>
      <c r="E16" s="23">
        <f t="shared" si="0"/>
        <v>7.396169163663948E-3</v>
      </c>
      <c r="F16" s="23">
        <f t="shared" si="1"/>
        <v>3.5633862067258916E-3</v>
      </c>
      <c r="G16" s="23">
        <f t="shared" si="2"/>
        <v>1.929517365656291E-3</v>
      </c>
    </row>
    <row r="17" spans="1:7" s="18" customFormat="1" ht="13.5" x14ac:dyDescent="0.25">
      <c r="A17" s="15" t="s">
        <v>30</v>
      </c>
      <c r="B17" s="21">
        <v>533400</v>
      </c>
      <c r="C17" s="21">
        <v>8120200</v>
      </c>
      <c r="D17" s="21">
        <v>118026000</v>
      </c>
      <c r="E17" s="23">
        <f t="shared" si="0"/>
        <v>4.1415662650602413E-3</v>
      </c>
      <c r="F17" s="23">
        <f t="shared" si="1"/>
        <v>1.1342621131796326E-3</v>
      </c>
      <c r="G17" s="23">
        <f t="shared" si="2"/>
        <v>1.2980071772161564E-3</v>
      </c>
    </row>
    <row r="18" spans="1:7" s="18" customFormat="1" ht="13.5" x14ac:dyDescent="0.25">
      <c r="A18" s="15" t="s">
        <v>31</v>
      </c>
      <c r="B18" s="21">
        <v>535400</v>
      </c>
      <c r="C18" s="21">
        <v>8139800</v>
      </c>
      <c r="D18" s="21">
        <v>118165000</v>
      </c>
      <c r="E18" s="23">
        <f t="shared" si="0"/>
        <v>3.7495313085864268E-3</v>
      </c>
      <c r="F18" s="23">
        <f t="shared" si="1"/>
        <v>2.4137336518804957E-3</v>
      </c>
      <c r="G18" s="23">
        <f t="shared" si="2"/>
        <v>1.1777066070187924E-3</v>
      </c>
    </row>
    <row r="19" spans="1:7" s="18" customFormat="1" ht="13.5" x14ac:dyDescent="0.25">
      <c r="A19" s="15" t="s">
        <v>32</v>
      </c>
      <c r="B19" s="21">
        <v>538300</v>
      </c>
      <c r="C19" s="21">
        <v>8172900</v>
      </c>
      <c r="D19" s="21">
        <v>118325000</v>
      </c>
      <c r="E19" s="23">
        <f t="shared" si="0"/>
        <v>5.4165110197982817E-3</v>
      </c>
      <c r="F19" s="23">
        <f t="shared" si="1"/>
        <v>4.0664389788446888E-3</v>
      </c>
      <c r="G19" s="23">
        <f t="shared" si="2"/>
        <v>1.3540388439893369E-3</v>
      </c>
    </row>
    <row r="20" spans="1:7" s="18" customFormat="1" ht="13.5" x14ac:dyDescent="0.25">
      <c r="A20" s="15" t="s">
        <v>33</v>
      </c>
      <c r="B20" s="21">
        <v>540000</v>
      </c>
      <c r="C20" s="21">
        <v>8170000</v>
      </c>
      <c r="D20" s="21">
        <v>118317000</v>
      </c>
      <c r="E20" s="23">
        <f t="shared" si="0"/>
        <v>3.1580902842281255E-3</v>
      </c>
      <c r="F20" s="23">
        <f t="shared" si="1"/>
        <v>-3.5483121046385002E-4</v>
      </c>
      <c r="G20" s="23">
        <f t="shared" si="2"/>
        <v>-6.7610395098246354E-5</v>
      </c>
    </row>
    <row r="21" spans="1:7" s="18" customFormat="1" ht="13.5" x14ac:dyDescent="0.25">
      <c r="A21" s="15" t="s">
        <v>34</v>
      </c>
      <c r="B21" s="21">
        <v>541900</v>
      </c>
      <c r="C21" s="21">
        <v>8180600</v>
      </c>
      <c r="D21" s="21">
        <v>118738000</v>
      </c>
      <c r="E21" s="23">
        <f t="shared" si="0"/>
        <v>3.5185185185185185E-3</v>
      </c>
      <c r="F21" s="23">
        <f t="shared" si="1"/>
        <v>1.2974296205630355E-3</v>
      </c>
      <c r="G21" s="23">
        <f t="shared" ref="G21:G84" si="3">(+D21-D20)/D20</f>
        <v>3.5582376158962785E-3</v>
      </c>
    </row>
    <row r="22" spans="1:7" s="18" customFormat="1" ht="13.5" x14ac:dyDescent="0.25">
      <c r="A22" s="15" t="s">
        <v>35</v>
      </c>
      <c r="B22" s="21">
        <v>544600</v>
      </c>
      <c r="C22" s="21">
        <v>8198500</v>
      </c>
      <c r="D22" s="21">
        <v>118992000</v>
      </c>
      <c r="E22" s="23">
        <f t="shared" si="0"/>
        <v>4.9824690902380512E-3</v>
      </c>
      <c r="F22" s="23">
        <f t="shared" si="1"/>
        <v>2.1881035620859106E-3</v>
      </c>
      <c r="G22" s="23">
        <f t="shared" si="3"/>
        <v>2.1391635365257964E-3</v>
      </c>
    </row>
    <row r="23" spans="1:7" s="18" customFormat="1" ht="13.5" x14ac:dyDescent="0.25">
      <c r="A23" s="15" t="s">
        <v>36</v>
      </c>
      <c r="B23" s="21">
        <v>547400</v>
      </c>
      <c r="C23" s="21">
        <v>8235200</v>
      </c>
      <c r="D23" s="21">
        <v>119158000</v>
      </c>
      <c r="E23" s="23">
        <f t="shared" si="0"/>
        <v>5.1413881748071976E-3</v>
      </c>
      <c r="F23" s="23">
        <f t="shared" si="1"/>
        <v>4.4764286149905474E-3</v>
      </c>
      <c r="G23" s="23">
        <f t="shared" si="3"/>
        <v>1.3950517681860966E-3</v>
      </c>
    </row>
    <row r="24" spans="1:7" s="18" customFormat="1" ht="13.5" x14ac:dyDescent="0.25">
      <c r="A24" s="15" t="s">
        <v>37</v>
      </c>
      <c r="B24" s="21">
        <v>548400</v>
      </c>
      <c r="C24" s="21">
        <v>8257500</v>
      </c>
      <c r="D24" s="21">
        <v>119497000</v>
      </c>
      <c r="E24" s="23">
        <f t="shared" si="0"/>
        <v>1.8268176835951771E-3</v>
      </c>
      <c r="F24" s="23">
        <f t="shared" si="1"/>
        <v>2.7078880901496016E-3</v>
      </c>
      <c r="G24" s="23">
        <f t="shared" si="3"/>
        <v>2.8449621510935061E-3</v>
      </c>
    </row>
    <row r="25" spans="1:7" s="18" customFormat="1" ht="13.5" x14ac:dyDescent="0.25">
      <c r="A25" s="15" t="s">
        <v>38</v>
      </c>
      <c r="B25" s="21">
        <v>548500</v>
      </c>
      <c r="C25" s="21">
        <v>8263800</v>
      </c>
      <c r="D25" s="21">
        <v>119770000</v>
      </c>
      <c r="E25" s="23">
        <f t="shared" si="0"/>
        <v>1.8234865061998541E-4</v>
      </c>
      <c r="F25" s="23">
        <f t="shared" si="1"/>
        <v>7.6294277929155312E-4</v>
      </c>
      <c r="G25" s="23">
        <f t="shared" si="3"/>
        <v>2.2845761818288323E-3</v>
      </c>
    </row>
    <row r="26" spans="1:7" s="18" customFormat="1" ht="13.5" x14ac:dyDescent="0.25">
      <c r="A26" s="15" t="s">
        <v>39</v>
      </c>
      <c r="B26" s="21">
        <v>549900</v>
      </c>
      <c r="C26" s="21">
        <v>8310500</v>
      </c>
      <c r="D26" s="21">
        <v>120019000</v>
      </c>
      <c r="E26" s="23">
        <f t="shared" si="0"/>
        <v>2.5524156791248863E-3</v>
      </c>
      <c r="F26" s="23">
        <f t="shared" si="1"/>
        <v>5.6511532224884434E-3</v>
      </c>
      <c r="G26" s="23">
        <f t="shared" si="3"/>
        <v>2.0789847207147031E-3</v>
      </c>
    </row>
    <row r="27" spans="1:7" s="18" customFormat="1" ht="13.5" x14ac:dyDescent="0.25">
      <c r="A27" s="15" t="s">
        <v>40</v>
      </c>
      <c r="B27" s="21">
        <v>552700</v>
      </c>
      <c r="C27" s="21">
        <v>8317000</v>
      </c>
      <c r="D27" s="21">
        <v>120198000</v>
      </c>
      <c r="E27" s="23">
        <f t="shared" si="0"/>
        <v>5.0918348790689218E-3</v>
      </c>
      <c r="F27" s="23">
        <f t="shared" si="1"/>
        <v>7.8214307201732744E-4</v>
      </c>
      <c r="G27" s="23">
        <f t="shared" si="3"/>
        <v>1.4914305235004459E-3</v>
      </c>
    </row>
    <row r="28" spans="1:7" s="18" customFormat="1" ht="13.5" x14ac:dyDescent="0.25">
      <c r="A28" s="15" t="s">
        <v>41</v>
      </c>
      <c r="B28" s="21">
        <v>552400</v>
      </c>
      <c r="C28" s="21">
        <v>8333200</v>
      </c>
      <c r="D28" s="21">
        <v>120400000</v>
      </c>
      <c r="E28" s="23">
        <f t="shared" si="0"/>
        <v>-5.4278994029310652E-4</v>
      </c>
      <c r="F28" s="23">
        <f t="shared" si="1"/>
        <v>1.9478177227365636E-3</v>
      </c>
      <c r="G28" s="23">
        <f t="shared" si="3"/>
        <v>1.6805604086590458E-3</v>
      </c>
    </row>
    <row r="29" spans="1:7" s="18" customFormat="1" ht="13.5" x14ac:dyDescent="0.25">
      <c r="A29" s="15" t="s">
        <v>42</v>
      </c>
      <c r="B29" s="21">
        <v>555500</v>
      </c>
      <c r="C29" s="21">
        <v>8389200</v>
      </c>
      <c r="D29" s="21">
        <v>120665000</v>
      </c>
      <c r="E29" s="23">
        <f t="shared" si="0"/>
        <v>5.6118754525706013E-3</v>
      </c>
      <c r="F29" s="23">
        <f t="shared" si="1"/>
        <v>6.7201075217203478E-3</v>
      </c>
      <c r="G29" s="23">
        <f t="shared" si="3"/>
        <v>2.2009966777408636E-3</v>
      </c>
    </row>
    <row r="30" spans="1:7" s="18" customFormat="1" ht="13.5" x14ac:dyDescent="0.25">
      <c r="A30" s="15" t="s">
        <v>43</v>
      </c>
      <c r="B30" s="21">
        <v>556800</v>
      </c>
      <c r="C30" s="21">
        <v>8418900</v>
      </c>
      <c r="D30" s="21">
        <v>120947000</v>
      </c>
      <c r="E30" s="23">
        <f t="shared" si="0"/>
        <v>2.34023402340234E-3</v>
      </c>
      <c r="F30" s="23">
        <f t="shared" si="1"/>
        <v>3.5402660563581749E-3</v>
      </c>
      <c r="G30" s="23">
        <f t="shared" si="3"/>
        <v>2.3370488542659427E-3</v>
      </c>
    </row>
    <row r="31" spans="1:7" s="18" customFormat="1" ht="13.5" x14ac:dyDescent="0.25">
      <c r="A31" s="15" t="s">
        <v>44</v>
      </c>
      <c r="B31" s="21">
        <v>558700</v>
      </c>
      <c r="C31" s="21">
        <v>8430000</v>
      </c>
      <c r="D31" s="21">
        <v>121143000</v>
      </c>
      <c r="E31" s="23">
        <f t="shared" si="0"/>
        <v>3.4123563218390806E-3</v>
      </c>
      <c r="F31" s="23">
        <f t="shared" si="1"/>
        <v>1.3184620318568935E-3</v>
      </c>
      <c r="G31" s="23">
        <f t="shared" si="3"/>
        <v>1.6205445360364457E-3</v>
      </c>
    </row>
    <row r="32" spans="1:7" s="18" customFormat="1" ht="13.5" x14ac:dyDescent="0.25">
      <c r="A32" s="15" t="s">
        <v>45</v>
      </c>
      <c r="B32" s="21">
        <v>560400</v>
      </c>
      <c r="C32" s="21">
        <v>8461200</v>
      </c>
      <c r="D32" s="21">
        <v>121356000</v>
      </c>
      <c r="E32" s="23">
        <f t="shared" si="0"/>
        <v>3.0427778772149634E-3</v>
      </c>
      <c r="F32" s="23">
        <f t="shared" si="1"/>
        <v>3.701067615658363E-3</v>
      </c>
      <c r="G32" s="23">
        <f t="shared" si="3"/>
        <v>1.7582526435699958E-3</v>
      </c>
    </row>
    <row r="33" spans="1:7" s="18" customFormat="1" ht="13.5" x14ac:dyDescent="0.25">
      <c r="A33" s="15" t="s">
        <v>46</v>
      </c>
      <c r="B33" s="21">
        <v>564700</v>
      </c>
      <c r="C33" s="21">
        <v>8502600</v>
      </c>
      <c r="D33" s="21">
        <v>121673000</v>
      </c>
      <c r="E33" s="23">
        <f t="shared" si="0"/>
        <v>7.6730906495360461E-3</v>
      </c>
      <c r="F33" s="23">
        <f t="shared" si="1"/>
        <v>4.8929229896468585E-3</v>
      </c>
      <c r="G33" s="23">
        <f t="shared" si="3"/>
        <v>2.6121493786874978E-3</v>
      </c>
    </row>
    <row r="34" spans="1:7" s="18" customFormat="1" ht="13.5" x14ac:dyDescent="0.25">
      <c r="A34" s="15" t="s">
        <v>47</v>
      </c>
      <c r="B34" s="21">
        <v>567100</v>
      </c>
      <c r="C34" s="21">
        <v>8535300</v>
      </c>
      <c r="D34" s="21">
        <v>121991000</v>
      </c>
      <c r="E34" s="23">
        <f t="shared" si="0"/>
        <v>4.2500442712944926E-3</v>
      </c>
      <c r="F34" s="23">
        <f t="shared" si="1"/>
        <v>3.845882435960765E-3</v>
      </c>
      <c r="G34" s="23">
        <f t="shared" si="3"/>
        <v>2.6135625816738309E-3</v>
      </c>
    </row>
    <row r="35" spans="1:7" s="18" customFormat="1" ht="13.5" x14ac:dyDescent="0.25">
      <c r="A35" s="15" t="s">
        <v>48</v>
      </c>
      <c r="B35" s="21">
        <v>569500</v>
      </c>
      <c r="C35" s="21">
        <v>8569900</v>
      </c>
      <c r="D35" s="21">
        <v>122289000</v>
      </c>
      <c r="E35" s="23">
        <f t="shared" si="0"/>
        <v>4.2320578381237874E-3</v>
      </c>
      <c r="F35" s="23">
        <f t="shared" si="1"/>
        <v>4.0537532365587615E-3</v>
      </c>
      <c r="G35" s="23">
        <f t="shared" si="3"/>
        <v>2.4428031576099875E-3</v>
      </c>
    </row>
    <row r="36" spans="1:7" s="18" customFormat="1" ht="13.5" x14ac:dyDescent="0.25">
      <c r="A36" s="15" t="s">
        <v>49</v>
      </c>
      <c r="B36" s="21">
        <v>570200</v>
      </c>
      <c r="C36" s="21">
        <v>8601700</v>
      </c>
      <c r="D36" s="21">
        <v>122560000</v>
      </c>
      <c r="E36" s="23">
        <f t="shared" si="0"/>
        <v>1.2291483757682178E-3</v>
      </c>
      <c r="F36" s="23">
        <f t="shared" si="1"/>
        <v>3.7106617346760172E-3</v>
      </c>
      <c r="G36" s="23">
        <f t="shared" si="3"/>
        <v>2.2160619516064404E-3</v>
      </c>
    </row>
    <row r="37" spans="1:7" s="18" customFormat="1" ht="13.5" x14ac:dyDescent="0.25">
      <c r="A37" s="15" t="s">
        <v>50</v>
      </c>
      <c r="B37" s="21">
        <v>571100</v>
      </c>
      <c r="C37" s="21">
        <v>8630500</v>
      </c>
      <c r="D37" s="21">
        <v>122816000</v>
      </c>
      <c r="E37" s="23">
        <f t="shared" si="0"/>
        <v>1.5783935461241669E-3</v>
      </c>
      <c r="F37" s="23">
        <f t="shared" si="1"/>
        <v>3.3481753606845158E-3</v>
      </c>
      <c r="G37" s="23">
        <f t="shared" si="3"/>
        <v>2.0887728459530026E-3</v>
      </c>
    </row>
    <row r="38" spans="1:7" s="18" customFormat="1" ht="13.5" x14ac:dyDescent="0.25">
      <c r="A38" s="15" t="s">
        <v>51</v>
      </c>
      <c r="B38" s="21">
        <v>579100</v>
      </c>
      <c r="C38" s="21">
        <v>8667700</v>
      </c>
      <c r="D38" s="21">
        <v>123114000</v>
      </c>
      <c r="E38" s="23">
        <f t="shared" si="0"/>
        <v>1.4008054631413063E-2</v>
      </c>
      <c r="F38" s="23">
        <f t="shared" si="1"/>
        <v>4.3102948844215283E-3</v>
      </c>
      <c r="G38" s="23">
        <f t="shared" si="3"/>
        <v>2.4263939551849921E-3</v>
      </c>
    </row>
    <row r="39" spans="1:7" s="18" customFormat="1" ht="13.5" x14ac:dyDescent="0.25">
      <c r="A39" s="15" t="s">
        <v>52</v>
      </c>
      <c r="B39" s="21">
        <v>579500</v>
      </c>
      <c r="C39" s="21">
        <v>8685900</v>
      </c>
      <c r="D39" s="21">
        <v>123087000</v>
      </c>
      <c r="E39" s="23">
        <f t="shared" si="0"/>
        <v>6.9072699015714043E-4</v>
      </c>
      <c r="F39" s="23">
        <f t="shared" si="1"/>
        <v>2.0997496452346068E-3</v>
      </c>
      <c r="G39" s="23">
        <f t="shared" si="3"/>
        <v>-2.1930893318387835E-4</v>
      </c>
    </row>
    <row r="40" spans="1:7" s="18" customFormat="1" ht="13.5" x14ac:dyDescent="0.25">
      <c r="A40" s="15" t="s">
        <v>53</v>
      </c>
      <c r="B40" s="21">
        <v>583300</v>
      </c>
      <c r="C40" s="21">
        <v>8733600</v>
      </c>
      <c r="D40" s="21">
        <v>123575000</v>
      </c>
      <c r="E40" s="23">
        <f t="shared" si="0"/>
        <v>6.5573770491803279E-3</v>
      </c>
      <c r="F40" s="23">
        <f t="shared" si="1"/>
        <v>5.4916588954512487E-3</v>
      </c>
      <c r="G40" s="23">
        <f t="shared" si="3"/>
        <v>3.9646753922022637E-3</v>
      </c>
    </row>
    <row r="41" spans="1:7" s="18" customFormat="1" ht="13.5" x14ac:dyDescent="0.25">
      <c r="A41" s="15" t="s">
        <v>54</v>
      </c>
      <c r="B41" s="21">
        <v>584100</v>
      </c>
      <c r="C41" s="21">
        <v>8746000</v>
      </c>
      <c r="D41" s="21">
        <v>123924000</v>
      </c>
      <c r="E41" s="23">
        <f t="shared" si="0"/>
        <v>1.3715069432539003E-3</v>
      </c>
      <c r="F41" s="23">
        <f t="shared" si="1"/>
        <v>1.4198039754511312E-3</v>
      </c>
      <c r="G41" s="23">
        <f t="shared" si="3"/>
        <v>2.8241958324903903E-3</v>
      </c>
    </row>
    <row r="42" spans="1:7" s="18" customFormat="1" ht="13.5" x14ac:dyDescent="0.25">
      <c r="A42" s="15" t="s">
        <v>55</v>
      </c>
      <c r="B42" s="21">
        <v>588300</v>
      </c>
      <c r="C42" s="21">
        <v>8782800</v>
      </c>
      <c r="D42" s="21">
        <v>124225000</v>
      </c>
      <c r="E42" s="23">
        <f t="shared" ref="E42:E73" si="4">(+B42-B41)/B41</f>
        <v>7.1905495634309192E-3</v>
      </c>
      <c r="F42" s="23">
        <f t="shared" ref="F42:F73" si="5">(+C42-C41)/C41</f>
        <v>4.2076377772696091E-3</v>
      </c>
      <c r="G42" s="23">
        <f t="shared" si="3"/>
        <v>2.4289080404118653E-3</v>
      </c>
    </row>
    <row r="43" spans="1:7" s="18" customFormat="1" ht="13.5" x14ac:dyDescent="0.25">
      <c r="A43" s="15" t="s">
        <v>56</v>
      </c>
      <c r="B43" s="21">
        <v>588400</v>
      </c>
      <c r="C43" s="21">
        <v>8801700</v>
      </c>
      <c r="D43" s="21">
        <v>124549000</v>
      </c>
      <c r="E43" s="23">
        <f t="shared" si="4"/>
        <v>1.6998130205677376E-4</v>
      </c>
      <c r="F43" s="23">
        <f t="shared" si="5"/>
        <v>2.1519333242246206E-3</v>
      </c>
      <c r="G43" s="23">
        <f t="shared" si="3"/>
        <v>2.6081706580800964E-3</v>
      </c>
    </row>
    <row r="44" spans="1:7" s="18" customFormat="1" ht="13.5" x14ac:dyDescent="0.25">
      <c r="A44" s="15" t="s">
        <v>57</v>
      </c>
      <c r="B44" s="21">
        <v>595100</v>
      </c>
      <c r="C44" s="21">
        <v>8840000</v>
      </c>
      <c r="D44" s="21">
        <v>124806000</v>
      </c>
      <c r="E44" s="23">
        <f t="shared" si="4"/>
        <v>1.1386811692726036E-2</v>
      </c>
      <c r="F44" s="23">
        <f t="shared" si="5"/>
        <v>4.3514321097060799E-3</v>
      </c>
      <c r="G44" s="23">
        <f t="shared" si="3"/>
        <v>2.0634449092325111E-3</v>
      </c>
    </row>
    <row r="45" spans="1:7" s="18" customFormat="1" ht="13.5" x14ac:dyDescent="0.25">
      <c r="A45" s="15" t="s">
        <v>58</v>
      </c>
      <c r="B45" s="21">
        <v>597800</v>
      </c>
      <c r="C45" s="21">
        <v>8868000</v>
      </c>
      <c r="D45" s="21">
        <v>125017000</v>
      </c>
      <c r="E45" s="23">
        <f t="shared" si="4"/>
        <v>4.537052596202319E-3</v>
      </c>
      <c r="F45" s="23">
        <f t="shared" si="5"/>
        <v>3.167420814479638E-3</v>
      </c>
      <c r="G45" s="23">
        <f t="shared" si="3"/>
        <v>1.6906238482124257E-3</v>
      </c>
    </row>
    <row r="46" spans="1:7" s="18" customFormat="1" ht="13.5" x14ac:dyDescent="0.25">
      <c r="A46" s="15" t="s">
        <v>59</v>
      </c>
      <c r="B46" s="21">
        <v>600600</v>
      </c>
      <c r="C46" s="21">
        <v>8885500</v>
      </c>
      <c r="D46" s="21">
        <v>125165000</v>
      </c>
      <c r="E46" s="23">
        <f t="shared" si="4"/>
        <v>4.6838407494145199E-3</v>
      </c>
      <c r="F46" s="23">
        <f t="shared" si="5"/>
        <v>1.9733874605322508E-3</v>
      </c>
      <c r="G46" s="23">
        <f t="shared" si="3"/>
        <v>1.1838389978962862E-3</v>
      </c>
    </row>
    <row r="47" spans="1:7" s="18" customFormat="1" ht="13.5" x14ac:dyDescent="0.25">
      <c r="A47" s="15" t="s">
        <v>60</v>
      </c>
      <c r="B47" s="21">
        <v>603600</v>
      </c>
      <c r="C47" s="21">
        <v>8908800</v>
      </c>
      <c r="D47" s="21">
        <v>125445000</v>
      </c>
      <c r="E47" s="23">
        <f t="shared" si="4"/>
        <v>4.995004995004995E-3</v>
      </c>
      <c r="F47" s="23">
        <f t="shared" si="5"/>
        <v>2.6222497327105959E-3</v>
      </c>
      <c r="G47" s="23">
        <f t="shared" si="3"/>
        <v>2.2370470978308635E-3</v>
      </c>
    </row>
    <row r="48" spans="1:7" s="18" customFormat="1" ht="13.5" x14ac:dyDescent="0.25">
      <c r="A48" s="15" t="s">
        <v>61</v>
      </c>
      <c r="B48" s="21">
        <v>607000</v>
      </c>
      <c r="C48" s="21">
        <v>8941800</v>
      </c>
      <c r="D48" s="21">
        <v>125845000</v>
      </c>
      <c r="E48" s="23">
        <f t="shared" si="4"/>
        <v>5.6328694499668654E-3</v>
      </c>
      <c r="F48" s="23">
        <f t="shared" si="5"/>
        <v>3.7042025862068966E-3</v>
      </c>
      <c r="G48" s="23">
        <f t="shared" si="3"/>
        <v>3.18864841165451E-3</v>
      </c>
    </row>
    <row r="49" spans="1:7" s="18" customFormat="1" ht="13.5" x14ac:dyDescent="0.25">
      <c r="A49" s="15" t="s">
        <v>62</v>
      </c>
      <c r="B49" s="21">
        <v>610100</v>
      </c>
      <c r="C49" s="21">
        <v>8953200</v>
      </c>
      <c r="D49" s="21">
        <v>126076000</v>
      </c>
      <c r="E49" s="23">
        <f t="shared" si="4"/>
        <v>5.1070840197693576E-3</v>
      </c>
      <c r="F49" s="23">
        <f t="shared" si="5"/>
        <v>1.274911091726498E-3</v>
      </c>
      <c r="G49" s="23">
        <f t="shared" si="3"/>
        <v>1.8355914021216575E-3</v>
      </c>
    </row>
    <row r="50" spans="1:7" s="18" customFormat="1" ht="13.5" x14ac:dyDescent="0.25">
      <c r="A50" s="15" t="s">
        <v>63</v>
      </c>
      <c r="B50" s="21">
        <v>611400</v>
      </c>
      <c r="C50" s="21">
        <v>8970300</v>
      </c>
      <c r="D50" s="21">
        <v>126212000</v>
      </c>
      <c r="E50" s="23">
        <f t="shared" si="4"/>
        <v>2.1307982297983936E-3</v>
      </c>
      <c r="F50" s="23">
        <f t="shared" si="5"/>
        <v>1.9099316445516687E-3</v>
      </c>
      <c r="G50" s="23">
        <f t="shared" si="3"/>
        <v>1.0787144262191059E-3</v>
      </c>
    </row>
    <row r="51" spans="1:7" s="18" customFormat="1" ht="13.5" x14ac:dyDescent="0.25">
      <c r="A51" s="15" t="s">
        <v>64</v>
      </c>
      <c r="B51" s="21">
        <v>614000</v>
      </c>
      <c r="C51" s="21">
        <v>9002200</v>
      </c>
      <c r="D51" s="21">
        <v>126546000</v>
      </c>
      <c r="E51" s="23">
        <f t="shared" si="4"/>
        <v>4.2525351651946349E-3</v>
      </c>
      <c r="F51" s="23">
        <f t="shared" si="5"/>
        <v>3.556179837909546E-3</v>
      </c>
      <c r="G51" s="23">
        <f t="shared" si="3"/>
        <v>2.6463410769182009E-3</v>
      </c>
    </row>
    <row r="52" spans="1:7" s="18" customFormat="1" ht="13.5" x14ac:dyDescent="0.25">
      <c r="A52" s="15" t="s">
        <v>65</v>
      </c>
      <c r="B52" s="21">
        <v>616600</v>
      </c>
      <c r="C52" s="21">
        <v>9045400</v>
      </c>
      <c r="D52" s="21">
        <v>126744000</v>
      </c>
      <c r="E52" s="23">
        <f t="shared" si="4"/>
        <v>4.2345276872964169E-3</v>
      </c>
      <c r="F52" s="23">
        <f t="shared" si="5"/>
        <v>4.798826953411388E-3</v>
      </c>
      <c r="G52" s="23">
        <f t="shared" si="3"/>
        <v>1.5646484282395335E-3</v>
      </c>
    </row>
    <row r="53" spans="1:7" s="18" customFormat="1" ht="13.5" x14ac:dyDescent="0.25">
      <c r="A53" s="15" t="s">
        <v>66</v>
      </c>
      <c r="B53" s="21">
        <v>620200</v>
      </c>
      <c r="C53" s="21">
        <v>9057200</v>
      </c>
      <c r="D53" s="21">
        <v>126949000</v>
      </c>
      <c r="E53" s="23">
        <f t="shared" si="4"/>
        <v>5.8384690236782354E-3</v>
      </c>
      <c r="F53" s="23">
        <f t="shared" si="5"/>
        <v>1.3045304795807815E-3</v>
      </c>
      <c r="G53" s="23">
        <f t="shared" si="3"/>
        <v>1.6174335668749605E-3</v>
      </c>
    </row>
    <row r="54" spans="1:7" s="18" customFormat="1" ht="13.5" x14ac:dyDescent="0.25">
      <c r="A54" s="15" t="s">
        <v>67</v>
      </c>
      <c r="B54" s="21">
        <v>623000</v>
      </c>
      <c r="C54" s="21">
        <v>9084300</v>
      </c>
      <c r="D54" s="21">
        <v>127222000</v>
      </c>
      <c r="E54" s="23">
        <f t="shared" si="4"/>
        <v>4.5146726862302479E-3</v>
      </c>
      <c r="F54" s="23">
        <f t="shared" si="5"/>
        <v>2.9920946870997658E-3</v>
      </c>
      <c r="G54" s="23">
        <f t="shared" si="3"/>
        <v>2.1504698737288201E-3</v>
      </c>
    </row>
    <row r="55" spans="1:7" s="18" customFormat="1" ht="13.5" x14ac:dyDescent="0.25">
      <c r="A55" s="15" t="s">
        <v>68</v>
      </c>
      <c r="B55" s="21">
        <v>625200</v>
      </c>
      <c r="C55" s="21">
        <v>9114300</v>
      </c>
      <c r="D55" s="21">
        <v>127595000</v>
      </c>
      <c r="E55" s="23">
        <f t="shared" si="4"/>
        <v>3.5313001605136438E-3</v>
      </c>
      <c r="F55" s="23">
        <f t="shared" si="5"/>
        <v>3.3024008454146164E-3</v>
      </c>
      <c r="G55" s="23">
        <f t="shared" si="3"/>
        <v>2.9318828504503939E-3</v>
      </c>
    </row>
    <row r="56" spans="1:7" s="18" customFormat="1" ht="13.5" x14ac:dyDescent="0.25">
      <c r="A56" s="15" t="s">
        <v>69</v>
      </c>
      <c r="B56" s="21">
        <v>628700</v>
      </c>
      <c r="C56" s="21">
        <v>9100600</v>
      </c>
      <c r="D56" s="21">
        <v>127699000</v>
      </c>
      <c r="E56" s="23">
        <f t="shared" si="4"/>
        <v>5.598208573256558E-3</v>
      </c>
      <c r="F56" s="23">
        <f t="shared" si="5"/>
        <v>-1.5031324402312849E-3</v>
      </c>
      <c r="G56" s="23">
        <f t="shared" si="3"/>
        <v>8.1507896077432501E-4</v>
      </c>
    </row>
    <row r="57" spans="1:7" s="18" customFormat="1" ht="13.5" x14ac:dyDescent="0.25">
      <c r="A57" s="15" t="s">
        <v>70</v>
      </c>
      <c r="B57" s="21">
        <v>631600</v>
      </c>
      <c r="C57" s="21">
        <v>9122400</v>
      </c>
      <c r="D57" s="21">
        <v>128117000</v>
      </c>
      <c r="E57" s="23">
        <f t="shared" si="4"/>
        <v>4.6126928582789885E-3</v>
      </c>
      <c r="F57" s="23">
        <f t="shared" si="5"/>
        <v>2.3954464540799506E-3</v>
      </c>
      <c r="G57" s="23">
        <f t="shared" si="3"/>
        <v>3.2733224222585926E-3</v>
      </c>
    </row>
    <row r="58" spans="1:7" s="18" customFormat="1" ht="13.5" x14ac:dyDescent="0.25">
      <c r="A58" s="15" t="s">
        <v>71</v>
      </c>
      <c r="B58" s="21">
        <v>634400</v>
      </c>
      <c r="C58" s="21">
        <v>9141100</v>
      </c>
      <c r="D58" s="21">
        <v>128234000</v>
      </c>
      <c r="E58" s="23">
        <f t="shared" si="4"/>
        <v>4.4331855604813177E-3</v>
      </c>
      <c r="F58" s="23">
        <f t="shared" si="5"/>
        <v>2.0498991493466631E-3</v>
      </c>
      <c r="G58" s="23">
        <f t="shared" si="3"/>
        <v>9.1322775275724528E-4</v>
      </c>
    </row>
    <row r="59" spans="1:7" s="18" customFormat="1" ht="13.5" x14ac:dyDescent="0.25">
      <c r="A59" s="15" t="s">
        <v>72</v>
      </c>
      <c r="B59" s="21">
        <v>636600</v>
      </c>
      <c r="C59" s="21">
        <v>9133200</v>
      </c>
      <c r="D59" s="21">
        <v>128595000</v>
      </c>
      <c r="E59" s="23">
        <f t="shared" si="4"/>
        <v>3.4678436317780582E-3</v>
      </c>
      <c r="F59" s="23">
        <f t="shared" si="5"/>
        <v>-8.6422859393289644E-4</v>
      </c>
      <c r="G59" s="23">
        <f t="shared" si="3"/>
        <v>2.8151660246112575E-3</v>
      </c>
    </row>
    <row r="60" spans="1:7" s="18" customFormat="1" ht="13.5" x14ac:dyDescent="0.25">
      <c r="A60" s="15" t="s">
        <v>73</v>
      </c>
      <c r="B60" s="21">
        <v>639800</v>
      </c>
      <c r="C60" s="21">
        <v>9144400</v>
      </c>
      <c r="D60" s="21">
        <v>128813000</v>
      </c>
      <c r="E60" s="23">
        <f t="shared" si="4"/>
        <v>5.0267043669494187E-3</v>
      </c>
      <c r="F60" s="23">
        <f t="shared" si="5"/>
        <v>1.2262952743835676E-3</v>
      </c>
      <c r="G60" s="23">
        <f t="shared" si="3"/>
        <v>1.6952447606827638E-3</v>
      </c>
    </row>
    <row r="61" spans="1:7" s="18" customFormat="1" ht="13.5" x14ac:dyDescent="0.25">
      <c r="A61" s="15" t="s">
        <v>74</v>
      </c>
      <c r="B61" s="21">
        <v>645000</v>
      </c>
      <c r="C61" s="21">
        <v>9167800</v>
      </c>
      <c r="D61" s="21">
        <v>129084000</v>
      </c>
      <c r="E61" s="23">
        <f t="shared" si="4"/>
        <v>8.1275398562050648E-3</v>
      </c>
      <c r="F61" s="23">
        <f t="shared" si="5"/>
        <v>2.5589431783386552E-3</v>
      </c>
      <c r="G61" s="23">
        <f t="shared" si="3"/>
        <v>2.1038249245029618E-3</v>
      </c>
    </row>
    <row r="62" spans="1:7" s="18" customFormat="1" ht="13.5" x14ac:dyDescent="0.25">
      <c r="A62" s="15" t="s">
        <v>75</v>
      </c>
      <c r="B62" s="21">
        <v>649000</v>
      </c>
      <c r="C62" s="21">
        <v>9172100</v>
      </c>
      <c r="D62" s="21">
        <v>129422000</v>
      </c>
      <c r="E62" s="23">
        <f t="shared" si="4"/>
        <v>6.2015503875968991E-3</v>
      </c>
      <c r="F62" s="23">
        <f t="shared" si="5"/>
        <v>4.6903291956630817E-4</v>
      </c>
      <c r="G62" s="23">
        <f t="shared" si="3"/>
        <v>2.6184500015493787E-3</v>
      </c>
    </row>
    <row r="63" spans="1:7" s="18" customFormat="1" ht="13.5" x14ac:dyDescent="0.25">
      <c r="A63" s="15" t="s">
        <v>76</v>
      </c>
      <c r="B63" s="21">
        <v>651900</v>
      </c>
      <c r="C63" s="21">
        <v>9198900</v>
      </c>
      <c r="D63" s="21">
        <v>129572000</v>
      </c>
      <c r="E63" s="23">
        <f t="shared" si="4"/>
        <v>4.4684129429892142E-3</v>
      </c>
      <c r="F63" s="23">
        <f t="shared" si="5"/>
        <v>2.9219044711679986E-3</v>
      </c>
      <c r="G63" s="23">
        <f t="shared" si="3"/>
        <v>1.1589992427871614E-3</v>
      </c>
    </row>
    <row r="64" spans="1:7" s="18" customFormat="1" ht="13.5" x14ac:dyDescent="0.25">
      <c r="A64" s="15" t="s">
        <v>77</v>
      </c>
      <c r="B64" s="21">
        <v>653700</v>
      </c>
      <c r="C64" s="21">
        <v>9232400</v>
      </c>
      <c r="D64" s="21">
        <v>129771000</v>
      </c>
      <c r="E64" s="23">
        <f t="shared" si="4"/>
        <v>2.7611596870685687E-3</v>
      </c>
      <c r="F64" s="23">
        <f t="shared" si="5"/>
        <v>3.6417397732337563E-3</v>
      </c>
      <c r="G64" s="23">
        <f t="shared" si="3"/>
        <v>1.5358256413422653E-3</v>
      </c>
    </row>
    <row r="65" spans="1:7" s="18" customFormat="1" ht="13.5" x14ac:dyDescent="0.25">
      <c r="A65" s="15" t="s">
        <v>78</v>
      </c>
      <c r="B65" s="21">
        <v>656500</v>
      </c>
      <c r="C65" s="21">
        <v>9258300</v>
      </c>
      <c r="D65" s="21">
        <v>130178000</v>
      </c>
      <c r="E65" s="23">
        <f t="shared" si="4"/>
        <v>4.2833103870276888E-3</v>
      </c>
      <c r="F65" s="23">
        <f t="shared" si="5"/>
        <v>2.8053377236688186E-3</v>
      </c>
      <c r="G65" s="23">
        <f t="shared" si="3"/>
        <v>3.1362939331591802E-3</v>
      </c>
    </row>
    <row r="66" spans="1:7" s="18" customFormat="1" ht="13.5" x14ac:dyDescent="0.25">
      <c r="A66" s="15" t="s">
        <v>79</v>
      </c>
      <c r="B66" s="21">
        <v>659700</v>
      </c>
      <c r="C66" s="21">
        <v>9279700</v>
      </c>
      <c r="D66" s="21">
        <v>130466000</v>
      </c>
      <c r="E66" s="23">
        <f t="shared" si="4"/>
        <v>4.8743335872048739E-3</v>
      </c>
      <c r="F66" s="23">
        <f t="shared" si="5"/>
        <v>2.3114394651285873E-3</v>
      </c>
      <c r="G66" s="23">
        <f t="shared" si="3"/>
        <v>2.212355390311727E-3</v>
      </c>
    </row>
    <row r="67" spans="1:7" s="18" customFormat="1" ht="13.5" x14ac:dyDescent="0.25">
      <c r="A67" s="15" t="s">
        <v>80</v>
      </c>
      <c r="B67" s="21">
        <v>663300</v>
      </c>
      <c r="C67" s="21">
        <v>9314800</v>
      </c>
      <c r="D67" s="21">
        <v>130783000</v>
      </c>
      <c r="E67" s="23">
        <f t="shared" si="4"/>
        <v>5.4570259208731242E-3</v>
      </c>
      <c r="F67" s="23">
        <f t="shared" si="5"/>
        <v>3.7824498636809378E-3</v>
      </c>
      <c r="G67" s="23">
        <f t="shared" si="3"/>
        <v>2.4297518127328194E-3</v>
      </c>
    </row>
    <row r="68" spans="1:7" s="18" customFormat="1" ht="13.5" x14ac:dyDescent="0.25">
      <c r="A68" s="15" t="s">
        <v>81</v>
      </c>
      <c r="B68" s="21">
        <v>666100</v>
      </c>
      <c r="C68" s="21">
        <v>9341100</v>
      </c>
      <c r="D68" s="21">
        <v>131011000</v>
      </c>
      <c r="E68" s="23">
        <f t="shared" si="4"/>
        <v>4.2213176541534749E-3</v>
      </c>
      <c r="F68" s="23">
        <f t="shared" si="5"/>
        <v>2.823463735131189E-3</v>
      </c>
      <c r="G68" s="23">
        <f t="shared" si="3"/>
        <v>1.7433458477019185E-3</v>
      </c>
    </row>
    <row r="69" spans="1:7" s="18" customFormat="1" ht="13.5" x14ac:dyDescent="0.25">
      <c r="A69" s="15" t="s">
        <v>82</v>
      </c>
      <c r="B69" s="21">
        <v>669700</v>
      </c>
      <c r="C69" s="21">
        <v>9362400</v>
      </c>
      <c r="D69" s="21">
        <v>131120000</v>
      </c>
      <c r="E69" s="23">
        <f t="shared" si="4"/>
        <v>5.4045939048190965E-3</v>
      </c>
      <c r="F69" s="23">
        <f t="shared" si="5"/>
        <v>2.2802453672479688E-3</v>
      </c>
      <c r="G69" s="23">
        <f t="shared" si="3"/>
        <v>8.3199120684522673E-4</v>
      </c>
    </row>
    <row r="70" spans="1:7" s="18" customFormat="1" ht="13.5" x14ac:dyDescent="0.25">
      <c r="A70" s="15" t="s">
        <v>83</v>
      </c>
      <c r="B70" s="21">
        <v>673800</v>
      </c>
      <c r="C70" s="21">
        <v>9395300</v>
      </c>
      <c r="D70" s="21">
        <v>131604000</v>
      </c>
      <c r="E70" s="23">
        <f t="shared" si="4"/>
        <v>6.1221442436912047E-3</v>
      </c>
      <c r="F70" s="23">
        <f t="shared" si="5"/>
        <v>3.5140562248995983E-3</v>
      </c>
      <c r="G70" s="23">
        <f t="shared" si="3"/>
        <v>3.6912751677852349E-3</v>
      </c>
    </row>
    <row r="71" spans="1:7" s="18" customFormat="1" ht="13.5" x14ac:dyDescent="0.25">
      <c r="A71" s="15" t="s">
        <v>84</v>
      </c>
      <c r="B71" s="21">
        <v>674900</v>
      </c>
      <c r="C71" s="21">
        <v>9404100</v>
      </c>
      <c r="D71" s="21">
        <v>131884000</v>
      </c>
      <c r="E71" s="23">
        <f t="shared" si="4"/>
        <v>1.6325319085782131E-3</v>
      </c>
      <c r="F71" s="23">
        <f t="shared" si="5"/>
        <v>9.3663853203197344E-4</v>
      </c>
      <c r="G71" s="23">
        <f t="shared" si="3"/>
        <v>2.127594905929911E-3</v>
      </c>
    </row>
    <row r="72" spans="1:7" s="18" customFormat="1" ht="13.5" x14ac:dyDescent="0.25">
      <c r="A72" s="15" t="s">
        <v>85</v>
      </c>
      <c r="B72" s="21">
        <v>680700</v>
      </c>
      <c r="C72" s="21">
        <v>9448500</v>
      </c>
      <c r="D72" s="21">
        <v>132105000</v>
      </c>
      <c r="E72" s="23">
        <f t="shared" si="4"/>
        <v>8.5938657578900571E-3</v>
      </c>
      <c r="F72" s="23">
        <f t="shared" si="5"/>
        <v>4.7213449452898201E-3</v>
      </c>
      <c r="G72" s="23">
        <f t="shared" si="3"/>
        <v>1.6757150222923174E-3</v>
      </c>
    </row>
    <row r="73" spans="1:7" s="18" customFormat="1" ht="13.5" x14ac:dyDescent="0.25">
      <c r="A73" s="15" t="s">
        <v>86</v>
      </c>
      <c r="B73" s="21">
        <v>684200</v>
      </c>
      <c r="C73" s="21">
        <v>9464000</v>
      </c>
      <c r="D73" s="21">
        <v>132063000</v>
      </c>
      <c r="E73" s="23">
        <f t="shared" si="4"/>
        <v>5.1417658292933748E-3</v>
      </c>
      <c r="F73" s="23">
        <f t="shared" si="5"/>
        <v>1.6404720325977667E-3</v>
      </c>
      <c r="G73" s="23">
        <f t="shared" si="3"/>
        <v>-3.1792892017713185E-4</v>
      </c>
    </row>
    <row r="74" spans="1:7" s="18" customFormat="1" ht="13.5" x14ac:dyDescent="0.25">
      <c r="A74" s="15" t="s">
        <v>87</v>
      </c>
      <c r="B74" s="21">
        <v>687600</v>
      </c>
      <c r="C74" s="21">
        <v>9468500</v>
      </c>
      <c r="D74" s="21">
        <v>132228000</v>
      </c>
      <c r="E74" s="23">
        <f t="shared" ref="E74:E105" si="6">(+B74-B73)/B73</f>
        <v>4.9693072201110787E-3</v>
      </c>
      <c r="F74" s="23">
        <f t="shared" ref="F74:F105" si="7">(+C74-C73)/C73</f>
        <v>4.7548605240912934E-4</v>
      </c>
      <c r="G74" s="23">
        <f t="shared" si="3"/>
        <v>1.2494036936916472E-3</v>
      </c>
    </row>
    <row r="75" spans="1:7" s="18" customFormat="1" ht="13.5" x14ac:dyDescent="0.25">
      <c r="A75" s="15" t="s">
        <v>88</v>
      </c>
      <c r="B75" s="21">
        <v>691500</v>
      </c>
      <c r="C75" s="21">
        <v>9498300</v>
      </c>
      <c r="D75" s="21">
        <v>132234000</v>
      </c>
      <c r="E75" s="23">
        <f t="shared" si="6"/>
        <v>5.6719022687609071E-3</v>
      </c>
      <c r="F75" s="23">
        <f t="shared" si="7"/>
        <v>3.1472778159159316E-3</v>
      </c>
      <c r="G75" s="23">
        <f t="shared" si="3"/>
        <v>4.5376168436337239E-5</v>
      </c>
    </row>
    <row r="76" spans="1:7" s="18" customFormat="1" ht="13.5" x14ac:dyDescent="0.25">
      <c r="A76" s="15" t="s">
        <v>89</v>
      </c>
      <c r="B76" s="21">
        <v>691600</v>
      </c>
      <c r="C76" s="21">
        <v>9520700</v>
      </c>
      <c r="D76" s="21">
        <v>132337000</v>
      </c>
      <c r="E76" s="23">
        <f t="shared" si="6"/>
        <v>1.4461315979754158E-4</v>
      </c>
      <c r="F76" s="23">
        <f t="shared" si="7"/>
        <v>2.3583167514186747E-3</v>
      </c>
      <c r="G76" s="23">
        <f t="shared" si="3"/>
        <v>7.7892221365155709E-4</v>
      </c>
    </row>
    <row r="77" spans="1:7" s="18" customFormat="1" ht="13.5" x14ac:dyDescent="0.25">
      <c r="A77" s="15" t="s">
        <v>90</v>
      </c>
      <c r="B77" s="21">
        <v>694100</v>
      </c>
      <c r="C77" s="21">
        <v>9526600</v>
      </c>
      <c r="D77" s="21">
        <v>132352000</v>
      </c>
      <c r="E77" s="23">
        <f t="shared" si="6"/>
        <v>3.6148062463851939E-3</v>
      </c>
      <c r="F77" s="23">
        <f t="shared" si="7"/>
        <v>6.1970233281166296E-4</v>
      </c>
      <c r="G77" s="23">
        <f t="shared" si="3"/>
        <v>1.1334698534801303E-4</v>
      </c>
    </row>
    <row r="78" spans="1:7" s="18" customFormat="1" ht="13.5" x14ac:dyDescent="0.25">
      <c r="A78" s="15" t="s">
        <v>91</v>
      </c>
      <c r="B78" s="21">
        <v>695700</v>
      </c>
      <c r="C78" s="21">
        <v>9541200</v>
      </c>
      <c r="D78" s="21">
        <v>132556000</v>
      </c>
      <c r="E78" s="23">
        <f t="shared" si="6"/>
        <v>2.3051433511021469E-3</v>
      </c>
      <c r="F78" s="23">
        <f t="shared" si="7"/>
        <v>1.5325509625679675E-3</v>
      </c>
      <c r="G78" s="23">
        <f t="shared" si="3"/>
        <v>1.5413442940038684E-3</v>
      </c>
    </row>
    <row r="79" spans="1:7" s="18" customFormat="1" ht="13.5" x14ac:dyDescent="0.25">
      <c r="A79" s="15" t="s">
        <v>92</v>
      </c>
      <c r="B79" s="21">
        <v>697000</v>
      </c>
      <c r="C79" s="21">
        <v>9568100</v>
      </c>
      <c r="D79" s="21">
        <v>132716000</v>
      </c>
      <c r="E79" s="23">
        <f t="shared" si="6"/>
        <v>1.8686215322696565E-3</v>
      </c>
      <c r="F79" s="23">
        <f t="shared" si="7"/>
        <v>2.8193518634972541E-3</v>
      </c>
      <c r="G79" s="23">
        <f t="shared" si="3"/>
        <v>1.2070370258607684E-3</v>
      </c>
    </row>
    <row r="80" spans="1:7" s="18" customFormat="1" ht="13.5" x14ac:dyDescent="0.25">
      <c r="A80" s="15" t="s">
        <v>93</v>
      </c>
      <c r="B80" s="21">
        <v>696000</v>
      </c>
      <c r="C80" s="21">
        <v>9571200</v>
      </c>
      <c r="D80" s="21">
        <v>132703000</v>
      </c>
      <c r="E80" s="23">
        <f t="shared" si="6"/>
        <v>-1.4347202295552368E-3</v>
      </c>
      <c r="F80" s="23">
        <f t="shared" si="7"/>
        <v>3.2399326930111517E-4</v>
      </c>
      <c r="G80" s="23">
        <f t="shared" si="3"/>
        <v>-9.7953524819916206E-5</v>
      </c>
    </row>
    <row r="81" spans="1:7" s="18" customFormat="1" ht="13.5" x14ac:dyDescent="0.25">
      <c r="A81" s="15" t="s">
        <v>94</v>
      </c>
      <c r="B81" s="21">
        <v>695600</v>
      </c>
      <c r="C81" s="21">
        <v>9580300</v>
      </c>
      <c r="D81" s="21">
        <v>132788000</v>
      </c>
      <c r="E81" s="23">
        <f t="shared" si="6"/>
        <v>-5.7471264367816091E-4</v>
      </c>
      <c r="F81" s="23">
        <f t="shared" si="7"/>
        <v>9.5076897358742894E-4</v>
      </c>
      <c r="G81" s="23">
        <f t="shared" si="3"/>
        <v>6.4052809657656566E-4</v>
      </c>
    </row>
    <row r="82" spans="1:7" s="18" customFormat="1" ht="13.5" x14ac:dyDescent="0.25">
      <c r="A82" s="15" t="s">
        <v>95</v>
      </c>
      <c r="B82" s="21">
        <v>694600</v>
      </c>
      <c r="C82" s="21">
        <v>9585800</v>
      </c>
      <c r="D82" s="21">
        <v>132751000</v>
      </c>
      <c r="E82" s="23">
        <f t="shared" si="6"/>
        <v>-1.4376078205865441E-3</v>
      </c>
      <c r="F82" s="23">
        <f t="shared" si="7"/>
        <v>5.7409475694915606E-4</v>
      </c>
      <c r="G82" s="23">
        <f t="shared" si="3"/>
        <v>-2.7863963611169686E-4</v>
      </c>
    </row>
    <row r="83" spans="1:7" s="18" customFormat="1" ht="13.5" x14ac:dyDescent="0.25">
      <c r="A83" s="15" t="s">
        <v>96</v>
      </c>
      <c r="B83" s="21">
        <v>690600</v>
      </c>
      <c r="C83" s="21">
        <v>9579400</v>
      </c>
      <c r="D83" s="21">
        <v>132458000</v>
      </c>
      <c r="E83" s="23">
        <f t="shared" si="6"/>
        <v>-5.7587100489490351E-3</v>
      </c>
      <c r="F83" s="23">
        <f t="shared" si="7"/>
        <v>-6.6765423856120513E-4</v>
      </c>
      <c r="G83" s="23">
        <f t="shared" si="3"/>
        <v>-2.2071396825635967E-3</v>
      </c>
    </row>
    <row r="84" spans="1:7" s="18" customFormat="1" ht="13.5" x14ac:dyDescent="0.25">
      <c r="A84" s="15" t="s">
        <v>97</v>
      </c>
      <c r="B84" s="21">
        <v>688700</v>
      </c>
      <c r="C84" s="21">
        <v>9575000</v>
      </c>
      <c r="D84" s="21">
        <v>132408000</v>
      </c>
      <c r="E84" s="23">
        <f t="shared" si="6"/>
        <v>-2.7512308137851143E-3</v>
      </c>
      <c r="F84" s="23">
        <f t="shared" si="7"/>
        <v>-4.5931895525815812E-4</v>
      </c>
      <c r="G84" s="23">
        <f t="shared" si="3"/>
        <v>-3.774781440154615E-4</v>
      </c>
    </row>
    <row r="85" spans="1:7" s="18" customFormat="1" ht="13.5" x14ac:dyDescent="0.25">
      <c r="A85" s="15" t="s">
        <v>98</v>
      </c>
      <c r="B85" s="21">
        <v>686900</v>
      </c>
      <c r="C85" s="21">
        <v>9575900</v>
      </c>
      <c r="D85" s="21">
        <v>132300000</v>
      </c>
      <c r="E85" s="23">
        <f t="shared" si="6"/>
        <v>-2.6136198635109626E-3</v>
      </c>
      <c r="F85" s="23">
        <f t="shared" si="7"/>
        <v>9.3994778067885113E-5</v>
      </c>
      <c r="G85" s="23">
        <f t="shared" ref="G85:G148" si="8">(+D85-D84)/D84</f>
        <v>-8.1566068515497557E-4</v>
      </c>
    </row>
    <row r="86" spans="1:7" s="18" customFormat="1" ht="13.5" x14ac:dyDescent="0.25">
      <c r="A86" s="15" t="s">
        <v>99</v>
      </c>
      <c r="B86" s="21">
        <v>683400</v>
      </c>
      <c r="C86" s="21">
        <v>9546500</v>
      </c>
      <c r="D86" s="21">
        <v>132172000</v>
      </c>
      <c r="E86" s="23">
        <f t="shared" si="6"/>
        <v>-5.0953559470082984E-3</v>
      </c>
      <c r="F86" s="23">
        <f t="shared" si="7"/>
        <v>-3.0702075000783218E-3</v>
      </c>
      <c r="G86" s="23">
        <f t="shared" si="8"/>
        <v>-9.6749811035525316E-4</v>
      </c>
    </row>
    <row r="87" spans="1:7" s="18" customFormat="1" ht="13.5" x14ac:dyDescent="0.25">
      <c r="A87" s="15" t="s">
        <v>100</v>
      </c>
      <c r="B87" s="21">
        <v>682900</v>
      </c>
      <c r="C87" s="21">
        <v>9552100</v>
      </c>
      <c r="D87" s="21">
        <v>132021000</v>
      </c>
      <c r="E87" s="23">
        <f t="shared" si="6"/>
        <v>-7.3163593795727241E-4</v>
      </c>
      <c r="F87" s="23">
        <f t="shared" si="7"/>
        <v>5.8660241973498145E-4</v>
      </c>
      <c r="G87" s="23">
        <f t="shared" si="8"/>
        <v>-1.1424507459976395E-3</v>
      </c>
    </row>
    <row r="88" spans="1:7" s="18" customFormat="1" ht="13.5" x14ac:dyDescent="0.25">
      <c r="A88" s="15" t="s">
        <v>101</v>
      </c>
      <c r="B88" s="21">
        <v>680700</v>
      </c>
      <c r="C88" s="21">
        <v>9537200</v>
      </c>
      <c r="D88" s="21">
        <v>131763000</v>
      </c>
      <c r="E88" s="23">
        <f t="shared" si="6"/>
        <v>-3.2215551325230633E-3</v>
      </c>
      <c r="F88" s="23">
        <f t="shared" si="7"/>
        <v>-1.5598664168088694E-3</v>
      </c>
      <c r="G88" s="23">
        <f t="shared" si="8"/>
        <v>-1.9542345535937464E-3</v>
      </c>
    </row>
    <row r="89" spans="1:7" s="18" customFormat="1" ht="13.5" x14ac:dyDescent="0.25">
      <c r="A89" s="15" t="s">
        <v>102</v>
      </c>
      <c r="B89" s="21">
        <v>677400</v>
      </c>
      <c r="C89" s="21">
        <v>9495400</v>
      </c>
      <c r="D89" s="21">
        <v>131452000</v>
      </c>
      <c r="E89" s="23">
        <f t="shared" si="6"/>
        <v>-4.8479506390480386E-3</v>
      </c>
      <c r="F89" s="23">
        <f t="shared" si="7"/>
        <v>-4.3828377301514069E-3</v>
      </c>
      <c r="G89" s="23">
        <f t="shared" si="8"/>
        <v>-2.3602984145776888E-3</v>
      </c>
    </row>
    <row r="90" spans="1:7" s="18" customFormat="1" ht="13.5" x14ac:dyDescent="0.25">
      <c r="A90" s="15" t="s">
        <v>103</v>
      </c>
      <c r="B90" s="21">
        <v>674200</v>
      </c>
      <c r="C90" s="21">
        <v>9476800</v>
      </c>
      <c r="D90" s="21">
        <v>131144000</v>
      </c>
      <c r="E90" s="23">
        <f t="shared" si="6"/>
        <v>-4.7239444936521997E-3</v>
      </c>
      <c r="F90" s="23">
        <f t="shared" si="7"/>
        <v>-1.9588432293531606E-3</v>
      </c>
      <c r="G90" s="23">
        <f t="shared" si="8"/>
        <v>-2.3430605848522652E-3</v>
      </c>
    </row>
    <row r="91" spans="1:7" s="18" customFormat="1" ht="13.5" x14ac:dyDescent="0.25">
      <c r="A91" s="15" t="s">
        <v>104</v>
      </c>
      <c r="B91" s="21">
        <v>672500</v>
      </c>
      <c r="C91" s="21">
        <v>9458500</v>
      </c>
      <c r="D91" s="21">
        <v>130983000</v>
      </c>
      <c r="E91" s="23">
        <f t="shared" si="6"/>
        <v>-2.5215069712251556E-3</v>
      </c>
      <c r="F91" s="23">
        <f t="shared" si="7"/>
        <v>-1.9310315718385953E-3</v>
      </c>
      <c r="G91" s="23">
        <f t="shared" si="8"/>
        <v>-1.2276581467699627E-3</v>
      </c>
    </row>
    <row r="92" spans="1:7" s="18" customFormat="1" ht="13.5" x14ac:dyDescent="0.25">
      <c r="A92" s="15" t="s">
        <v>105</v>
      </c>
      <c r="B92" s="21">
        <v>672100</v>
      </c>
      <c r="C92" s="21">
        <v>9455300</v>
      </c>
      <c r="D92" s="21">
        <v>130859000</v>
      </c>
      <c r="E92" s="23">
        <f t="shared" si="6"/>
        <v>-5.9479553903345726E-4</v>
      </c>
      <c r="F92" s="23">
        <f t="shared" si="7"/>
        <v>-3.3832002960300258E-4</v>
      </c>
      <c r="G92" s="23">
        <f t="shared" si="8"/>
        <v>-9.46687738103418E-4</v>
      </c>
    </row>
    <row r="93" spans="1:7" s="18" customFormat="1" ht="13.5" x14ac:dyDescent="0.25">
      <c r="A93" s="15" t="s">
        <v>106</v>
      </c>
      <c r="B93" s="21">
        <v>671600</v>
      </c>
      <c r="C93" s="21">
        <v>9447400</v>
      </c>
      <c r="D93" s="21">
        <v>130737000</v>
      </c>
      <c r="E93" s="23">
        <f t="shared" si="6"/>
        <v>-7.4393691414968005E-4</v>
      </c>
      <c r="F93" s="23">
        <f t="shared" si="7"/>
        <v>-8.3551024293253523E-4</v>
      </c>
      <c r="G93" s="23">
        <f t="shared" si="8"/>
        <v>-9.3230117913173718E-4</v>
      </c>
    </row>
    <row r="94" spans="1:7" s="18" customFormat="1" ht="13.5" x14ac:dyDescent="0.25">
      <c r="A94" s="15" t="s">
        <v>107</v>
      </c>
      <c r="B94" s="21">
        <v>670500</v>
      </c>
      <c r="C94" s="21">
        <v>9452600</v>
      </c>
      <c r="D94" s="21">
        <v>130722000</v>
      </c>
      <c r="E94" s="23">
        <f t="shared" si="6"/>
        <v>-1.6378796902918405E-3</v>
      </c>
      <c r="F94" s="23">
        <f t="shared" si="7"/>
        <v>5.504159874674514E-4</v>
      </c>
      <c r="G94" s="23">
        <f t="shared" si="8"/>
        <v>-1.1473416094908098E-4</v>
      </c>
    </row>
    <row r="95" spans="1:7" s="18" customFormat="1" ht="13.5" x14ac:dyDescent="0.25">
      <c r="A95" s="15" t="s">
        <v>108</v>
      </c>
      <c r="B95" s="21">
        <v>671300</v>
      </c>
      <c r="C95" s="21">
        <v>9450900</v>
      </c>
      <c r="D95" s="21">
        <v>130616000</v>
      </c>
      <c r="E95" s="23">
        <f t="shared" si="6"/>
        <v>1.1931394481730052E-3</v>
      </c>
      <c r="F95" s="23">
        <f t="shared" si="7"/>
        <v>-1.7984469881302499E-4</v>
      </c>
      <c r="G95" s="23">
        <f t="shared" si="8"/>
        <v>-8.108811064702192E-4</v>
      </c>
    </row>
    <row r="96" spans="1:7" s="18" customFormat="1" ht="13.5" x14ac:dyDescent="0.25">
      <c r="A96" s="15" t="s">
        <v>109</v>
      </c>
      <c r="B96" s="21">
        <v>671700</v>
      </c>
      <c r="C96" s="21">
        <v>9461100</v>
      </c>
      <c r="D96" s="21">
        <v>130632000</v>
      </c>
      <c r="E96" s="23">
        <f t="shared" si="6"/>
        <v>5.9585878146879191E-4</v>
      </c>
      <c r="F96" s="23">
        <f t="shared" si="7"/>
        <v>1.0792622924800813E-3</v>
      </c>
      <c r="G96" s="23">
        <f t="shared" si="8"/>
        <v>1.2249647822625099E-4</v>
      </c>
    </row>
    <row r="97" spans="1:7" s="18" customFormat="1" ht="13.5" x14ac:dyDescent="0.25">
      <c r="A97" s="15" t="s">
        <v>110</v>
      </c>
      <c r="B97" s="21">
        <v>666700</v>
      </c>
      <c r="C97" s="21">
        <v>9451000</v>
      </c>
      <c r="D97" s="21">
        <v>130674000</v>
      </c>
      <c r="E97" s="23">
        <f t="shared" si="6"/>
        <v>-7.4437993151704627E-3</v>
      </c>
      <c r="F97" s="23">
        <f t="shared" si="7"/>
        <v>-1.0675291456595955E-3</v>
      </c>
      <c r="G97" s="23">
        <f t="shared" si="8"/>
        <v>3.2151387102700719E-4</v>
      </c>
    </row>
    <row r="98" spans="1:7" s="18" customFormat="1" ht="13.5" x14ac:dyDescent="0.25">
      <c r="A98" s="15" t="s">
        <v>111</v>
      </c>
      <c r="B98" s="21">
        <v>668200</v>
      </c>
      <c r="C98" s="21">
        <v>9437900</v>
      </c>
      <c r="D98" s="21">
        <v>130584000</v>
      </c>
      <c r="E98" s="23">
        <f t="shared" si="6"/>
        <v>2.2498875056247186E-3</v>
      </c>
      <c r="F98" s="23">
        <f t="shared" si="7"/>
        <v>-1.3860967093429267E-3</v>
      </c>
      <c r="G98" s="23">
        <f t="shared" si="8"/>
        <v>-6.887368566049865E-4</v>
      </c>
    </row>
    <row r="99" spans="1:7" s="18" customFormat="1" ht="13.5" x14ac:dyDescent="0.25">
      <c r="A99" s="15" t="s">
        <v>112</v>
      </c>
      <c r="B99" s="21">
        <v>668400</v>
      </c>
      <c r="C99" s="21">
        <v>9446500</v>
      </c>
      <c r="D99" s="21">
        <v>130581000</v>
      </c>
      <c r="E99" s="23">
        <f t="shared" si="6"/>
        <v>2.9931158335827599E-4</v>
      </c>
      <c r="F99" s="23">
        <f t="shared" si="7"/>
        <v>9.1121965691520355E-4</v>
      </c>
      <c r="G99" s="23">
        <f t="shared" si="8"/>
        <v>-2.2973718066531886E-5</v>
      </c>
    </row>
    <row r="100" spans="1:7" s="18" customFormat="1" ht="13.5" x14ac:dyDescent="0.25">
      <c r="A100" s="15" t="s">
        <v>113</v>
      </c>
      <c r="B100" s="21">
        <v>668400</v>
      </c>
      <c r="C100" s="21">
        <v>9454300</v>
      </c>
      <c r="D100" s="21">
        <v>130502000</v>
      </c>
      <c r="E100" s="23">
        <f t="shared" si="6"/>
        <v>0</v>
      </c>
      <c r="F100" s="23">
        <f t="shared" si="7"/>
        <v>8.2570264118985868E-4</v>
      </c>
      <c r="G100" s="23">
        <f t="shared" si="8"/>
        <v>-6.0498847458665501E-4</v>
      </c>
    </row>
    <row r="101" spans="1:7" s="18" customFormat="1" ht="13.5" x14ac:dyDescent="0.25">
      <c r="A101" s="15" t="s">
        <v>114</v>
      </c>
      <c r="B101" s="21">
        <v>667500</v>
      </c>
      <c r="C101" s="21">
        <v>9436200</v>
      </c>
      <c r="D101" s="21">
        <v>130617000</v>
      </c>
      <c r="E101" s="23">
        <f t="shared" si="6"/>
        <v>-1.3464991023339318E-3</v>
      </c>
      <c r="F101" s="23">
        <f t="shared" si="7"/>
        <v>-1.9144727795817776E-3</v>
      </c>
      <c r="G101" s="23">
        <f t="shared" si="8"/>
        <v>8.8121254846669017E-4</v>
      </c>
    </row>
    <row r="102" spans="1:7" s="18" customFormat="1" ht="13.5" x14ac:dyDescent="0.25">
      <c r="A102" s="15" t="s">
        <v>115</v>
      </c>
      <c r="B102" s="21">
        <v>668400</v>
      </c>
      <c r="C102" s="21">
        <v>9438800</v>
      </c>
      <c r="D102" s="21">
        <v>130616000</v>
      </c>
      <c r="E102" s="23">
        <f t="shared" si="6"/>
        <v>1.348314606741573E-3</v>
      </c>
      <c r="F102" s="23">
        <f t="shared" si="7"/>
        <v>2.7553464318263705E-4</v>
      </c>
      <c r="G102" s="23">
        <f t="shared" si="8"/>
        <v>-7.6559712747957771E-6</v>
      </c>
    </row>
    <row r="103" spans="1:7" s="18" customFormat="1" ht="13.5" x14ac:dyDescent="0.25">
      <c r="A103" s="15" t="s">
        <v>116</v>
      </c>
      <c r="B103" s="21">
        <v>667300</v>
      </c>
      <c r="C103" s="21">
        <v>9428900</v>
      </c>
      <c r="D103" s="21">
        <v>130465000</v>
      </c>
      <c r="E103" s="23">
        <f t="shared" si="6"/>
        <v>-1.6457211250748055E-3</v>
      </c>
      <c r="F103" s="23">
        <f t="shared" si="7"/>
        <v>-1.0488621434928168E-3</v>
      </c>
      <c r="G103" s="23">
        <f t="shared" si="8"/>
        <v>-1.1560605132602438E-3</v>
      </c>
    </row>
    <row r="104" spans="1:7" s="18" customFormat="1" ht="13.5" x14ac:dyDescent="0.25">
      <c r="A104" s="15" t="s">
        <v>117</v>
      </c>
      <c r="B104" s="21">
        <v>666000</v>
      </c>
      <c r="C104" s="21">
        <v>9426400</v>
      </c>
      <c r="D104" s="21">
        <v>130573000</v>
      </c>
      <c r="E104" s="23">
        <f t="shared" si="6"/>
        <v>-1.9481492582047056E-3</v>
      </c>
      <c r="F104" s="23">
        <f t="shared" si="7"/>
        <v>-2.6514227534495008E-4</v>
      </c>
      <c r="G104" s="23">
        <f t="shared" si="8"/>
        <v>8.2780822442800751E-4</v>
      </c>
    </row>
    <row r="105" spans="1:7" s="18" customFormat="1" ht="13.5" x14ac:dyDescent="0.25">
      <c r="A105" s="15" t="s">
        <v>118</v>
      </c>
      <c r="B105" s="21">
        <v>664000</v>
      </c>
      <c r="C105" s="21">
        <v>9415700</v>
      </c>
      <c r="D105" s="21">
        <v>130441000</v>
      </c>
      <c r="E105" s="23">
        <f t="shared" si="6"/>
        <v>-3.003003003003003E-3</v>
      </c>
      <c r="F105" s="23">
        <f t="shared" si="7"/>
        <v>-1.1351099040991259E-3</v>
      </c>
      <c r="G105" s="23">
        <f t="shared" si="8"/>
        <v>-1.0109287524986024E-3</v>
      </c>
    </row>
    <row r="106" spans="1:7" s="18" customFormat="1" ht="13.5" x14ac:dyDescent="0.25">
      <c r="A106" s="15" t="s">
        <v>119</v>
      </c>
      <c r="B106" s="21">
        <v>660600</v>
      </c>
      <c r="C106" s="21">
        <v>9398000</v>
      </c>
      <c r="D106" s="21">
        <v>130235000</v>
      </c>
      <c r="E106" s="23">
        <f t="shared" ref="E106:E137" si="9">(+B106-B105)/B105</f>
        <v>-5.1204819277108436E-3</v>
      </c>
      <c r="F106" s="23">
        <f t="shared" ref="F106:F137" si="10">(+C106-C105)/C105</f>
        <v>-1.8798389923213356E-3</v>
      </c>
      <c r="G106" s="23">
        <f t="shared" si="8"/>
        <v>-1.5792580553660276E-3</v>
      </c>
    </row>
    <row r="107" spans="1:7" s="18" customFormat="1" ht="13.5" x14ac:dyDescent="0.25">
      <c r="A107" s="15" t="s">
        <v>120</v>
      </c>
      <c r="B107" s="21">
        <v>663300</v>
      </c>
      <c r="C107" s="21">
        <v>9398600</v>
      </c>
      <c r="D107" s="21">
        <v>130173000</v>
      </c>
      <c r="E107" s="23">
        <f t="shared" si="9"/>
        <v>4.0871934604904629E-3</v>
      </c>
      <c r="F107" s="23">
        <f t="shared" si="10"/>
        <v>6.3843370929985097E-5</v>
      </c>
      <c r="G107" s="23">
        <f t="shared" si="8"/>
        <v>-4.7606250239950857E-4</v>
      </c>
    </row>
    <row r="108" spans="1:7" s="18" customFormat="1" ht="13.5" x14ac:dyDescent="0.25">
      <c r="A108" s="15" t="s">
        <v>121</v>
      </c>
      <c r="B108" s="21">
        <v>663300</v>
      </c>
      <c r="C108" s="21">
        <v>9392300</v>
      </c>
      <c r="D108" s="21">
        <v>130197000</v>
      </c>
      <c r="E108" s="23">
        <f t="shared" si="9"/>
        <v>0</v>
      </c>
      <c r="F108" s="23">
        <f t="shared" si="10"/>
        <v>-6.7031259974889882E-4</v>
      </c>
      <c r="G108" s="23">
        <f t="shared" si="8"/>
        <v>1.8437003065151759E-4</v>
      </c>
    </row>
    <row r="109" spans="1:7" s="18" customFormat="1" ht="13.5" x14ac:dyDescent="0.25">
      <c r="A109" s="15" t="s">
        <v>122</v>
      </c>
      <c r="B109" s="21">
        <v>663300</v>
      </c>
      <c r="C109" s="21">
        <v>9380500</v>
      </c>
      <c r="D109" s="21">
        <v>130186000</v>
      </c>
      <c r="E109" s="23">
        <f t="shared" si="9"/>
        <v>0</v>
      </c>
      <c r="F109" s="23">
        <f t="shared" si="10"/>
        <v>-1.2563482852975311E-3</v>
      </c>
      <c r="G109" s="23">
        <f t="shared" si="8"/>
        <v>-8.4487353779272946E-5</v>
      </c>
    </row>
    <row r="110" spans="1:7" s="18" customFormat="1" ht="13.5" x14ac:dyDescent="0.25">
      <c r="A110" s="15" t="s">
        <v>123</v>
      </c>
      <c r="B110" s="21">
        <v>664500</v>
      </c>
      <c r="C110" s="21">
        <v>9375400</v>
      </c>
      <c r="D110" s="21">
        <v>130184000</v>
      </c>
      <c r="E110" s="23">
        <f t="shared" si="9"/>
        <v>1.8091361374943465E-3</v>
      </c>
      <c r="F110" s="23">
        <f t="shared" si="10"/>
        <v>-5.4368104045626568E-4</v>
      </c>
      <c r="G110" s="23">
        <f t="shared" si="8"/>
        <v>-1.5362634999155054E-5</v>
      </c>
    </row>
    <row r="111" spans="1:7" s="18" customFormat="1" ht="13.5" x14ac:dyDescent="0.25">
      <c r="A111" s="15" t="s">
        <v>124</v>
      </c>
      <c r="B111" s="21">
        <v>663700</v>
      </c>
      <c r="C111" s="21">
        <v>9386100</v>
      </c>
      <c r="D111" s="21">
        <v>130153000</v>
      </c>
      <c r="E111" s="23">
        <f t="shared" si="9"/>
        <v>-1.2039127163280662E-3</v>
      </c>
      <c r="F111" s="23">
        <f t="shared" si="10"/>
        <v>1.1412846385220898E-3</v>
      </c>
      <c r="G111" s="23">
        <f t="shared" si="8"/>
        <v>-2.3812450070669208E-4</v>
      </c>
    </row>
    <row r="112" spans="1:7" s="18" customFormat="1" ht="13.5" x14ac:dyDescent="0.25">
      <c r="A112" s="15" t="s">
        <v>125</v>
      </c>
      <c r="B112" s="21">
        <v>663600</v>
      </c>
      <c r="C112" s="21">
        <v>9399700</v>
      </c>
      <c r="D112" s="21">
        <v>130252000</v>
      </c>
      <c r="E112" s="23">
        <f t="shared" si="9"/>
        <v>-1.5067048365225252E-4</v>
      </c>
      <c r="F112" s="23">
        <f t="shared" si="10"/>
        <v>1.4489511085541385E-3</v>
      </c>
      <c r="G112" s="23">
        <f t="shared" si="8"/>
        <v>7.6064324295252515E-4</v>
      </c>
    </row>
    <row r="113" spans="1:7" s="18" customFormat="1" ht="13.5" x14ac:dyDescent="0.25">
      <c r="A113" s="15" t="s">
        <v>126</v>
      </c>
      <c r="B113" s="21">
        <v>664200</v>
      </c>
      <c r="C113" s="21">
        <v>9404200</v>
      </c>
      <c r="D113" s="21">
        <v>130439000</v>
      </c>
      <c r="E113" s="23">
        <f t="shared" si="9"/>
        <v>9.0415913200723324E-4</v>
      </c>
      <c r="F113" s="23">
        <f t="shared" si="10"/>
        <v>4.7873868314946222E-4</v>
      </c>
      <c r="G113" s="23">
        <f t="shared" si="8"/>
        <v>1.4356785308478948E-3</v>
      </c>
    </row>
    <row r="114" spans="1:7" s="18" customFormat="1" ht="13.5" x14ac:dyDescent="0.25">
      <c r="A114" s="15" t="s">
        <v>127</v>
      </c>
      <c r="B114" s="21">
        <v>664900</v>
      </c>
      <c r="C114" s="21">
        <v>9415200</v>
      </c>
      <c r="D114" s="21">
        <v>130480000</v>
      </c>
      <c r="E114" s="23">
        <f t="shared" si="9"/>
        <v>1.0538994278831678E-3</v>
      </c>
      <c r="F114" s="23">
        <f t="shared" si="10"/>
        <v>1.1696901384487782E-3</v>
      </c>
      <c r="G114" s="23">
        <f t="shared" si="8"/>
        <v>3.1432317021749633E-4</v>
      </c>
    </row>
    <row r="115" spans="1:7" s="18" customFormat="1" ht="13.5" x14ac:dyDescent="0.25">
      <c r="A115" s="15" t="s">
        <v>128</v>
      </c>
      <c r="B115" s="21">
        <v>666300</v>
      </c>
      <c r="C115" s="21">
        <v>9420600</v>
      </c>
      <c r="D115" s="21">
        <v>130589000</v>
      </c>
      <c r="E115" s="23">
        <f t="shared" si="9"/>
        <v>2.10557978643405E-3</v>
      </c>
      <c r="F115" s="23">
        <f t="shared" si="10"/>
        <v>5.7354065765995415E-4</v>
      </c>
      <c r="G115" s="23">
        <f t="shared" si="8"/>
        <v>8.3537706928264873E-4</v>
      </c>
    </row>
    <row r="116" spans="1:7" s="18" customFormat="1" ht="13.5" x14ac:dyDescent="0.25">
      <c r="A116" s="15" t="s">
        <v>129</v>
      </c>
      <c r="B116" s="21">
        <v>668400</v>
      </c>
      <c r="C116" s="21">
        <v>9450800</v>
      </c>
      <c r="D116" s="21">
        <v>130756000</v>
      </c>
      <c r="E116" s="23">
        <f t="shared" si="9"/>
        <v>3.1517334533993696E-3</v>
      </c>
      <c r="F116" s="23">
        <f t="shared" si="10"/>
        <v>3.2057406110014225E-3</v>
      </c>
      <c r="G116" s="23">
        <f t="shared" si="8"/>
        <v>1.2788213402353951E-3</v>
      </c>
    </row>
    <row r="117" spans="1:7" s="18" customFormat="1" ht="13.5" x14ac:dyDescent="0.25">
      <c r="A117" s="15" t="s">
        <v>130</v>
      </c>
      <c r="B117" s="21">
        <v>670800</v>
      </c>
      <c r="C117" s="21">
        <v>9460100</v>
      </c>
      <c r="D117" s="21">
        <v>130821000</v>
      </c>
      <c r="E117" s="23">
        <f t="shared" si="9"/>
        <v>3.5906642728904849E-3</v>
      </c>
      <c r="F117" s="23">
        <f t="shared" si="10"/>
        <v>9.8404367884200278E-4</v>
      </c>
      <c r="G117" s="23">
        <f t="shared" si="8"/>
        <v>4.9710911927559735E-4</v>
      </c>
    </row>
    <row r="118" spans="1:7" s="18" customFormat="1" ht="13.5" x14ac:dyDescent="0.25">
      <c r="A118" s="15" t="s">
        <v>131</v>
      </c>
      <c r="B118" s="21">
        <v>672700</v>
      </c>
      <c r="C118" s="21">
        <v>9470600</v>
      </c>
      <c r="D118" s="21">
        <v>131140000</v>
      </c>
      <c r="E118" s="23">
        <f t="shared" si="9"/>
        <v>2.8324388789505071E-3</v>
      </c>
      <c r="F118" s="23">
        <f t="shared" si="10"/>
        <v>1.1099248422321117E-3</v>
      </c>
      <c r="G118" s="23">
        <f t="shared" si="8"/>
        <v>2.4384464267969211E-3</v>
      </c>
    </row>
    <row r="119" spans="1:7" s="18" customFormat="1" ht="13.5" x14ac:dyDescent="0.25">
      <c r="A119" s="15" t="s">
        <v>132</v>
      </c>
      <c r="B119" s="21">
        <v>673700</v>
      </c>
      <c r="C119" s="21">
        <v>9492600</v>
      </c>
      <c r="D119" s="21">
        <v>131412000</v>
      </c>
      <c r="E119" s="23">
        <f t="shared" si="9"/>
        <v>1.486546751895347E-3</v>
      </c>
      <c r="F119" s="23">
        <f t="shared" si="10"/>
        <v>2.3229784807720735E-3</v>
      </c>
      <c r="G119" s="23">
        <f t="shared" si="8"/>
        <v>2.0741192618575566E-3</v>
      </c>
    </row>
    <row r="120" spans="1:7" s="18" customFormat="1" ht="13.5" x14ac:dyDescent="0.25">
      <c r="A120" s="15" t="s">
        <v>133</v>
      </c>
      <c r="B120" s="21">
        <v>675600</v>
      </c>
      <c r="C120" s="21">
        <v>9499700</v>
      </c>
      <c r="D120" s="21">
        <v>131697000</v>
      </c>
      <c r="E120" s="23">
        <f t="shared" si="9"/>
        <v>2.8202464004749889E-3</v>
      </c>
      <c r="F120" s="23">
        <f t="shared" si="10"/>
        <v>7.4795103554347599E-4</v>
      </c>
      <c r="G120" s="23">
        <f t="shared" si="8"/>
        <v>2.1687517121724044E-3</v>
      </c>
    </row>
    <row r="121" spans="1:7" s="18" customFormat="1" ht="13.5" x14ac:dyDescent="0.25">
      <c r="A121" s="15" t="s">
        <v>134</v>
      </c>
      <c r="B121" s="21">
        <v>677500</v>
      </c>
      <c r="C121" s="21">
        <v>9509300</v>
      </c>
      <c r="D121" s="21">
        <v>131794000</v>
      </c>
      <c r="E121" s="23">
        <f t="shared" si="9"/>
        <v>2.8123149792776791E-3</v>
      </c>
      <c r="F121" s="23">
        <f t="shared" si="10"/>
        <v>1.0105582281545733E-3</v>
      </c>
      <c r="G121" s="23">
        <f t="shared" si="8"/>
        <v>7.3653917705035043E-4</v>
      </c>
    </row>
    <row r="122" spans="1:7" s="18" customFormat="1" ht="13.5" x14ac:dyDescent="0.25">
      <c r="A122" s="15" t="s">
        <v>135</v>
      </c>
      <c r="B122" s="21">
        <v>680200</v>
      </c>
      <c r="C122" s="21">
        <v>9531900</v>
      </c>
      <c r="D122" s="21">
        <v>131854000</v>
      </c>
      <c r="E122" s="23">
        <f t="shared" si="9"/>
        <v>3.985239852398524E-3</v>
      </c>
      <c r="F122" s="23">
        <f t="shared" si="10"/>
        <v>2.376620781761013E-3</v>
      </c>
      <c r="G122" s="23">
        <f t="shared" si="8"/>
        <v>4.5525592970848446E-4</v>
      </c>
    </row>
    <row r="123" spans="1:7" s="18" customFormat="1" ht="13.5" x14ac:dyDescent="0.25">
      <c r="A123" s="15" t="s">
        <v>136</v>
      </c>
      <c r="B123" s="21">
        <v>682300</v>
      </c>
      <c r="C123" s="21">
        <v>9552800</v>
      </c>
      <c r="D123" s="21">
        <v>131939000</v>
      </c>
      <c r="E123" s="23">
        <f t="shared" si="9"/>
        <v>3.0873272566892089E-3</v>
      </c>
      <c r="F123" s="23">
        <f t="shared" si="10"/>
        <v>2.1926373545672951E-3</v>
      </c>
      <c r="G123" s="23">
        <f t="shared" si="8"/>
        <v>6.4465241858419162E-4</v>
      </c>
    </row>
    <row r="124" spans="1:7" s="18" customFormat="1" ht="13.5" x14ac:dyDescent="0.25">
      <c r="A124" s="15" t="s">
        <v>137</v>
      </c>
      <c r="B124" s="21">
        <v>681700</v>
      </c>
      <c r="C124" s="21">
        <v>9546100</v>
      </c>
      <c r="D124" s="21">
        <v>132089000</v>
      </c>
      <c r="E124" s="23">
        <f t="shared" si="9"/>
        <v>-8.7937857247545072E-4</v>
      </c>
      <c r="F124" s="23">
        <f t="shared" si="10"/>
        <v>-7.0136504480361776E-4</v>
      </c>
      <c r="G124" s="23">
        <f t="shared" si="8"/>
        <v>1.1368890168941708E-3</v>
      </c>
    </row>
    <row r="125" spans="1:7" s="18" customFormat="1" ht="13.5" x14ac:dyDescent="0.25">
      <c r="A125" s="15" t="s">
        <v>138</v>
      </c>
      <c r="B125" s="21">
        <v>686500</v>
      </c>
      <c r="C125" s="21">
        <v>9593000</v>
      </c>
      <c r="D125" s="21">
        <v>132429000</v>
      </c>
      <c r="E125" s="23">
        <f t="shared" si="9"/>
        <v>7.0412204782162244E-3</v>
      </c>
      <c r="F125" s="23">
        <f t="shared" si="10"/>
        <v>4.9130011208765884E-3</v>
      </c>
      <c r="G125" s="23">
        <f t="shared" si="8"/>
        <v>2.5740220608831922E-3</v>
      </c>
    </row>
    <row r="126" spans="1:7" s="18" customFormat="1" ht="13.5" x14ac:dyDescent="0.25">
      <c r="A126" s="15" t="s">
        <v>139</v>
      </c>
      <c r="B126" s="21">
        <v>688300</v>
      </c>
      <c r="C126" s="21">
        <v>9600200</v>
      </c>
      <c r="D126" s="21">
        <v>132503000</v>
      </c>
      <c r="E126" s="23">
        <f t="shared" si="9"/>
        <v>2.6219956300072831E-3</v>
      </c>
      <c r="F126" s="23">
        <f t="shared" si="10"/>
        <v>7.5054727405399766E-4</v>
      </c>
      <c r="G126" s="23">
        <f t="shared" si="8"/>
        <v>5.5878999312839329E-4</v>
      </c>
    </row>
    <row r="127" spans="1:7" s="18" customFormat="1" ht="13.5" x14ac:dyDescent="0.25">
      <c r="A127" s="15" t="s">
        <v>140</v>
      </c>
      <c r="B127" s="21">
        <v>690400</v>
      </c>
      <c r="C127" s="21">
        <v>9614400</v>
      </c>
      <c r="D127" s="21">
        <v>132630000</v>
      </c>
      <c r="E127" s="23">
        <f t="shared" si="9"/>
        <v>3.0509952055789626E-3</v>
      </c>
      <c r="F127" s="23">
        <f t="shared" si="10"/>
        <v>1.4791358513364305E-3</v>
      </c>
      <c r="G127" s="23">
        <f t="shared" si="8"/>
        <v>9.5846886485589011E-4</v>
      </c>
    </row>
    <row r="128" spans="1:7" s="18" customFormat="1" ht="13.5" x14ac:dyDescent="0.25">
      <c r="A128" s="15" t="s">
        <v>141</v>
      </c>
      <c r="B128" s="21">
        <v>693100</v>
      </c>
      <c r="C128" s="21">
        <v>9642000</v>
      </c>
      <c r="D128" s="21">
        <v>132781000</v>
      </c>
      <c r="E128" s="23">
        <f t="shared" si="9"/>
        <v>3.910776361529548E-3</v>
      </c>
      <c r="F128" s="23">
        <f t="shared" si="10"/>
        <v>2.8706939590614081E-3</v>
      </c>
      <c r="G128" s="23">
        <f t="shared" si="8"/>
        <v>1.1385056171303626E-3</v>
      </c>
    </row>
    <row r="129" spans="1:7" s="18" customFormat="1" ht="13.5" x14ac:dyDescent="0.25">
      <c r="A129" s="15" t="s">
        <v>142</v>
      </c>
      <c r="B129" s="21">
        <v>694800</v>
      </c>
      <c r="C129" s="21">
        <v>9653400</v>
      </c>
      <c r="D129" s="21">
        <v>133034000</v>
      </c>
      <c r="E129" s="23">
        <f t="shared" si="9"/>
        <v>2.4527485211369212E-3</v>
      </c>
      <c r="F129" s="23">
        <f t="shared" si="10"/>
        <v>1.1823273179838209E-3</v>
      </c>
      <c r="G129" s="23">
        <f t="shared" si="8"/>
        <v>1.905393090878966E-3</v>
      </c>
    </row>
    <row r="130" spans="1:7" s="18" customFormat="1" ht="13.5" x14ac:dyDescent="0.25">
      <c r="A130" s="15" t="s">
        <v>143</v>
      </c>
      <c r="B130" s="21">
        <v>696500</v>
      </c>
      <c r="C130" s="21">
        <v>9670800</v>
      </c>
      <c r="D130" s="21">
        <v>133154000</v>
      </c>
      <c r="E130" s="23">
        <f t="shared" si="9"/>
        <v>2.4467472654001151E-3</v>
      </c>
      <c r="F130" s="23">
        <f t="shared" si="10"/>
        <v>1.8024737398222388E-3</v>
      </c>
      <c r="G130" s="23">
        <f t="shared" si="8"/>
        <v>9.0202504622878359E-4</v>
      </c>
    </row>
    <row r="131" spans="1:7" s="18" customFormat="1" ht="13.5" x14ac:dyDescent="0.25">
      <c r="A131" s="15" t="s">
        <v>144</v>
      </c>
      <c r="B131" s="21">
        <v>699300</v>
      </c>
      <c r="C131" s="21">
        <v>9713500</v>
      </c>
      <c r="D131" s="21">
        <v>133520000</v>
      </c>
      <c r="E131" s="23">
        <f t="shared" si="9"/>
        <v>4.0201005025125632E-3</v>
      </c>
      <c r="F131" s="23">
        <f t="shared" si="10"/>
        <v>4.4153534350829301E-3</v>
      </c>
      <c r="G131" s="23">
        <f t="shared" si="8"/>
        <v>2.7486969974615857E-3</v>
      </c>
    </row>
    <row r="132" spans="1:7" s="18" customFormat="1" ht="13.5" x14ac:dyDescent="0.25">
      <c r="A132" s="15" t="s">
        <v>145</v>
      </c>
      <c r="B132" s="21">
        <v>701500</v>
      </c>
      <c r="C132" s="21">
        <v>9724600</v>
      </c>
      <c r="D132" s="21">
        <v>133689000</v>
      </c>
      <c r="E132" s="23">
        <f t="shared" si="9"/>
        <v>3.1460031460031459E-3</v>
      </c>
      <c r="F132" s="23">
        <f t="shared" si="10"/>
        <v>1.1427394862819787E-3</v>
      </c>
      <c r="G132" s="23">
        <f t="shared" si="8"/>
        <v>1.2657279808268424E-3</v>
      </c>
    </row>
    <row r="133" spans="1:7" s="18" customFormat="1" ht="13.5" x14ac:dyDescent="0.25">
      <c r="A133" s="15" t="s">
        <v>146</v>
      </c>
      <c r="B133" s="21">
        <v>702600</v>
      </c>
      <c r="C133" s="21">
        <v>9733200</v>
      </c>
      <c r="D133" s="21">
        <v>133948000</v>
      </c>
      <c r="E133" s="23">
        <f t="shared" si="9"/>
        <v>1.5680684248039914E-3</v>
      </c>
      <c r="F133" s="23">
        <f t="shared" si="10"/>
        <v>8.843551405713346E-4</v>
      </c>
      <c r="G133" s="23">
        <f t="shared" si="8"/>
        <v>1.9373321664460054E-3</v>
      </c>
    </row>
    <row r="134" spans="1:7" s="18" customFormat="1" ht="13.5" x14ac:dyDescent="0.25">
      <c r="A134" s="15" t="s">
        <v>147</v>
      </c>
      <c r="B134" s="21">
        <v>706700</v>
      </c>
      <c r="C134" s="21">
        <v>9796000</v>
      </c>
      <c r="D134" s="21">
        <v>134300000</v>
      </c>
      <c r="E134" s="23">
        <f t="shared" si="9"/>
        <v>5.8354682607458016E-3</v>
      </c>
      <c r="F134" s="23">
        <f t="shared" si="10"/>
        <v>6.4521431800435621E-3</v>
      </c>
      <c r="G134" s="23">
        <f t="shared" si="8"/>
        <v>2.6278854480843313E-3</v>
      </c>
    </row>
    <row r="135" spans="1:7" s="18" customFormat="1" ht="13.5" x14ac:dyDescent="0.25">
      <c r="A135" s="15" t="s">
        <v>148</v>
      </c>
      <c r="B135" s="21">
        <v>708600</v>
      </c>
      <c r="C135" s="21">
        <v>9813100</v>
      </c>
      <c r="D135" s="21">
        <v>134502000</v>
      </c>
      <c r="E135" s="23">
        <f t="shared" si="9"/>
        <v>2.6885524267723222E-3</v>
      </c>
      <c r="F135" s="23">
        <f t="shared" si="10"/>
        <v>1.745610453246223E-3</v>
      </c>
      <c r="G135" s="23">
        <f t="shared" si="8"/>
        <v>1.5040953090096798E-3</v>
      </c>
    </row>
    <row r="136" spans="1:7" s="18" customFormat="1" ht="13.5" x14ac:dyDescent="0.25">
      <c r="A136" s="15" t="s">
        <v>149</v>
      </c>
      <c r="B136" s="21">
        <v>710700</v>
      </c>
      <c r="C136" s="21">
        <v>9839800</v>
      </c>
      <c r="D136" s="21">
        <v>134552000</v>
      </c>
      <c r="E136" s="23">
        <f t="shared" si="9"/>
        <v>2.9635901778154107E-3</v>
      </c>
      <c r="F136" s="23">
        <f t="shared" si="10"/>
        <v>2.7208527376669962E-3</v>
      </c>
      <c r="G136" s="23">
        <f t="shared" si="8"/>
        <v>3.7174168413852581E-4</v>
      </c>
    </row>
    <row r="137" spans="1:7" s="18" customFormat="1" ht="13.5" x14ac:dyDescent="0.25">
      <c r="A137" s="15" t="s">
        <v>150</v>
      </c>
      <c r="B137" s="21">
        <v>711200</v>
      </c>
      <c r="C137" s="21">
        <v>9854100</v>
      </c>
      <c r="D137" s="21">
        <v>134641000</v>
      </c>
      <c r="E137" s="23">
        <f t="shared" si="9"/>
        <v>7.035317292809906E-4</v>
      </c>
      <c r="F137" s="23">
        <f t="shared" si="10"/>
        <v>1.4532815707636335E-3</v>
      </c>
      <c r="G137" s="23">
        <f t="shared" si="8"/>
        <v>6.6145430762827757E-4</v>
      </c>
    </row>
    <row r="138" spans="1:7" s="18" customFormat="1" ht="13.5" x14ac:dyDescent="0.25">
      <c r="A138" s="15" t="s">
        <v>151</v>
      </c>
      <c r="B138" s="21">
        <v>714800</v>
      </c>
      <c r="C138" s="21">
        <v>9901700</v>
      </c>
      <c r="D138" s="21">
        <v>134997000</v>
      </c>
      <c r="E138" s="23">
        <f t="shared" ref="E138:E169" si="11">(+B138-B137)/B137</f>
        <v>5.0618672665916761E-3</v>
      </c>
      <c r="F138" s="23">
        <f t="shared" ref="F138:F169" si="12">(+C138-C137)/C137</f>
        <v>4.830476654387514E-3</v>
      </c>
      <c r="G138" s="23">
        <f t="shared" si="8"/>
        <v>2.6440683001463152E-3</v>
      </c>
    </row>
    <row r="139" spans="1:7" s="18" customFormat="1" ht="13.5" x14ac:dyDescent="0.25">
      <c r="A139" s="15" t="s">
        <v>152</v>
      </c>
      <c r="B139" s="21">
        <v>717100</v>
      </c>
      <c r="C139" s="21">
        <v>9921400</v>
      </c>
      <c r="D139" s="21">
        <v>135159000</v>
      </c>
      <c r="E139" s="23">
        <f t="shared" si="11"/>
        <v>3.2176832680470063E-3</v>
      </c>
      <c r="F139" s="23">
        <f t="shared" si="12"/>
        <v>1.9895573487380956E-3</v>
      </c>
      <c r="G139" s="23">
        <f t="shared" si="8"/>
        <v>1.2000266672592724E-3</v>
      </c>
    </row>
    <row r="140" spans="1:7" s="18" customFormat="1" ht="13.5" x14ac:dyDescent="0.25">
      <c r="A140" s="15" t="s">
        <v>153</v>
      </c>
      <c r="B140" s="21">
        <v>718100</v>
      </c>
      <c r="C140" s="21">
        <v>9961300</v>
      </c>
      <c r="D140" s="21">
        <v>135427000</v>
      </c>
      <c r="E140" s="23">
        <f t="shared" si="11"/>
        <v>1.3945056477478734E-3</v>
      </c>
      <c r="F140" s="23">
        <f t="shared" si="12"/>
        <v>4.0216098534481019E-3</v>
      </c>
      <c r="G140" s="23">
        <f t="shared" si="8"/>
        <v>1.9828498287202479E-3</v>
      </c>
    </row>
    <row r="141" spans="1:7" s="18" customFormat="1" ht="13.5" x14ac:dyDescent="0.25">
      <c r="A141" s="15" t="s">
        <v>154</v>
      </c>
      <c r="B141" s="21">
        <v>720800</v>
      </c>
      <c r="C141" s="21">
        <v>9981900</v>
      </c>
      <c r="D141" s="21">
        <v>135733000</v>
      </c>
      <c r="E141" s="23">
        <f t="shared" si="11"/>
        <v>3.7599220164322516E-3</v>
      </c>
      <c r="F141" s="23">
        <f t="shared" si="12"/>
        <v>2.0680031722767108E-3</v>
      </c>
      <c r="G141" s="23">
        <f t="shared" si="8"/>
        <v>2.2595198889438593E-3</v>
      </c>
    </row>
    <row r="142" spans="1:7" s="18" customFormat="1" ht="13.5" x14ac:dyDescent="0.25">
      <c r="A142" s="15" t="s">
        <v>155</v>
      </c>
      <c r="B142" s="21">
        <v>723300</v>
      </c>
      <c r="C142" s="21">
        <v>10017300</v>
      </c>
      <c r="D142" s="21">
        <v>136038000</v>
      </c>
      <c r="E142" s="23">
        <f t="shared" si="11"/>
        <v>3.4683684794672587E-3</v>
      </c>
      <c r="F142" s="23">
        <f t="shared" si="12"/>
        <v>3.5464190184233461E-3</v>
      </c>
      <c r="G142" s="23">
        <f t="shared" si="8"/>
        <v>2.2470585635033483E-3</v>
      </c>
    </row>
    <row r="143" spans="1:7" s="18" customFormat="1" ht="13.5" x14ac:dyDescent="0.25">
      <c r="A143" s="15" t="s">
        <v>156</v>
      </c>
      <c r="B143" s="21">
        <v>727200</v>
      </c>
      <c r="C143" s="21">
        <v>10032000</v>
      </c>
      <c r="D143" s="21">
        <v>136210000</v>
      </c>
      <c r="E143" s="23">
        <f t="shared" si="11"/>
        <v>5.3919535462463707E-3</v>
      </c>
      <c r="F143" s="23">
        <f t="shared" si="12"/>
        <v>1.4674612919649008E-3</v>
      </c>
      <c r="G143" s="23">
        <f t="shared" si="8"/>
        <v>1.2643526073597084E-3</v>
      </c>
    </row>
    <row r="144" spans="1:7" s="18" customFormat="1" ht="13.5" x14ac:dyDescent="0.25">
      <c r="A144" s="15" t="s">
        <v>157</v>
      </c>
      <c r="B144" s="21">
        <v>729800</v>
      </c>
      <c r="C144" s="21">
        <v>10057300</v>
      </c>
      <c r="D144" s="21">
        <v>136249000</v>
      </c>
      <c r="E144" s="23">
        <f t="shared" si="11"/>
        <v>3.5753575357535755E-3</v>
      </c>
      <c r="F144" s="23">
        <f t="shared" si="12"/>
        <v>2.5219298245614035E-3</v>
      </c>
      <c r="G144" s="23">
        <f t="shared" si="8"/>
        <v>2.8632259011819984E-4</v>
      </c>
    </row>
    <row r="145" spans="1:7" s="18" customFormat="1" ht="13.5" x14ac:dyDescent="0.25">
      <c r="A145" s="15" t="s">
        <v>158</v>
      </c>
      <c r="B145" s="21">
        <v>733100</v>
      </c>
      <c r="C145" s="21">
        <v>10086900</v>
      </c>
      <c r="D145" s="21">
        <v>136337000</v>
      </c>
      <c r="E145" s="23">
        <f t="shared" si="11"/>
        <v>4.5217867909016166E-3</v>
      </c>
      <c r="F145" s="23">
        <f t="shared" si="12"/>
        <v>2.9431358316844482E-3</v>
      </c>
      <c r="G145" s="23">
        <f t="shared" si="8"/>
        <v>6.4587630000954139E-4</v>
      </c>
    </row>
    <row r="146" spans="1:7" s="18" customFormat="1" ht="13.5" x14ac:dyDescent="0.25">
      <c r="A146" s="15" t="s">
        <v>159</v>
      </c>
      <c r="B146" s="21">
        <v>733500</v>
      </c>
      <c r="C146" s="21">
        <v>10093000</v>
      </c>
      <c r="D146" s="21">
        <v>136529000</v>
      </c>
      <c r="E146" s="23">
        <f t="shared" si="11"/>
        <v>5.4562815441276766E-4</v>
      </c>
      <c r="F146" s="23">
        <f t="shared" si="12"/>
        <v>6.0474476796637219E-4</v>
      </c>
      <c r="G146" s="23">
        <f t="shared" si="8"/>
        <v>1.4082750830662256E-3</v>
      </c>
    </row>
    <row r="147" spans="1:7" s="18" customFormat="1" ht="13.5" x14ac:dyDescent="0.25">
      <c r="A147" s="15" t="s">
        <v>160</v>
      </c>
      <c r="B147" s="21">
        <v>740200</v>
      </c>
      <c r="C147" s="21">
        <v>10138400</v>
      </c>
      <c r="D147" s="21">
        <v>136692000</v>
      </c>
      <c r="E147" s="23">
        <f t="shared" si="11"/>
        <v>9.1342876618950245E-3</v>
      </c>
      <c r="F147" s="23">
        <f t="shared" si="12"/>
        <v>4.4981670464678486E-3</v>
      </c>
      <c r="G147" s="23">
        <f t="shared" si="8"/>
        <v>1.1938855481253066E-3</v>
      </c>
    </row>
    <row r="148" spans="1:7" s="18" customFormat="1" ht="13.5" x14ac:dyDescent="0.25">
      <c r="A148" s="15" t="s">
        <v>161</v>
      </c>
      <c r="B148" s="21">
        <v>748200</v>
      </c>
      <c r="C148" s="21">
        <v>10172200</v>
      </c>
      <c r="D148" s="21">
        <v>136826000</v>
      </c>
      <c r="E148" s="23">
        <f t="shared" si="11"/>
        <v>1.0807889759524453E-2</v>
      </c>
      <c r="F148" s="23">
        <f t="shared" si="12"/>
        <v>3.3338593860964254E-3</v>
      </c>
      <c r="G148" s="23">
        <f t="shared" si="8"/>
        <v>9.803060896029028E-4</v>
      </c>
    </row>
    <row r="149" spans="1:7" s="18" customFormat="1" ht="13.5" x14ac:dyDescent="0.25">
      <c r="A149" s="15" t="s">
        <v>162</v>
      </c>
      <c r="B149" s="21">
        <v>750700</v>
      </c>
      <c r="C149" s="21">
        <v>10183300</v>
      </c>
      <c r="D149" s="21">
        <v>136843000</v>
      </c>
      <c r="E149" s="23">
        <f t="shared" si="11"/>
        <v>3.3413525795241913E-3</v>
      </c>
      <c r="F149" s="23">
        <f t="shared" si="12"/>
        <v>1.0912093745699062E-3</v>
      </c>
      <c r="G149" s="23">
        <f t="shared" ref="G149:G177" si="13">(+D149-D148)/D148</f>
        <v>1.2424539195766886E-4</v>
      </c>
    </row>
    <row r="150" spans="1:7" s="18" customFormat="1" ht="13.5" x14ac:dyDescent="0.25">
      <c r="A150" s="15" t="s">
        <v>163</v>
      </c>
      <c r="B150" s="21">
        <v>753900</v>
      </c>
      <c r="C150" s="21">
        <v>10211400</v>
      </c>
      <c r="D150" s="21">
        <v>137060000</v>
      </c>
      <c r="E150" s="23">
        <f t="shared" si="11"/>
        <v>4.2626881577194622E-3</v>
      </c>
      <c r="F150" s="23">
        <f t="shared" si="12"/>
        <v>2.7594198344348098E-3</v>
      </c>
      <c r="G150" s="23">
        <f t="shared" si="13"/>
        <v>1.5857588623459E-3</v>
      </c>
    </row>
    <row r="151" spans="1:7" s="18" customFormat="1" ht="13.5" x14ac:dyDescent="0.25">
      <c r="A151" s="15" t="s">
        <v>164</v>
      </c>
      <c r="B151" s="21">
        <v>759400</v>
      </c>
      <c r="C151" s="21">
        <v>10246700</v>
      </c>
      <c r="D151" s="21">
        <v>137249000</v>
      </c>
      <c r="E151" s="23">
        <f t="shared" si="11"/>
        <v>7.2953972675421147E-3</v>
      </c>
      <c r="F151" s="23">
        <f t="shared" si="12"/>
        <v>3.4569206964764872E-3</v>
      </c>
      <c r="G151" s="23">
        <f t="shared" si="13"/>
        <v>1.3789581205311543E-3</v>
      </c>
    </row>
    <row r="152" spans="1:7" s="18" customFormat="1" ht="13.5" x14ac:dyDescent="0.25">
      <c r="A152" s="15" t="s">
        <v>165</v>
      </c>
      <c r="B152" s="21">
        <v>755500</v>
      </c>
      <c r="C152" s="21">
        <v>10265900</v>
      </c>
      <c r="D152" s="21">
        <v>137472000</v>
      </c>
      <c r="E152" s="23">
        <f t="shared" si="11"/>
        <v>-5.1356333947853569E-3</v>
      </c>
      <c r="F152" s="23">
        <f t="shared" si="12"/>
        <v>1.8737739955302683E-3</v>
      </c>
      <c r="G152" s="23">
        <f t="shared" si="13"/>
        <v>1.6247841514327973E-3</v>
      </c>
    </row>
    <row r="153" spans="1:7" s="18" customFormat="1" ht="13.5" x14ac:dyDescent="0.25">
      <c r="A153" s="15" t="s">
        <v>166</v>
      </c>
      <c r="B153" s="21">
        <v>762200</v>
      </c>
      <c r="C153" s="21">
        <v>10303600</v>
      </c>
      <c r="D153" s="21">
        <v>137560000</v>
      </c>
      <c r="E153" s="23">
        <f t="shared" si="11"/>
        <v>8.86829913964262E-3</v>
      </c>
      <c r="F153" s="23">
        <f t="shared" si="12"/>
        <v>3.6723521561675058E-3</v>
      </c>
      <c r="G153" s="23">
        <f t="shared" si="13"/>
        <v>6.4013035381750463E-4</v>
      </c>
    </row>
    <row r="154" spans="1:7" s="18" customFormat="1" ht="13.5" x14ac:dyDescent="0.25">
      <c r="A154" s="15" t="s">
        <v>167</v>
      </c>
      <c r="B154" s="21">
        <v>765300</v>
      </c>
      <c r="C154" s="21">
        <v>10345400</v>
      </c>
      <c r="D154" s="21">
        <v>137784000</v>
      </c>
      <c r="E154" s="23">
        <f t="shared" si="11"/>
        <v>4.0671739700865912E-3</v>
      </c>
      <c r="F154" s="23">
        <f t="shared" si="12"/>
        <v>4.0568345044450487E-3</v>
      </c>
      <c r="G154" s="23">
        <f t="shared" si="13"/>
        <v>1.628380343123001E-3</v>
      </c>
    </row>
    <row r="155" spans="1:7" s="18" customFormat="1" ht="13.5" x14ac:dyDescent="0.25">
      <c r="A155" s="15" t="s">
        <v>168</v>
      </c>
      <c r="B155" s="21">
        <v>766500</v>
      </c>
      <c r="C155" s="21">
        <v>10371300</v>
      </c>
      <c r="D155" s="21">
        <v>137847000</v>
      </c>
      <c r="E155" s="23">
        <f t="shared" si="11"/>
        <v>1.5680125441003528E-3</v>
      </c>
      <c r="F155" s="23">
        <f t="shared" si="12"/>
        <v>2.5035281381096913E-3</v>
      </c>
      <c r="G155" s="23">
        <f t="shared" si="13"/>
        <v>4.5723741508448007E-4</v>
      </c>
    </row>
    <row r="156" spans="1:7" s="18" customFormat="1" ht="13.5" x14ac:dyDescent="0.25">
      <c r="A156" s="15" t="s">
        <v>169</v>
      </c>
      <c r="B156" s="21">
        <v>769100</v>
      </c>
      <c r="C156" s="21">
        <v>10396000</v>
      </c>
      <c r="D156" s="21">
        <v>137992000</v>
      </c>
      <c r="E156" s="23">
        <f t="shared" si="11"/>
        <v>3.3920417482061318E-3</v>
      </c>
      <c r="F156" s="23">
        <f t="shared" si="12"/>
        <v>2.3815722233471214E-3</v>
      </c>
      <c r="G156" s="23">
        <f t="shared" si="13"/>
        <v>1.0518908645092023E-3</v>
      </c>
    </row>
    <row r="157" spans="1:7" s="18" customFormat="1" ht="13.5" x14ac:dyDescent="0.25">
      <c r="A157" s="15" t="s">
        <v>170</v>
      </c>
      <c r="B157" s="21">
        <v>772300</v>
      </c>
      <c r="C157" s="21">
        <v>10433400</v>
      </c>
      <c r="D157" s="21">
        <v>138070000</v>
      </c>
      <c r="E157" s="23">
        <f t="shared" si="11"/>
        <v>4.1607073202444417E-3</v>
      </c>
      <c r="F157" s="23">
        <f t="shared" si="12"/>
        <v>3.5975375144286265E-3</v>
      </c>
      <c r="G157" s="23">
        <f t="shared" si="13"/>
        <v>5.6525015942953218E-4</v>
      </c>
    </row>
    <row r="158" spans="1:7" s="18" customFormat="1" ht="13.5" x14ac:dyDescent="0.25">
      <c r="A158" s="15" t="s">
        <v>171</v>
      </c>
      <c r="B158" s="21">
        <v>773500</v>
      </c>
      <c r="C158" s="21">
        <v>10453800</v>
      </c>
      <c r="D158" s="21">
        <v>138044000</v>
      </c>
      <c r="E158" s="23">
        <f t="shared" si="11"/>
        <v>1.5538003366567395E-3</v>
      </c>
      <c r="F158" s="23">
        <f t="shared" si="12"/>
        <v>1.955259071827017E-3</v>
      </c>
      <c r="G158" s="23">
        <f t="shared" si="13"/>
        <v>-1.8831027739552402E-4</v>
      </c>
    </row>
    <row r="159" spans="1:7" s="18" customFormat="1" ht="13.5" x14ac:dyDescent="0.25">
      <c r="A159" s="15" t="s">
        <v>172</v>
      </c>
      <c r="B159" s="21">
        <v>775600</v>
      </c>
      <c r="C159" s="21">
        <v>10469000</v>
      </c>
      <c r="D159" s="21">
        <v>138013000</v>
      </c>
      <c r="E159" s="23">
        <f t="shared" si="11"/>
        <v>2.7149321266968325E-3</v>
      </c>
      <c r="F159" s="23">
        <f t="shared" si="12"/>
        <v>1.4540167211922936E-3</v>
      </c>
      <c r="G159" s="23">
        <f t="shared" si="13"/>
        <v>-2.2456608038016863E-4</v>
      </c>
    </row>
    <row r="160" spans="1:7" s="18" customFormat="1" ht="13.5" x14ac:dyDescent="0.25">
      <c r="A160" s="15" t="s">
        <v>173</v>
      </c>
      <c r="B160" s="21">
        <v>777900</v>
      </c>
      <c r="C160" s="21">
        <v>10490000</v>
      </c>
      <c r="D160" s="21">
        <v>138099000</v>
      </c>
      <c r="E160" s="23">
        <f t="shared" si="11"/>
        <v>2.96544610624033E-3</v>
      </c>
      <c r="F160" s="23">
        <f t="shared" si="12"/>
        <v>2.0059222466329162E-3</v>
      </c>
      <c r="G160" s="23">
        <f t="shared" si="13"/>
        <v>6.2312970517270109E-4</v>
      </c>
    </row>
    <row r="161" spans="1:7" s="18" customFormat="1" ht="13.5" x14ac:dyDescent="0.25">
      <c r="A161" s="15" t="s">
        <v>174</v>
      </c>
      <c r="B161" s="21">
        <v>781700</v>
      </c>
      <c r="C161" s="21">
        <v>10518700</v>
      </c>
      <c r="D161" s="21">
        <v>138175000</v>
      </c>
      <c r="E161" s="23">
        <f t="shared" si="11"/>
        <v>4.8849466512405192E-3</v>
      </c>
      <c r="F161" s="23">
        <f t="shared" si="12"/>
        <v>2.7359389895138227E-3</v>
      </c>
      <c r="G161" s="23">
        <f t="shared" si="13"/>
        <v>5.503298358424029E-4</v>
      </c>
    </row>
    <row r="162" spans="1:7" s="18" customFormat="1" ht="13.5" x14ac:dyDescent="0.25">
      <c r="A162" s="15" t="s">
        <v>175</v>
      </c>
      <c r="B162" s="21">
        <v>783200</v>
      </c>
      <c r="C162" s="21">
        <v>10541800</v>
      </c>
      <c r="D162" s="21">
        <v>138290000</v>
      </c>
      <c r="E162" s="23">
        <f t="shared" si="11"/>
        <v>1.9188947166432135E-3</v>
      </c>
      <c r="F162" s="23">
        <f t="shared" si="12"/>
        <v>2.1960888702976604E-3</v>
      </c>
      <c r="G162" s="23">
        <f t="shared" si="13"/>
        <v>8.3227790844943002E-4</v>
      </c>
    </row>
    <row r="163" spans="1:7" s="18" customFormat="1" ht="13.5" x14ac:dyDescent="0.25">
      <c r="A163" s="15" t="s">
        <v>176</v>
      </c>
      <c r="B163" s="21">
        <v>785600</v>
      </c>
      <c r="C163" s="21">
        <v>10564400</v>
      </c>
      <c r="D163" s="21">
        <v>138395000</v>
      </c>
      <c r="E163" s="23">
        <f t="shared" si="11"/>
        <v>3.0643513789581204E-3</v>
      </c>
      <c r="F163" s="23">
        <f t="shared" si="12"/>
        <v>2.1438464019427421E-3</v>
      </c>
      <c r="G163" s="23">
        <f t="shared" si="13"/>
        <v>7.5927398944247596E-4</v>
      </c>
    </row>
    <row r="164" spans="1:7" s="18" customFormat="1" ht="13.5" x14ac:dyDescent="0.25">
      <c r="A164" s="15" t="s">
        <v>177</v>
      </c>
      <c r="B164" s="21">
        <v>789200</v>
      </c>
      <c r="C164" s="21">
        <v>10598000</v>
      </c>
      <c r="D164" s="21">
        <v>138391000</v>
      </c>
      <c r="E164" s="23">
        <f t="shared" si="11"/>
        <v>4.5824847250509164E-3</v>
      </c>
      <c r="F164" s="23">
        <f t="shared" si="12"/>
        <v>3.1804929764113437E-3</v>
      </c>
      <c r="G164" s="23">
        <f t="shared" si="13"/>
        <v>-2.8902778279562123E-5</v>
      </c>
    </row>
    <row r="165" spans="1:7" s="18" customFormat="1" ht="13.5" x14ac:dyDescent="0.25">
      <c r="A165" s="15" t="s">
        <v>178</v>
      </c>
      <c r="B165" s="21">
        <v>791300</v>
      </c>
      <c r="C165" s="21">
        <v>10629400</v>
      </c>
      <c r="D165" s="21">
        <v>138329000</v>
      </c>
      <c r="E165" s="23">
        <f t="shared" si="11"/>
        <v>2.6609224531170808E-3</v>
      </c>
      <c r="F165" s="23">
        <f t="shared" si="12"/>
        <v>2.9628231741838083E-3</v>
      </c>
      <c r="G165" s="23">
        <f t="shared" si="13"/>
        <v>-4.4800601195164424E-4</v>
      </c>
    </row>
    <row r="166" spans="1:7" s="18" customFormat="1" ht="13.5" x14ac:dyDescent="0.25">
      <c r="A166" s="15" t="s">
        <v>179</v>
      </c>
      <c r="B166" s="21">
        <v>788200</v>
      </c>
      <c r="C166" s="21">
        <v>10620000</v>
      </c>
      <c r="D166" s="21">
        <v>138259000</v>
      </c>
      <c r="E166" s="23">
        <f t="shared" si="11"/>
        <v>-3.9176039428788067E-3</v>
      </c>
      <c r="F166" s="23">
        <f t="shared" si="12"/>
        <v>-8.8433966169304003E-4</v>
      </c>
      <c r="G166" s="23">
        <f t="shared" si="13"/>
        <v>-5.0603994823934242E-4</v>
      </c>
    </row>
    <row r="167" spans="1:7" s="18" customFormat="1" ht="13.5" x14ac:dyDescent="0.25">
      <c r="A167" s="15" t="s">
        <v>180</v>
      </c>
      <c r="B167" s="21">
        <v>788700</v>
      </c>
      <c r="C167" s="21">
        <v>10645900</v>
      </c>
      <c r="D167" s="21">
        <v>138040000</v>
      </c>
      <c r="E167" s="23">
        <f t="shared" si="11"/>
        <v>6.3435676224308547E-4</v>
      </c>
      <c r="F167" s="23">
        <f t="shared" si="12"/>
        <v>2.43879472693032E-3</v>
      </c>
      <c r="G167" s="23">
        <f t="shared" si="13"/>
        <v>-1.5839836827982266E-3</v>
      </c>
    </row>
    <row r="168" spans="1:7" s="18" customFormat="1" ht="13.5" x14ac:dyDescent="0.25">
      <c r="A168" s="15" t="s">
        <v>181</v>
      </c>
      <c r="B168" s="21">
        <v>789900</v>
      </c>
      <c r="C168" s="21">
        <v>10653200</v>
      </c>
      <c r="D168" s="21">
        <v>137851000</v>
      </c>
      <c r="E168" s="23">
        <f t="shared" si="11"/>
        <v>1.5214910612400153E-3</v>
      </c>
      <c r="F168" s="23">
        <f t="shared" si="12"/>
        <v>6.8570999163997408E-4</v>
      </c>
      <c r="G168" s="23">
        <f t="shared" si="13"/>
        <v>-1.3691683569979716E-3</v>
      </c>
    </row>
    <row r="169" spans="1:7" s="18" customFormat="1" ht="13.5" x14ac:dyDescent="0.25">
      <c r="A169" s="15" t="s">
        <v>182</v>
      </c>
      <c r="B169" s="21">
        <v>789800</v>
      </c>
      <c r="C169" s="21">
        <v>10659900</v>
      </c>
      <c r="D169" s="21">
        <v>137700000</v>
      </c>
      <c r="E169" s="23">
        <f t="shared" si="11"/>
        <v>-1.2659830358273199E-4</v>
      </c>
      <c r="F169" s="23">
        <f t="shared" si="12"/>
        <v>6.2891901025044115E-4</v>
      </c>
      <c r="G169" s="23">
        <f t="shared" si="13"/>
        <v>-1.0953855974929452E-3</v>
      </c>
    </row>
    <row r="170" spans="1:7" s="18" customFormat="1" ht="13.5" x14ac:dyDescent="0.25">
      <c r="A170" s="15" t="s">
        <v>183</v>
      </c>
      <c r="B170" s="21">
        <v>791200</v>
      </c>
      <c r="C170" s="21">
        <v>10676200</v>
      </c>
      <c r="D170" s="21">
        <v>137497000</v>
      </c>
      <c r="E170" s="23">
        <f t="shared" ref="E170:E180" si="14">(+B170-B169)/B169</f>
        <v>1.7726006583945303E-3</v>
      </c>
      <c r="F170" s="23">
        <f t="shared" ref="F170:F180" si="15">(+C170-C169)/C169</f>
        <v>1.5290950196530924E-3</v>
      </c>
      <c r="G170" s="23">
        <f t="shared" si="13"/>
        <v>-1.4742193173565724E-3</v>
      </c>
    </row>
    <row r="171" spans="1:7" s="18" customFormat="1" ht="13.5" x14ac:dyDescent="0.25">
      <c r="A171" s="15" t="s">
        <v>184</v>
      </c>
      <c r="B171" s="21">
        <v>792600</v>
      </c>
      <c r="C171" s="21">
        <v>10677500</v>
      </c>
      <c r="D171" s="21">
        <v>137211000</v>
      </c>
      <c r="E171" s="23">
        <f t="shared" si="14"/>
        <v>1.7694641051567239E-3</v>
      </c>
      <c r="F171" s="23">
        <f t="shared" si="15"/>
        <v>1.2176617148423596E-4</v>
      </c>
      <c r="G171" s="23">
        <f t="shared" si="13"/>
        <v>-2.0800453828083523E-3</v>
      </c>
    </row>
    <row r="172" spans="1:7" s="18" customFormat="1" ht="13.5" x14ac:dyDescent="0.25">
      <c r="A172" s="15" t="s">
        <v>185</v>
      </c>
      <c r="B172" s="21">
        <v>795000</v>
      </c>
      <c r="C172" s="21">
        <v>10646900</v>
      </c>
      <c r="D172" s="21">
        <v>136760000</v>
      </c>
      <c r="E172" s="23">
        <f t="shared" si="14"/>
        <v>3.0280090840272521E-3</v>
      </c>
      <c r="F172" s="23">
        <f t="shared" si="15"/>
        <v>-2.8658393818777805E-3</v>
      </c>
      <c r="G172" s="23">
        <f t="shared" si="13"/>
        <v>-3.2869084840136723E-3</v>
      </c>
    </row>
    <row r="173" spans="1:7" s="18" customFormat="1" ht="13.5" x14ac:dyDescent="0.25">
      <c r="A173" s="15" t="s">
        <v>186</v>
      </c>
      <c r="B173" s="21">
        <v>794200</v>
      </c>
      <c r="C173" s="21">
        <v>10653400</v>
      </c>
      <c r="D173" s="21">
        <v>136291000</v>
      </c>
      <c r="E173" s="23">
        <f t="shared" si="14"/>
        <v>-1.0062893081761006E-3</v>
      </c>
      <c r="F173" s="23">
        <f t="shared" si="15"/>
        <v>6.1050634456978083E-4</v>
      </c>
      <c r="G173" s="23">
        <f t="shared" si="13"/>
        <v>-3.429365311494589E-3</v>
      </c>
    </row>
    <row r="174" spans="1:7" s="18" customFormat="1" ht="13.5" x14ac:dyDescent="0.25">
      <c r="A174" s="15" t="s">
        <v>187</v>
      </c>
      <c r="B174" s="21">
        <v>794300</v>
      </c>
      <c r="C174" s="21">
        <v>10644800</v>
      </c>
      <c r="D174" s="21">
        <v>135541000</v>
      </c>
      <c r="E174" s="23">
        <f t="shared" si="14"/>
        <v>1.2591286829513975E-4</v>
      </c>
      <c r="F174" s="23">
        <f t="shared" si="15"/>
        <v>-8.0725402219009891E-4</v>
      </c>
      <c r="G174" s="23">
        <f t="shared" si="13"/>
        <v>-5.5029312280341332E-3</v>
      </c>
    </row>
    <row r="175" spans="1:7" s="18" customFormat="1" ht="13.5" x14ac:dyDescent="0.25">
      <c r="A175" s="15" t="s">
        <v>188</v>
      </c>
      <c r="B175" s="21">
        <v>792300</v>
      </c>
      <c r="C175" s="21">
        <v>10616900</v>
      </c>
      <c r="D175" s="21">
        <v>134847000</v>
      </c>
      <c r="E175" s="23">
        <f t="shared" si="14"/>
        <v>-2.517940324814302E-3</v>
      </c>
      <c r="F175" s="23">
        <f t="shared" si="15"/>
        <v>-2.6209980459942885E-3</v>
      </c>
      <c r="G175" s="23">
        <f t="shared" si="13"/>
        <v>-5.1202219254690463E-3</v>
      </c>
    </row>
    <row r="176" spans="1:7" s="18" customFormat="1" ht="13.5" x14ac:dyDescent="0.25">
      <c r="A176" s="15" t="s">
        <v>189</v>
      </c>
      <c r="B176" s="21">
        <v>784900</v>
      </c>
      <c r="C176" s="21">
        <v>10561900</v>
      </c>
      <c r="D176" s="21">
        <v>134079000</v>
      </c>
      <c r="E176" s="23">
        <f t="shared" si="14"/>
        <v>-9.3398965038495527E-3</v>
      </c>
      <c r="F176" s="23">
        <f t="shared" si="15"/>
        <v>-5.1804198965799807E-3</v>
      </c>
      <c r="G176" s="23">
        <f t="shared" si="13"/>
        <v>-5.6953436116487571E-3</v>
      </c>
    </row>
    <row r="177" spans="1:7" s="18" customFormat="1" ht="13.5" x14ac:dyDescent="0.25">
      <c r="A177" s="15" t="s">
        <v>190</v>
      </c>
      <c r="B177" s="21">
        <v>779700</v>
      </c>
      <c r="C177" s="21">
        <v>10498800</v>
      </c>
      <c r="D177" s="21">
        <v>133318000</v>
      </c>
      <c r="E177" s="23">
        <f t="shared" si="14"/>
        <v>-6.6250477767868521E-3</v>
      </c>
      <c r="F177" s="23">
        <f t="shared" si="15"/>
        <v>-5.9743038657817252E-3</v>
      </c>
      <c r="G177" s="23">
        <f t="shared" si="13"/>
        <v>-5.6757583215865277E-3</v>
      </c>
    </row>
    <row r="178" spans="1:7" s="18" customFormat="1" ht="13.5" x14ac:dyDescent="0.25">
      <c r="A178" s="15" t="s">
        <v>191</v>
      </c>
      <c r="B178" s="21">
        <v>775500</v>
      </c>
      <c r="C178" s="21">
        <v>10439300</v>
      </c>
      <c r="D178" s="21">
        <v>132494000</v>
      </c>
      <c r="E178" s="23">
        <f t="shared" si="14"/>
        <v>-5.3866871873797613E-3</v>
      </c>
      <c r="F178" s="23">
        <f t="shared" si="15"/>
        <v>-5.6673143597363506E-3</v>
      </c>
      <c r="G178" s="23">
        <f>(+D178-D177)/D177</f>
        <v>-6.1807107817399001E-3</v>
      </c>
    </row>
    <row r="179" spans="1:7" s="18" customFormat="1" ht="13.5" x14ac:dyDescent="0.25">
      <c r="A179" s="15" t="s">
        <v>192</v>
      </c>
      <c r="B179" s="21">
        <v>774500</v>
      </c>
      <c r="C179" s="21">
        <v>10375600</v>
      </c>
      <c r="D179" s="21">
        <v>131822000</v>
      </c>
      <c r="E179" s="23">
        <f t="shared" si="14"/>
        <v>-1.2894906511927789E-3</v>
      </c>
      <c r="F179" s="23">
        <f t="shared" si="15"/>
        <v>-6.1019417010719111E-3</v>
      </c>
      <c r="G179" s="23">
        <f>(+D179-D178)/D178</f>
        <v>-5.0719277854091504E-3</v>
      </c>
    </row>
    <row r="180" spans="1:7" s="18" customFormat="1" ht="13.5" x14ac:dyDescent="0.25">
      <c r="A180" s="15" t="s">
        <v>193</v>
      </c>
      <c r="B180" s="21">
        <v>774300</v>
      </c>
      <c r="C180" s="21">
        <v>10352500</v>
      </c>
      <c r="D180" s="21">
        <v>131466000</v>
      </c>
      <c r="E180" s="23">
        <f t="shared" si="14"/>
        <v>-2.582311168495804E-4</v>
      </c>
      <c r="F180" s="23">
        <f t="shared" si="15"/>
        <v>-2.2263772697482557E-3</v>
      </c>
      <c r="G180" s="23">
        <f>(+D180-D179)/D179</f>
        <v>-2.7006114305654595E-3</v>
      </c>
    </row>
    <row r="181" spans="1:7" s="18" customFormat="1" ht="13.5" x14ac:dyDescent="0.25">
      <c r="A181" s="15" t="s">
        <v>194</v>
      </c>
      <c r="B181" s="21">
        <v>772300</v>
      </c>
      <c r="C181" s="21">
        <v>10321700</v>
      </c>
      <c r="D181" s="21">
        <v>131008000</v>
      </c>
      <c r="E181" s="23">
        <f t="shared" ref="E181:E201" si="16">(+B181-B180)/B180</f>
        <v>-2.5829781738344309E-3</v>
      </c>
      <c r="F181" s="23">
        <f t="shared" ref="F181:G184" si="17">(+C181-C180)/C180</f>
        <v>-2.97512678097078E-3</v>
      </c>
      <c r="G181" s="23">
        <f t="shared" si="17"/>
        <v>-3.4837904857529705E-3</v>
      </c>
    </row>
    <row r="182" spans="1:7" s="18" customFormat="1" ht="13.5" x14ac:dyDescent="0.25">
      <c r="A182" s="15" t="s">
        <v>195</v>
      </c>
      <c r="B182" s="21">
        <v>770900</v>
      </c>
      <c r="C182" s="21">
        <v>10290700</v>
      </c>
      <c r="D182" s="21">
        <v>130662000</v>
      </c>
      <c r="E182" s="23">
        <f t="shared" si="16"/>
        <v>-1.8127670594328628E-3</v>
      </c>
      <c r="F182" s="23">
        <f t="shared" si="17"/>
        <v>-3.0033812259608397E-3</v>
      </c>
      <c r="G182" s="23">
        <f t="shared" si="17"/>
        <v>-2.6410600879335612E-3</v>
      </c>
    </row>
    <row r="183" spans="1:7" s="18" customFormat="1" ht="13.5" x14ac:dyDescent="0.25">
      <c r="A183" s="15" t="s">
        <v>196</v>
      </c>
      <c r="B183" s="21">
        <v>770700</v>
      </c>
      <c r="C183" s="21">
        <v>10265300</v>
      </c>
      <c r="D183" s="21">
        <v>130472000</v>
      </c>
      <c r="E183" s="23">
        <f t="shared" si="16"/>
        <v>-2.5943702166299128E-4</v>
      </c>
      <c r="F183" s="23">
        <f t="shared" si="17"/>
        <v>-2.4682480297744565E-3</v>
      </c>
      <c r="G183" s="23">
        <f t="shared" si="17"/>
        <v>-1.4541335659947038E-3</v>
      </c>
    </row>
    <row r="184" spans="1:7" s="18" customFormat="1" ht="13.5" x14ac:dyDescent="0.25">
      <c r="A184" s="15" t="s">
        <v>197</v>
      </c>
      <c r="B184" s="21">
        <v>770800</v>
      </c>
      <c r="C184" s="21">
        <v>10255000</v>
      </c>
      <c r="D184" s="21">
        <v>130246000</v>
      </c>
      <c r="E184" s="23">
        <f t="shared" si="16"/>
        <v>1.297521733489036E-4</v>
      </c>
      <c r="F184" s="23">
        <f t="shared" si="17"/>
        <v>-1.0033803201075467E-3</v>
      </c>
      <c r="G184" s="23">
        <f t="shared" si="17"/>
        <v>-1.7321724201361211E-3</v>
      </c>
    </row>
    <row r="185" spans="1:7" s="18" customFormat="1" ht="13.5" x14ac:dyDescent="0.25">
      <c r="A185" s="15" t="s">
        <v>198</v>
      </c>
      <c r="B185" s="21">
        <v>771800</v>
      </c>
      <c r="C185" s="21">
        <v>10248400</v>
      </c>
      <c r="D185" s="21">
        <v>130061000</v>
      </c>
      <c r="E185" s="23">
        <f t="shared" si="16"/>
        <v>1.2973533990659055E-3</v>
      </c>
      <c r="F185" s="23">
        <f t="shared" ref="F185:G190" si="18">(+C185-C184)/C184</f>
        <v>-6.4358849341784494E-4</v>
      </c>
      <c r="G185" s="23">
        <f t="shared" si="18"/>
        <v>-1.420389109838306E-3</v>
      </c>
    </row>
    <row r="186" spans="1:7" s="18" customFormat="1" ht="13.5" x14ac:dyDescent="0.25">
      <c r="A186" s="15" t="s">
        <v>199</v>
      </c>
      <c r="B186" s="21">
        <v>773000</v>
      </c>
      <c r="C186" s="21">
        <v>10248600</v>
      </c>
      <c r="D186" s="21">
        <v>130057000</v>
      </c>
      <c r="E186" s="23">
        <f t="shared" si="16"/>
        <v>1.5548069448043534E-3</v>
      </c>
      <c r="F186" s="23">
        <f t="shared" si="18"/>
        <v>1.951524140353616E-5</v>
      </c>
      <c r="G186" s="23">
        <f t="shared" si="18"/>
        <v>-3.0754799670923647E-5</v>
      </c>
    </row>
    <row r="187" spans="1:7" s="18" customFormat="1" ht="13.5" x14ac:dyDescent="0.25">
      <c r="A187" s="15" t="s">
        <v>200</v>
      </c>
      <c r="B187" s="21">
        <v>774000</v>
      </c>
      <c r="C187" s="21">
        <v>10247200</v>
      </c>
      <c r="D187" s="21">
        <v>129808000</v>
      </c>
      <c r="E187" s="23">
        <f t="shared" si="16"/>
        <v>1.29366106080207E-3</v>
      </c>
      <c r="F187" s="23">
        <f t="shared" si="18"/>
        <v>-1.3660402396424877E-4</v>
      </c>
      <c r="G187" s="23">
        <f t="shared" si="18"/>
        <v>-1.9145451609678833E-3</v>
      </c>
    </row>
    <row r="188" spans="1:7" s="18" customFormat="1" ht="13.5" x14ac:dyDescent="0.25">
      <c r="A188" s="15" t="s">
        <v>201</v>
      </c>
      <c r="B188" s="21">
        <v>775000</v>
      </c>
      <c r="C188" s="21">
        <v>10274900</v>
      </c>
      <c r="D188" s="21">
        <v>129802000</v>
      </c>
      <c r="E188" s="23">
        <f t="shared" si="16"/>
        <v>1.2919896640826874E-3</v>
      </c>
      <c r="F188" s="23">
        <f t="shared" ref="F188:F193" si="19">(+C188-C187)/C187</f>
        <v>2.7031774533531109E-3</v>
      </c>
      <c r="G188" s="23">
        <f t="shared" si="18"/>
        <v>-4.6222112658695922E-5</v>
      </c>
    </row>
    <row r="189" spans="1:7" s="18" customFormat="1" ht="13.5" x14ac:dyDescent="0.25">
      <c r="A189" s="15" t="s">
        <v>202</v>
      </c>
      <c r="B189" s="21">
        <v>775300</v>
      </c>
      <c r="C189" s="21">
        <v>10277600</v>
      </c>
      <c r="D189" s="21">
        <v>129706000</v>
      </c>
      <c r="E189" s="23">
        <f t="shared" si="16"/>
        <v>3.8709677419354838E-4</v>
      </c>
      <c r="F189" s="23">
        <f t="shared" si="19"/>
        <v>2.627762800611198E-4</v>
      </c>
      <c r="G189" s="23">
        <f t="shared" si="18"/>
        <v>-7.3958798785843057E-4</v>
      </c>
    </row>
    <row r="190" spans="1:7" s="18" customFormat="1" ht="13.5" x14ac:dyDescent="0.25">
      <c r="A190" s="15" t="s">
        <v>203</v>
      </c>
      <c r="B190" s="21">
        <v>779300</v>
      </c>
      <c r="C190" s="21">
        <v>10311100</v>
      </c>
      <c r="D190" s="21">
        <v>129866000</v>
      </c>
      <c r="E190" s="23">
        <f t="shared" si="16"/>
        <v>5.1592931768347739E-3</v>
      </c>
      <c r="F190" s="23">
        <f t="shared" si="19"/>
        <v>3.2595158402739938E-3</v>
      </c>
      <c r="G190" s="23">
        <f t="shared" si="18"/>
        <v>1.233558971828597E-3</v>
      </c>
    </row>
    <row r="191" spans="1:7" s="18" customFormat="1" ht="13.5" x14ac:dyDescent="0.25">
      <c r="A191" s="15" t="s">
        <v>204</v>
      </c>
      <c r="B191" s="21">
        <v>780200</v>
      </c>
      <c r="C191" s="21">
        <v>10333100</v>
      </c>
      <c r="D191" s="21">
        <v>130120000</v>
      </c>
      <c r="E191" s="23">
        <f t="shared" si="16"/>
        <v>1.1548825869369948E-3</v>
      </c>
      <c r="F191" s="23">
        <f t="shared" si="19"/>
        <v>2.1336229888178761E-3</v>
      </c>
      <c r="G191" s="23">
        <f t="shared" ref="G191:G203" si="20">(+D191-D190)/D190</f>
        <v>1.955862196417846E-3</v>
      </c>
    </row>
    <row r="192" spans="1:7" s="18" customFormat="1" ht="13.5" x14ac:dyDescent="0.25">
      <c r="A192" s="15" t="s">
        <v>205</v>
      </c>
      <c r="B192" s="21">
        <v>782800</v>
      </c>
      <c r="C192" s="21">
        <v>10392300</v>
      </c>
      <c r="D192" s="21">
        <v>130642000</v>
      </c>
      <c r="E192" s="23">
        <f t="shared" si="16"/>
        <v>3.3324788515765188E-3</v>
      </c>
      <c r="F192" s="23">
        <f t="shared" si="19"/>
        <v>5.7291616262302699E-3</v>
      </c>
      <c r="G192" s="23">
        <f t="shared" si="20"/>
        <v>4.0116815247463883E-3</v>
      </c>
    </row>
    <row r="193" spans="1:7" s="18" customFormat="1" ht="13.5" x14ac:dyDescent="0.25">
      <c r="A193" s="15" t="s">
        <v>206</v>
      </c>
      <c r="B193" s="21">
        <v>785100</v>
      </c>
      <c r="C193" s="21">
        <v>10391800</v>
      </c>
      <c r="D193" s="21">
        <v>130510000</v>
      </c>
      <c r="E193" s="23">
        <f t="shared" si="16"/>
        <v>2.9381706693919264E-3</v>
      </c>
      <c r="F193" s="23">
        <f t="shared" si="19"/>
        <v>-4.8112544864948085E-5</v>
      </c>
      <c r="G193" s="23">
        <f t="shared" si="20"/>
        <v>-1.0103948194301986E-3</v>
      </c>
    </row>
    <row r="194" spans="1:7" s="18" customFormat="1" ht="13.5" x14ac:dyDescent="0.25">
      <c r="A194" s="15" t="s">
        <v>207</v>
      </c>
      <c r="B194" s="21">
        <v>785400</v>
      </c>
      <c r="C194" s="21">
        <v>10379400</v>
      </c>
      <c r="D194" s="21">
        <v>130415000</v>
      </c>
      <c r="E194" s="23">
        <f t="shared" si="16"/>
        <v>3.8211692777990065E-4</v>
      </c>
      <c r="F194" s="23">
        <f t="shared" ref="F194:F199" si="21">(+C194-C193)/C193</f>
        <v>-1.1932485228738044E-3</v>
      </c>
      <c r="G194" s="23">
        <f t="shared" si="20"/>
        <v>-7.2791356984139148E-4</v>
      </c>
    </row>
    <row r="195" spans="1:7" s="18" customFormat="1" ht="13.5" x14ac:dyDescent="0.25">
      <c r="A195" s="15" t="s">
        <v>208</v>
      </c>
      <c r="B195" s="21">
        <v>787000</v>
      </c>
      <c r="C195" s="21">
        <v>10393100</v>
      </c>
      <c r="D195" s="21">
        <v>130415000</v>
      </c>
      <c r="E195" s="23">
        <f t="shared" si="16"/>
        <v>2.0371785077667429E-3</v>
      </c>
      <c r="F195" s="23">
        <f t="shared" si="21"/>
        <v>1.3199221534963485E-3</v>
      </c>
      <c r="G195" s="23">
        <f t="shared" si="20"/>
        <v>0</v>
      </c>
    </row>
    <row r="196" spans="1:7" s="18" customFormat="1" ht="13.5" x14ac:dyDescent="0.25">
      <c r="A196" s="15" t="s">
        <v>209</v>
      </c>
      <c r="B196" s="21">
        <v>786800</v>
      </c>
      <c r="C196" s="21">
        <v>10395800</v>
      </c>
      <c r="D196" s="21">
        <v>130341000</v>
      </c>
      <c r="E196" s="23">
        <f t="shared" si="16"/>
        <v>-2.5412960609911054E-4</v>
      </c>
      <c r="F196" s="23">
        <f t="shared" si="21"/>
        <v>2.5978774379155399E-4</v>
      </c>
      <c r="G196" s="23">
        <f t="shared" si="20"/>
        <v>-5.6741939194111107E-4</v>
      </c>
    </row>
    <row r="197" spans="1:7" s="18" customFormat="1" ht="13.5" x14ac:dyDescent="0.25">
      <c r="A197" s="15" t="s">
        <v>210</v>
      </c>
      <c r="B197" s="21">
        <v>795900</v>
      </c>
      <c r="C197" s="21">
        <v>10446700</v>
      </c>
      <c r="D197" s="21">
        <v>130620000</v>
      </c>
      <c r="E197" s="23">
        <f t="shared" si="16"/>
        <v>1.1565836298932384E-2</v>
      </c>
      <c r="F197" s="23">
        <f t="shared" si="21"/>
        <v>4.8962080840339369E-3</v>
      </c>
      <c r="G197" s="23">
        <f t="shared" si="20"/>
        <v>2.1405390475752067E-3</v>
      </c>
    </row>
    <row r="198" spans="1:7" s="18" customFormat="1" ht="13.5" x14ac:dyDescent="0.25">
      <c r="A198" s="15" t="s">
        <v>211</v>
      </c>
      <c r="B198" s="21">
        <v>797400</v>
      </c>
      <c r="C198" s="21">
        <v>10450100</v>
      </c>
      <c r="D198" s="21">
        <v>130749000</v>
      </c>
      <c r="E198" s="23">
        <f t="shared" si="16"/>
        <v>1.8846588767433095E-3</v>
      </c>
      <c r="F198" s="23">
        <f t="shared" si="21"/>
        <v>3.2546162903117733E-4</v>
      </c>
      <c r="G198" s="23">
        <f t="shared" si="20"/>
        <v>9.8759761139182367E-4</v>
      </c>
    </row>
    <row r="199" spans="1:7" s="18" customFormat="1" ht="13.5" x14ac:dyDescent="0.25">
      <c r="A199" s="15" t="s">
        <v>212</v>
      </c>
      <c r="B199" s="21">
        <v>799100</v>
      </c>
      <c r="C199" s="21">
        <v>10469900</v>
      </c>
      <c r="D199" s="21">
        <v>130830000</v>
      </c>
      <c r="E199" s="23">
        <f t="shared" si="16"/>
        <v>2.1319287684976171E-3</v>
      </c>
      <c r="F199" s="23">
        <f t="shared" si="21"/>
        <v>1.8947187108257337E-3</v>
      </c>
      <c r="G199" s="23">
        <f t="shared" si="20"/>
        <v>6.195076061767203E-4</v>
      </c>
    </row>
    <row r="200" spans="1:7" s="18" customFormat="1" ht="13.5" x14ac:dyDescent="0.25">
      <c r="A200" s="15" t="s">
        <v>213</v>
      </c>
      <c r="B200" s="21">
        <v>800500</v>
      </c>
      <c r="C200" s="21">
        <v>10488800</v>
      </c>
      <c r="D200" s="21">
        <v>130837000</v>
      </c>
      <c r="E200" s="23">
        <f t="shared" si="16"/>
        <v>1.7519709673382556E-3</v>
      </c>
      <c r="F200" s="23">
        <f t="shared" ref="F200:F206" si="22">(+C200-C199)/C199</f>
        <v>1.8051748345256401E-3</v>
      </c>
      <c r="G200" s="23">
        <f t="shared" si="20"/>
        <v>5.3504547886570356E-5</v>
      </c>
    </row>
    <row r="201" spans="1:7" s="18" customFormat="1" ht="13.5" x14ac:dyDescent="0.25">
      <c r="A201" s="15" t="s">
        <v>214</v>
      </c>
      <c r="B201" s="21">
        <v>801800</v>
      </c>
      <c r="C201" s="21">
        <v>10492200</v>
      </c>
      <c r="D201" s="21">
        <v>131057000</v>
      </c>
      <c r="E201" s="23">
        <f t="shared" si="16"/>
        <v>1.6239850093691442E-3</v>
      </c>
      <c r="F201" s="23">
        <f t="shared" si="22"/>
        <v>3.241552894516055E-4</v>
      </c>
      <c r="G201" s="23">
        <f t="shared" si="20"/>
        <v>1.6814815380970214E-3</v>
      </c>
    </row>
    <row r="202" spans="1:7" s="18" customFormat="1" ht="13.5" x14ac:dyDescent="0.25">
      <c r="A202" s="15" t="s">
        <v>215</v>
      </c>
      <c r="B202" s="21">
        <v>804400</v>
      </c>
      <c r="C202" s="21">
        <v>10534100</v>
      </c>
      <c r="D202" s="21">
        <v>131283000</v>
      </c>
      <c r="E202" s="23">
        <f t="shared" ref="E202:E268" si="23">(+B202-B201)/B201</f>
        <v>3.2427039161885755E-3</v>
      </c>
      <c r="F202" s="23">
        <f t="shared" si="22"/>
        <v>3.9934427479460929E-3</v>
      </c>
      <c r="G202" s="23">
        <f t="shared" si="20"/>
        <v>1.7244405106175175E-3</v>
      </c>
    </row>
    <row r="203" spans="1:7" s="18" customFormat="1" ht="13.5" x14ac:dyDescent="0.25">
      <c r="A203" s="15" t="s">
        <v>216</v>
      </c>
      <c r="B203" s="21">
        <v>809900</v>
      </c>
      <c r="C203" s="21">
        <v>10571400</v>
      </c>
      <c r="D203" s="21">
        <v>131597000</v>
      </c>
      <c r="E203" s="23">
        <f t="shared" si="23"/>
        <v>6.8373943311785179E-3</v>
      </c>
      <c r="F203" s="23">
        <f t="shared" si="22"/>
        <v>3.540881518117352E-3</v>
      </c>
      <c r="G203" s="23">
        <f t="shared" si="20"/>
        <v>2.3917795906553017E-3</v>
      </c>
    </row>
    <row r="204" spans="1:7" s="18" customFormat="1" ht="13.5" x14ac:dyDescent="0.25">
      <c r="A204" s="15" t="s">
        <v>217</v>
      </c>
      <c r="B204" s="21">
        <v>809100</v>
      </c>
      <c r="C204" s="21">
        <v>10580700</v>
      </c>
      <c r="D204" s="21">
        <v>131703000</v>
      </c>
      <c r="E204" s="23">
        <f t="shared" si="23"/>
        <v>-9.8777626867514517E-4</v>
      </c>
      <c r="F204" s="23">
        <f t="shared" si="22"/>
        <v>8.79732107384074E-4</v>
      </c>
      <c r="G204" s="23">
        <f t="shared" ref="G204:G209" si="24">(+D204-D203)/D203</f>
        <v>8.054894868424052E-4</v>
      </c>
    </row>
    <row r="205" spans="1:7" s="18" customFormat="1" ht="13.5" x14ac:dyDescent="0.25">
      <c r="A205" s="15" t="s">
        <v>218</v>
      </c>
      <c r="B205" s="21">
        <v>810700</v>
      </c>
      <c r="C205" s="21">
        <v>10602900</v>
      </c>
      <c r="D205" s="21">
        <v>131931000</v>
      </c>
      <c r="E205" s="23">
        <f t="shared" si="23"/>
        <v>1.9775058707205539E-3</v>
      </c>
      <c r="F205" s="23">
        <f t="shared" si="22"/>
        <v>2.0981598570983017E-3</v>
      </c>
      <c r="G205" s="23">
        <f t="shared" si="24"/>
        <v>1.7311678549463566E-3</v>
      </c>
    </row>
    <row r="206" spans="1:7" s="18" customFormat="1" ht="13.5" x14ac:dyDescent="0.25">
      <c r="A206" s="15" t="s">
        <v>219</v>
      </c>
      <c r="B206" s="21">
        <v>813500</v>
      </c>
      <c r="C206" s="21">
        <v>10635500</v>
      </c>
      <c r="D206" s="21">
        <v>131992000</v>
      </c>
      <c r="E206" s="23">
        <f t="shared" si="23"/>
        <v>3.4538053533982979E-3</v>
      </c>
      <c r="F206" s="23">
        <f t="shared" si="22"/>
        <v>3.0746305256109177E-3</v>
      </c>
      <c r="G206" s="23">
        <f t="shared" si="24"/>
        <v>4.623629018198907E-4</v>
      </c>
    </row>
    <row r="207" spans="1:7" s="18" customFormat="1" ht="13.5" x14ac:dyDescent="0.25">
      <c r="A207" s="15" t="s">
        <v>220</v>
      </c>
      <c r="B207" s="21">
        <v>816400</v>
      </c>
      <c r="C207" s="21">
        <v>10651100</v>
      </c>
      <c r="D207" s="21">
        <v>132125000</v>
      </c>
      <c r="E207" s="23">
        <f t="shared" si="23"/>
        <v>3.5648432698217577E-3</v>
      </c>
      <c r="F207" s="23">
        <f t="shared" ref="F207:F212" si="25">(+C207-C206)/C206</f>
        <v>1.4667857646561045E-3</v>
      </c>
      <c r="G207" s="23">
        <f t="shared" si="24"/>
        <v>1.0076368264743318E-3</v>
      </c>
    </row>
    <row r="208" spans="1:7" s="18" customFormat="1" ht="13.5" x14ac:dyDescent="0.25">
      <c r="A208" s="15" t="s">
        <v>221</v>
      </c>
      <c r="B208" s="21">
        <v>818500</v>
      </c>
      <c r="C208" s="21">
        <v>10672900</v>
      </c>
      <c r="D208" s="21">
        <v>132344000</v>
      </c>
      <c r="E208" s="23">
        <f t="shared" si="23"/>
        <v>2.5722684958353749E-3</v>
      </c>
      <c r="F208" s="23">
        <f t="shared" si="25"/>
        <v>2.0467369567462516E-3</v>
      </c>
      <c r="G208" s="23">
        <f t="shared" si="24"/>
        <v>1.6575212866603594E-3</v>
      </c>
    </row>
    <row r="209" spans="1:7" s="18" customFormat="1" ht="13.5" x14ac:dyDescent="0.25">
      <c r="A209" s="15" t="s">
        <v>222</v>
      </c>
      <c r="B209" s="21">
        <v>820100</v>
      </c>
      <c r="C209" s="21">
        <v>10667100</v>
      </c>
      <c r="D209" s="21">
        <v>132553000</v>
      </c>
      <c r="E209" s="23">
        <f t="shared" si="23"/>
        <v>1.9547953573610262E-3</v>
      </c>
      <c r="F209" s="23">
        <f t="shared" si="25"/>
        <v>-5.4343243167274122E-4</v>
      </c>
      <c r="G209" s="23">
        <f t="shared" si="24"/>
        <v>1.5792177960466662E-3</v>
      </c>
    </row>
    <row r="210" spans="1:7" s="18" customFormat="1" ht="13.5" x14ac:dyDescent="0.25">
      <c r="A210" s="15" t="s">
        <v>223</v>
      </c>
      <c r="B210" s="21">
        <v>822400</v>
      </c>
      <c r="C210" s="21">
        <v>10684800</v>
      </c>
      <c r="D210" s="21">
        <v>132690000</v>
      </c>
      <c r="E210" s="23">
        <f t="shared" si="23"/>
        <v>2.8045360321911962E-3</v>
      </c>
      <c r="F210" s="23">
        <f t="shared" si="25"/>
        <v>1.6593075906291307E-3</v>
      </c>
      <c r="G210" s="23">
        <f t="shared" ref="G210:G217" si="26">(+D210-D209)/D209</f>
        <v>1.0335488446130982E-3</v>
      </c>
    </row>
    <row r="211" spans="1:7" s="18" customFormat="1" ht="13.5" x14ac:dyDescent="0.25">
      <c r="A211" s="15" t="s">
        <v>224</v>
      </c>
      <c r="B211" s="21">
        <v>825500</v>
      </c>
      <c r="C211" s="21">
        <v>10706800</v>
      </c>
      <c r="D211" s="21">
        <v>132888000</v>
      </c>
      <c r="E211" s="23">
        <f t="shared" si="23"/>
        <v>3.769455252918288E-3</v>
      </c>
      <c r="F211" s="23">
        <f t="shared" si="25"/>
        <v>2.0589997005091344E-3</v>
      </c>
      <c r="G211" s="23">
        <f t="shared" si="26"/>
        <v>1.4921998643454668E-3</v>
      </c>
    </row>
    <row r="212" spans="1:7" s="18" customFormat="1" ht="13.5" x14ac:dyDescent="0.25">
      <c r="A212" s="15" t="s">
        <v>225</v>
      </c>
      <c r="B212" s="21">
        <v>831000</v>
      </c>
      <c r="C212" s="21">
        <v>10751700</v>
      </c>
      <c r="D212" s="21">
        <v>133246000</v>
      </c>
      <c r="E212" s="23">
        <f t="shared" si="23"/>
        <v>6.6626287098728041E-3</v>
      </c>
      <c r="F212" s="23">
        <f t="shared" si="25"/>
        <v>4.1935965928195165E-3</v>
      </c>
      <c r="G212" s="23">
        <f t="shared" si="26"/>
        <v>2.6939979531635664E-3</v>
      </c>
    </row>
    <row r="213" spans="1:7" s="18" customFormat="1" ht="13.5" x14ac:dyDescent="0.25">
      <c r="A213" s="15" t="s">
        <v>226</v>
      </c>
      <c r="B213" s="21">
        <v>831000</v>
      </c>
      <c r="C213" s="21">
        <v>10781900</v>
      </c>
      <c r="D213" s="21">
        <v>133509000</v>
      </c>
      <c r="E213" s="23">
        <f t="shared" si="23"/>
        <v>0</v>
      </c>
      <c r="F213" s="23">
        <f t="shared" ref="F213:F218" si="27">(+C213-C212)/C212</f>
        <v>2.8088581340625202E-3</v>
      </c>
      <c r="G213" s="23">
        <f t="shared" si="26"/>
        <v>1.973792834306471E-3</v>
      </c>
    </row>
    <row r="214" spans="1:7" s="18" customFormat="1" ht="13.5" x14ac:dyDescent="0.25">
      <c r="A214" s="15" t="s">
        <v>227</v>
      </c>
      <c r="B214" s="21">
        <v>833000</v>
      </c>
      <c r="C214" s="21">
        <v>10821000</v>
      </c>
      <c r="D214" s="21">
        <v>133748000</v>
      </c>
      <c r="E214" s="23">
        <f t="shared" si="23"/>
        <v>2.4067388688327317E-3</v>
      </c>
      <c r="F214" s="23">
        <f t="shared" si="27"/>
        <v>3.6264480286405921E-3</v>
      </c>
      <c r="G214" s="23">
        <f t="shared" si="26"/>
        <v>1.7901414885887843E-3</v>
      </c>
    </row>
    <row r="215" spans="1:7" s="18" customFormat="1" ht="13.5" x14ac:dyDescent="0.25">
      <c r="A215" s="15" t="s">
        <v>228</v>
      </c>
      <c r="B215" s="21">
        <v>835700</v>
      </c>
      <c r="C215" s="21">
        <v>10846300</v>
      </c>
      <c r="D215" s="21">
        <v>133825000</v>
      </c>
      <c r="E215" s="23">
        <f t="shared" si="23"/>
        <v>3.2412965186074429E-3</v>
      </c>
      <c r="F215" s="23">
        <f t="shared" si="27"/>
        <v>2.3380463912762222E-3</v>
      </c>
      <c r="G215" s="23">
        <f t="shared" si="26"/>
        <v>5.7570954332027396E-4</v>
      </c>
    </row>
    <row r="216" spans="1:7" s="18" customFormat="1" ht="13.5" x14ac:dyDescent="0.25">
      <c r="A216" s="15" t="s">
        <v>229</v>
      </c>
      <c r="B216" s="21">
        <v>838200</v>
      </c>
      <c r="C216" s="21">
        <v>10879200</v>
      </c>
      <c r="D216" s="21">
        <v>133932000</v>
      </c>
      <c r="E216" s="23">
        <f t="shared" si="23"/>
        <v>2.9915041282756972E-3</v>
      </c>
      <c r="F216" s="23">
        <f t="shared" si="27"/>
        <v>3.0332924591796283E-3</v>
      </c>
      <c r="G216" s="23">
        <f t="shared" si="26"/>
        <v>7.9955165327853545E-4</v>
      </c>
    </row>
    <row r="217" spans="1:7" s="18" customFormat="1" ht="13.5" x14ac:dyDescent="0.25">
      <c r="A217" s="15" t="s">
        <v>230</v>
      </c>
      <c r="B217" s="21">
        <v>842400</v>
      </c>
      <c r="C217" s="21">
        <v>10909000</v>
      </c>
      <c r="D217" s="21">
        <v>134013000</v>
      </c>
      <c r="E217" s="23">
        <f t="shared" si="23"/>
        <v>5.0107372942018611E-3</v>
      </c>
      <c r="F217" s="23">
        <f t="shared" si="27"/>
        <v>2.7391719979410253E-3</v>
      </c>
      <c r="G217" s="23">
        <f t="shared" si="26"/>
        <v>6.0478451751635163E-4</v>
      </c>
    </row>
    <row r="218" spans="1:7" s="18" customFormat="1" ht="13.5" x14ac:dyDescent="0.25">
      <c r="A218" s="15" t="s">
        <v>231</v>
      </c>
      <c r="B218" s="21">
        <v>844500</v>
      </c>
      <c r="C218" s="21">
        <v>10923500</v>
      </c>
      <c r="D218" s="21">
        <v>134157000</v>
      </c>
      <c r="E218" s="23">
        <f t="shared" si="23"/>
        <v>2.4928774928774928E-3</v>
      </c>
      <c r="F218" s="23">
        <f t="shared" si="27"/>
        <v>1.3291777431478596E-3</v>
      </c>
      <c r="G218" s="23">
        <f t="shared" ref="G218:G224" si="28">(+D218-D217)/D217</f>
        <v>1.0745226209397595E-3</v>
      </c>
    </row>
    <row r="219" spans="1:7" s="18" customFormat="1" ht="13.5" x14ac:dyDescent="0.25">
      <c r="A219" s="15" t="s">
        <v>232</v>
      </c>
      <c r="B219" s="21">
        <v>849000</v>
      </c>
      <c r="C219" s="21">
        <v>10960300</v>
      </c>
      <c r="D219" s="21">
        <v>134339000</v>
      </c>
      <c r="E219" s="23">
        <f t="shared" si="23"/>
        <v>5.3285968028419185E-3</v>
      </c>
      <c r="F219" s="23">
        <f t="shared" ref="F219:F224" si="29">(+C219-C218)/C218</f>
        <v>3.3688835995788896E-3</v>
      </c>
      <c r="G219" s="23">
        <f t="shared" si="28"/>
        <v>1.3566194831428847E-3</v>
      </c>
    </row>
    <row r="220" spans="1:7" s="18" customFormat="1" ht="13.5" x14ac:dyDescent="0.25">
      <c r="A220" s="15" t="s">
        <v>233</v>
      </c>
      <c r="B220" s="21">
        <v>853300</v>
      </c>
      <c r="C220" s="21">
        <v>10987600</v>
      </c>
      <c r="D220" s="21">
        <v>134517000</v>
      </c>
      <c r="E220" s="23">
        <f t="shared" si="23"/>
        <v>5.0647820965842166E-3</v>
      </c>
      <c r="F220" s="23">
        <f t="shared" si="29"/>
        <v>2.4908077333649628E-3</v>
      </c>
      <c r="G220" s="23">
        <f t="shared" si="28"/>
        <v>1.3250061411801488E-3</v>
      </c>
    </row>
    <row r="221" spans="1:7" s="18" customFormat="1" ht="13.5" x14ac:dyDescent="0.25">
      <c r="A221" s="15" t="s">
        <v>234</v>
      </c>
      <c r="B221" s="21">
        <v>858300</v>
      </c>
      <c r="C221" s="21">
        <v>11018000</v>
      </c>
      <c r="D221" s="21">
        <v>134669000</v>
      </c>
      <c r="E221" s="23">
        <f t="shared" si="23"/>
        <v>5.8596038907769831E-3</v>
      </c>
      <c r="F221" s="23">
        <f t="shared" si="29"/>
        <v>2.7667552513742765E-3</v>
      </c>
      <c r="G221" s="23">
        <f t="shared" si="28"/>
        <v>1.1299687028405332E-3</v>
      </c>
    </row>
    <row r="222" spans="1:7" s="18" customFormat="1" ht="13.5" x14ac:dyDescent="0.25">
      <c r="A222" s="15" t="s">
        <v>235</v>
      </c>
      <c r="B222" s="21">
        <v>863900</v>
      </c>
      <c r="C222" s="21">
        <v>11048600</v>
      </c>
      <c r="D222" s="21">
        <v>134825000</v>
      </c>
      <c r="E222" s="23">
        <f t="shared" si="23"/>
        <v>6.5245252242805548E-3</v>
      </c>
      <c r="F222" s="23">
        <f t="shared" si="29"/>
        <v>2.777273552368851E-3</v>
      </c>
      <c r="G222" s="23">
        <f t="shared" si="28"/>
        <v>1.1583957703703153E-3</v>
      </c>
    </row>
    <row r="223" spans="1:7" s="18" customFormat="1" ht="13.5" x14ac:dyDescent="0.25">
      <c r="A223" s="15" t="s">
        <v>236</v>
      </c>
      <c r="B223" s="21">
        <v>864800</v>
      </c>
      <c r="C223" s="21">
        <v>11074200</v>
      </c>
      <c r="D223" s="21">
        <v>135074000</v>
      </c>
      <c r="E223" s="23">
        <f t="shared" si="23"/>
        <v>1.0417872438939692E-3</v>
      </c>
      <c r="F223" s="23">
        <f t="shared" si="29"/>
        <v>2.3170356425248448E-3</v>
      </c>
      <c r="G223" s="23">
        <f t="shared" si="28"/>
        <v>1.8468384943445208E-3</v>
      </c>
    </row>
    <row r="224" spans="1:7" s="18" customFormat="1" ht="13.5" x14ac:dyDescent="0.25">
      <c r="A224" s="15" t="s">
        <v>237</v>
      </c>
      <c r="B224" s="21">
        <v>867200</v>
      </c>
      <c r="C224" s="21">
        <v>11077200</v>
      </c>
      <c r="D224" s="21">
        <v>135257000</v>
      </c>
      <c r="E224" s="23">
        <f t="shared" si="23"/>
        <v>2.7752081406105457E-3</v>
      </c>
      <c r="F224" s="23">
        <f t="shared" si="29"/>
        <v>2.708999295660183E-4</v>
      </c>
      <c r="G224" s="23">
        <f t="shared" si="28"/>
        <v>1.3548129173638155E-3</v>
      </c>
    </row>
    <row r="225" spans="1:7" s="18" customFormat="1" ht="13.5" x14ac:dyDescent="0.25">
      <c r="A225" s="15" t="s">
        <v>238</v>
      </c>
      <c r="B225" s="21">
        <v>870200</v>
      </c>
      <c r="C225" s="21">
        <v>11137000</v>
      </c>
      <c r="D225" s="21">
        <v>135546000</v>
      </c>
      <c r="E225" s="23">
        <f t="shared" si="23"/>
        <v>3.4594095940959409E-3</v>
      </c>
      <c r="F225" s="23">
        <f t="shared" ref="F225:F230" si="30">(+C225-C224)/C224</f>
        <v>5.398476149207381E-3</v>
      </c>
      <c r="G225" s="23">
        <f t="shared" ref="G225:G230" si="31">(+D225-D224)/D224</f>
        <v>2.1366731481549939E-3</v>
      </c>
    </row>
    <row r="226" spans="1:7" s="18" customFormat="1" ht="13.5" x14ac:dyDescent="0.25">
      <c r="A226" s="15" t="s">
        <v>239</v>
      </c>
      <c r="B226" s="21">
        <v>872200</v>
      </c>
      <c r="C226" s="21">
        <v>11167600</v>
      </c>
      <c r="D226" s="21">
        <v>135689000</v>
      </c>
      <c r="E226" s="23">
        <f t="shared" si="23"/>
        <v>2.2983222247759134E-3</v>
      </c>
      <c r="F226" s="23">
        <f t="shared" si="30"/>
        <v>2.7475980964353059E-3</v>
      </c>
      <c r="G226" s="23">
        <f t="shared" si="31"/>
        <v>1.0549924011036844E-3</v>
      </c>
    </row>
    <row r="227" spans="1:7" s="18" customFormat="1" ht="13.5" x14ac:dyDescent="0.25">
      <c r="A227" s="15" t="s">
        <v>240</v>
      </c>
      <c r="B227" s="21">
        <v>877000</v>
      </c>
      <c r="C227" s="21">
        <v>11182600</v>
      </c>
      <c r="D227" s="21">
        <v>135873000</v>
      </c>
      <c r="E227" s="23">
        <f t="shared" si="23"/>
        <v>5.5033249254758084E-3</v>
      </c>
      <c r="F227" s="23">
        <f t="shared" si="30"/>
        <v>1.3431713170242486E-3</v>
      </c>
      <c r="G227" s="23">
        <f t="shared" si="31"/>
        <v>1.3560421257434281E-3</v>
      </c>
    </row>
    <row r="228" spans="1:7" s="18" customFormat="1" ht="13.5" x14ac:dyDescent="0.25">
      <c r="A228" s="15" t="s">
        <v>241</v>
      </c>
      <c r="B228" s="21">
        <v>880100</v>
      </c>
      <c r="C228" s="21">
        <v>11198100</v>
      </c>
      <c r="D228" s="21">
        <v>136096000</v>
      </c>
      <c r="E228" s="23">
        <f t="shared" si="23"/>
        <v>3.5347776510832383E-3</v>
      </c>
      <c r="F228" s="23">
        <f t="shared" si="30"/>
        <v>1.3860819487417954E-3</v>
      </c>
      <c r="G228" s="23">
        <f t="shared" si="31"/>
        <v>1.6412385094904801E-3</v>
      </c>
    </row>
    <row r="229" spans="1:7" s="18" customFormat="1" ht="13.5" x14ac:dyDescent="0.25">
      <c r="A229" s="15" t="s">
        <v>242</v>
      </c>
      <c r="B229" s="21">
        <v>883400</v>
      </c>
      <c r="C229" s="21">
        <v>11230800</v>
      </c>
      <c r="D229" s="21">
        <v>136279000</v>
      </c>
      <c r="E229" s="23">
        <f t="shared" si="23"/>
        <v>3.7495739120554481E-3</v>
      </c>
      <c r="F229" s="23">
        <f t="shared" si="30"/>
        <v>2.9201382377367587E-3</v>
      </c>
      <c r="G229" s="23">
        <f t="shared" si="31"/>
        <v>1.3446390782976723E-3</v>
      </c>
    </row>
    <row r="230" spans="1:7" s="18" customFormat="1" ht="13.5" x14ac:dyDescent="0.25">
      <c r="A230" s="15" t="s">
        <v>243</v>
      </c>
      <c r="B230" s="21">
        <v>887100</v>
      </c>
      <c r="C230" s="21">
        <v>11260700</v>
      </c>
      <c r="D230" s="21">
        <v>136391000</v>
      </c>
      <c r="E230" s="23">
        <f t="shared" si="23"/>
        <v>4.1883631424043466E-3</v>
      </c>
      <c r="F230" s="23">
        <f t="shared" si="30"/>
        <v>2.6623214730918544E-3</v>
      </c>
      <c r="G230" s="23">
        <f t="shared" si="31"/>
        <v>8.218434241519236E-4</v>
      </c>
    </row>
    <row r="231" spans="1:7" s="18" customFormat="1" ht="13.5" x14ac:dyDescent="0.25">
      <c r="A231" s="15" t="s">
        <v>244</v>
      </c>
      <c r="B231" s="21">
        <v>889800</v>
      </c>
      <c r="C231" s="21">
        <v>11281200</v>
      </c>
      <c r="D231" s="21">
        <v>136646000</v>
      </c>
      <c r="E231" s="23">
        <f t="shared" si="23"/>
        <v>3.043625295908015E-3</v>
      </c>
      <c r="F231" s="23">
        <f t="shared" ref="F231:G238" si="32">(+C231-C230)/C230</f>
        <v>1.8204907332581455E-3</v>
      </c>
      <c r="G231" s="23">
        <f t="shared" si="32"/>
        <v>1.869624828617724E-3</v>
      </c>
    </row>
    <row r="232" spans="1:7" s="18" customFormat="1" ht="13.5" x14ac:dyDescent="0.25">
      <c r="A232" s="15" t="s">
        <v>245</v>
      </c>
      <c r="B232" s="21">
        <v>894100</v>
      </c>
      <c r="C232" s="21">
        <v>11314100</v>
      </c>
      <c r="D232" s="21">
        <v>136821000</v>
      </c>
      <c r="E232" s="23">
        <f t="shared" si="23"/>
        <v>4.8325466396943132E-3</v>
      </c>
      <c r="F232" s="23">
        <f t="shared" si="32"/>
        <v>2.9163564159841154E-3</v>
      </c>
      <c r="G232" s="23">
        <f t="shared" si="32"/>
        <v>1.280681468905054E-3</v>
      </c>
    </row>
    <row r="233" spans="1:7" s="18" customFormat="1" ht="13.5" x14ac:dyDescent="0.25">
      <c r="A233" s="15" t="s">
        <v>246</v>
      </c>
      <c r="B233" s="21">
        <v>896700</v>
      </c>
      <c r="C233" s="21">
        <v>11333600</v>
      </c>
      <c r="D233" s="21">
        <v>137041000</v>
      </c>
      <c r="E233" s="23">
        <f t="shared" si="23"/>
        <v>2.9079521306341572E-3</v>
      </c>
      <c r="F233" s="23">
        <f t="shared" si="32"/>
        <v>1.7235131384732325E-3</v>
      </c>
      <c r="G233" s="23">
        <f t="shared" si="32"/>
        <v>1.6079403015618948E-3</v>
      </c>
    </row>
    <row r="234" spans="1:7" s="18" customFormat="1" ht="13.5" x14ac:dyDescent="0.25">
      <c r="A234" s="15" t="s">
        <v>247</v>
      </c>
      <c r="B234" s="21">
        <v>901700</v>
      </c>
      <c r="C234" s="21">
        <v>11366200</v>
      </c>
      <c r="D234" s="21">
        <v>137317000</v>
      </c>
      <c r="E234" s="23">
        <f t="shared" si="23"/>
        <v>5.5760008921601429E-3</v>
      </c>
      <c r="F234" s="23">
        <f t="shared" ref="F234:F244" si="33">(+C234-C233)/C233</f>
        <v>2.8764029081668665E-3</v>
      </c>
      <c r="G234" s="23">
        <f t="shared" si="32"/>
        <v>2.0139958114724793E-3</v>
      </c>
    </row>
    <row r="235" spans="1:7" s="18" customFormat="1" ht="13.5" x14ac:dyDescent="0.25">
      <c r="A235" s="15" t="s">
        <v>248</v>
      </c>
      <c r="B235" s="21">
        <v>902900</v>
      </c>
      <c r="C235" s="21">
        <v>11374300</v>
      </c>
      <c r="D235" s="21">
        <v>137372000</v>
      </c>
      <c r="E235" s="23">
        <f t="shared" si="23"/>
        <v>1.3308195630475769E-3</v>
      </c>
      <c r="F235" s="23">
        <f t="shared" si="33"/>
        <v>7.1263922859003009E-4</v>
      </c>
      <c r="G235" s="23">
        <f t="shared" si="32"/>
        <v>4.0053307310820949E-4</v>
      </c>
    </row>
    <row r="236" spans="1:7" s="18" customFormat="1" ht="13.5" x14ac:dyDescent="0.25">
      <c r="A236" s="15" t="s">
        <v>249</v>
      </c>
      <c r="B236" s="21">
        <v>906200</v>
      </c>
      <c r="C236" s="21">
        <v>11403000</v>
      </c>
      <c r="D236" s="21">
        <v>137561000</v>
      </c>
      <c r="E236" s="23">
        <f t="shared" si="23"/>
        <v>3.6548897995348321E-3</v>
      </c>
      <c r="F236" s="23">
        <f t="shared" si="33"/>
        <v>2.523232198904548E-3</v>
      </c>
      <c r="G236" s="23">
        <f t="shared" si="32"/>
        <v>1.3758262236845938E-3</v>
      </c>
    </row>
    <row r="237" spans="1:7" s="18" customFormat="1" ht="13.5" x14ac:dyDescent="0.25">
      <c r="A237" s="15" t="s">
        <v>250</v>
      </c>
      <c r="B237" s="21">
        <v>910400</v>
      </c>
      <c r="C237" s="21">
        <v>11430600</v>
      </c>
      <c r="D237" s="21">
        <v>137712000</v>
      </c>
      <c r="E237" s="23">
        <f t="shared" si="23"/>
        <v>4.634738468329287E-3</v>
      </c>
      <c r="F237" s="23">
        <f t="shared" si="33"/>
        <v>2.4204156800841882E-3</v>
      </c>
      <c r="G237" s="23">
        <f t="shared" si="32"/>
        <v>1.0976948408342481E-3</v>
      </c>
    </row>
    <row r="238" spans="1:7" s="18" customFormat="1" ht="13.5" x14ac:dyDescent="0.25">
      <c r="A238" s="15" t="s">
        <v>251</v>
      </c>
      <c r="B238" s="21">
        <v>914600</v>
      </c>
      <c r="C238" s="21">
        <v>11470900</v>
      </c>
      <c r="D238" s="21">
        <v>137985000</v>
      </c>
      <c r="E238" s="23">
        <f t="shared" si="23"/>
        <v>4.6133567662565902E-3</v>
      </c>
      <c r="F238" s="23">
        <f t="shared" si="33"/>
        <v>3.5256242017041974E-3</v>
      </c>
      <c r="G238" s="23">
        <f t="shared" si="32"/>
        <v>1.9823980481003833E-3</v>
      </c>
    </row>
    <row r="239" spans="1:7" s="18" customFormat="1" ht="13.5" x14ac:dyDescent="0.25">
      <c r="A239" s="29" t="s">
        <v>252</v>
      </c>
      <c r="B239" s="21">
        <v>917300</v>
      </c>
      <c r="C239" s="21">
        <v>11518600</v>
      </c>
      <c r="D239" s="21">
        <v>138298000</v>
      </c>
      <c r="E239" s="23">
        <f t="shared" si="23"/>
        <v>2.9521102121145854E-3</v>
      </c>
      <c r="F239" s="23">
        <f t="shared" si="33"/>
        <v>4.1583485166813419E-3</v>
      </c>
      <c r="G239" s="23">
        <f t="shared" ref="G239:G244" si="34">(+D239-D238)/D238</f>
        <v>2.2683625031706344E-3</v>
      </c>
    </row>
    <row r="240" spans="1:7" s="18" customFormat="1" ht="13.5" x14ac:dyDescent="0.25">
      <c r="A240" s="15" t="s">
        <v>253</v>
      </c>
      <c r="B240" s="21">
        <v>920100</v>
      </c>
      <c r="C240" s="21">
        <v>11553800</v>
      </c>
      <c r="D240" s="21">
        <v>138513000</v>
      </c>
      <c r="E240" s="23">
        <f t="shared" si="23"/>
        <v>3.0524364984192741E-3</v>
      </c>
      <c r="F240" s="23">
        <f t="shared" si="33"/>
        <v>3.0559269355650859E-3</v>
      </c>
      <c r="G240" s="23">
        <f t="shared" si="34"/>
        <v>1.5546139495871234E-3</v>
      </c>
    </row>
    <row r="241" spans="1:7" s="18" customFormat="1" ht="13.5" x14ac:dyDescent="0.25">
      <c r="A241" s="15" t="s">
        <v>254</v>
      </c>
      <c r="B241" s="21">
        <v>922900</v>
      </c>
      <c r="C241" s="21">
        <v>11584700</v>
      </c>
      <c r="D241" s="21">
        <v>138849000</v>
      </c>
      <c r="E241" s="23">
        <f t="shared" si="23"/>
        <v>3.0431474839691338E-3</v>
      </c>
      <c r="F241" s="23">
        <f t="shared" si="33"/>
        <v>2.674444771417196E-3</v>
      </c>
      <c r="G241" s="23">
        <f t="shared" si="34"/>
        <v>2.4257650906413116E-3</v>
      </c>
    </row>
    <row r="242" spans="1:7" s="18" customFormat="1" ht="13.5" x14ac:dyDescent="0.25">
      <c r="A242" s="15" t="s">
        <v>255</v>
      </c>
      <c r="B242" s="21">
        <v>925900</v>
      </c>
      <c r="C242" s="21">
        <v>11612200</v>
      </c>
      <c r="D242" s="21">
        <v>139072000</v>
      </c>
      <c r="E242" s="23">
        <f t="shared" si="23"/>
        <v>3.2506230360819159E-3</v>
      </c>
      <c r="F242" s="23">
        <f t="shared" si="33"/>
        <v>2.3738206427443092E-3</v>
      </c>
      <c r="G242" s="23">
        <f t="shared" si="34"/>
        <v>1.6060612607941001E-3</v>
      </c>
    </row>
    <row r="243" spans="1:7" s="18" customFormat="1" ht="13.5" x14ac:dyDescent="0.25">
      <c r="A243" s="15" t="s">
        <v>256</v>
      </c>
      <c r="B243" s="21">
        <v>928200</v>
      </c>
      <c r="C243" s="21">
        <v>11637100</v>
      </c>
      <c r="D243" s="21">
        <v>139269000</v>
      </c>
      <c r="E243" s="23">
        <f t="shared" si="23"/>
        <v>2.4840695539475105E-3</v>
      </c>
      <c r="F243" s="23">
        <f t="shared" si="33"/>
        <v>2.1442965157334529E-3</v>
      </c>
      <c r="G243" s="23">
        <f t="shared" si="34"/>
        <v>1.416532443626323E-3</v>
      </c>
    </row>
    <row r="244" spans="1:7" s="18" customFormat="1" ht="13.5" x14ac:dyDescent="0.25">
      <c r="A244" s="15" t="s">
        <v>257</v>
      </c>
      <c r="B244" s="21">
        <v>931100</v>
      </c>
      <c r="C244" s="21">
        <v>11670800</v>
      </c>
      <c r="D244" s="21">
        <v>139563000</v>
      </c>
      <c r="E244" s="23">
        <f t="shared" si="23"/>
        <v>3.1243266537384186E-3</v>
      </c>
      <c r="F244" s="23">
        <f t="shared" si="33"/>
        <v>2.8959104931641044E-3</v>
      </c>
      <c r="G244" s="23">
        <f t="shared" si="34"/>
        <v>2.1110225534756479E-3</v>
      </c>
    </row>
    <row r="245" spans="1:7" s="18" customFormat="1" ht="13.5" x14ac:dyDescent="0.25">
      <c r="A245" s="15" t="s">
        <v>258</v>
      </c>
      <c r="B245" s="21">
        <v>934300</v>
      </c>
      <c r="C245" s="21">
        <v>11714900</v>
      </c>
      <c r="D245" s="21">
        <v>139798000</v>
      </c>
      <c r="E245" s="23">
        <f t="shared" si="23"/>
        <v>3.4367951884867361E-3</v>
      </c>
      <c r="F245" s="23">
        <f t="shared" ref="F245:G249" si="35">(+C245-C244)/C244</f>
        <v>3.7786612742913939E-3</v>
      </c>
      <c r="G245" s="23">
        <f t="shared" si="35"/>
        <v>1.6838273754505133E-3</v>
      </c>
    </row>
    <row r="246" spans="1:7" s="18" customFormat="1" ht="13.5" x14ac:dyDescent="0.25">
      <c r="A246" s="15" t="s">
        <v>259</v>
      </c>
      <c r="B246" s="21">
        <v>938400</v>
      </c>
      <c r="C246" s="21">
        <v>11754900</v>
      </c>
      <c r="D246" s="21">
        <v>140089000</v>
      </c>
      <c r="E246" s="23">
        <f t="shared" si="23"/>
        <v>4.3883121053194902E-3</v>
      </c>
      <c r="F246" s="23">
        <f t="shared" si="35"/>
        <v>3.4144550956474234E-3</v>
      </c>
      <c r="G246" s="23">
        <f t="shared" si="35"/>
        <v>2.0815748437030572E-3</v>
      </c>
    </row>
    <row r="247" spans="1:7" s="18" customFormat="1" ht="13.5" x14ac:dyDescent="0.25">
      <c r="A247" s="15" t="s">
        <v>260</v>
      </c>
      <c r="B247" s="21">
        <v>941700</v>
      </c>
      <c r="C247" s="21">
        <v>11790600</v>
      </c>
      <c r="D247" s="21">
        <v>140364000</v>
      </c>
      <c r="E247" s="23">
        <f t="shared" si="23"/>
        <v>3.5166240409207159E-3</v>
      </c>
      <c r="F247" s="23">
        <f t="shared" ref="F247:F268" si="36">(+C247-C246)/C246</f>
        <v>3.0370313656432639E-3</v>
      </c>
      <c r="G247" s="23">
        <f t="shared" si="35"/>
        <v>1.9630377831235859E-3</v>
      </c>
    </row>
    <row r="248" spans="1:7" s="18" customFormat="1" ht="13.5" x14ac:dyDescent="0.25">
      <c r="A248" s="15" t="s">
        <v>261</v>
      </c>
      <c r="B248" s="21">
        <v>944500</v>
      </c>
      <c r="C248" s="21">
        <v>11804000</v>
      </c>
      <c r="D248" s="21">
        <v>140568000</v>
      </c>
      <c r="E248" s="23">
        <f t="shared" si="23"/>
        <v>2.9733460762450888E-3</v>
      </c>
      <c r="F248" s="23">
        <f t="shared" si="36"/>
        <v>1.1364985666547929E-3</v>
      </c>
      <c r="G248" s="23">
        <f t="shared" si="35"/>
        <v>1.4533641104556723E-3</v>
      </c>
    </row>
    <row r="249" spans="1:7" s="18" customFormat="1" ht="13.5" x14ac:dyDescent="0.25">
      <c r="A249" s="15" t="s">
        <v>262</v>
      </c>
      <c r="B249" s="21">
        <v>948000</v>
      </c>
      <c r="C249" s="21">
        <v>11810800</v>
      </c>
      <c r="D249" s="21">
        <v>140827000</v>
      </c>
      <c r="E249" s="23">
        <f t="shared" si="23"/>
        <v>3.7056643726839597E-3</v>
      </c>
      <c r="F249" s="23">
        <f t="shared" si="36"/>
        <v>5.7607590647238229E-4</v>
      </c>
      <c r="G249" s="23">
        <f t="shared" si="35"/>
        <v>1.8425246144214899E-3</v>
      </c>
    </row>
    <row r="250" spans="1:7" s="18" customFormat="1" ht="13.5" x14ac:dyDescent="0.25">
      <c r="A250" s="15" t="s">
        <v>263</v>
      </c>
      <c r="B250" s="21">
        <v>951600</v>
      </c>
      <c r="C250" s="21">
        <v>11804500</v>
      </c>
      <c r="D250" s="21">
        <v>140923000</v>
      </c>
      <c r="E250" s="23">
        <f t="shared" si="23"/>
        <v>3.7974683544303796E-3</v>
      </c>
      <c r="F250" s="23">
        <f t="shared" si="36"/>
        <v>-5.3341009923121212E-4</v>
      </c>
      <c r="G250" s="23">
        <f t="shared" ref="G250:G256" si="37">(+D250-D249)/D249</f>
        <v>6.8168746050118227E-4</v>
      </c>
    </row>
    <row r="251" spans="1:7" s="18" customFormat="1" ht="13.5" x14ac:dyDescent="0.25">
      <c r="A251" s="15" t="s">
        <v>264</v>
      </c>
      <c r="B251" s="21">
        <v>954600</v>
      </c>
      <c r="C251" s="21">
        <v>11808300</v>
      </c>
      <c r="D251" s="21">
        <v>141196000</v>
      </c>
      <c r="E251" s="23">
        <f t="shared" si="23"/>
        <v>3.1525851197982345E-3</v>
      </c>
      <c r="F251" s="23">
        <f t="shared" si="36"/>
        <v>3.2191113558388752E-4</v>
      </c>
      <c r="G251" s="23">
        <f t="shared" si="37"/>
        <v>1.9372281316747443E-3</v>
      </c>
    </row>
    <row r="252" spans="1:7" s="18" customFormat="1" ht="13.5" x14ac:dyDescent="0.25">
      <c r="A252" s="15" t="s">
        <v>265</v>
      </c>
      <c r="B252" s="21">
        <v>959400</v>
      </c>
      <c r="C252" s="21">
        <v>11840100</v>
      </c>
      <c r="D252" s="21">
        <v>141538000</v>
      </c>
      <c r="E252" s="23">
        <f t="shared" si="23"/>
        <v>5.02828409805154E-3</v>
      </c>
      <c r="F252" s="23">
        <f t="shared" si="36"/>
        <v>2.6930210106450546E-3</v>
      </c>
      <c r="G252" s="23">
        <f t="shared" si="37"/>
        <v>2.4221649338508175E-3</v>
      </c>
    </row>
    <row r="253" spans="1:7" s="18" customFormat="1" ht="13.5" x14ac:dyDescent="0.25">
      <c r="A253" s="15" t="s">
        <v>266</v>
      </c>
      <c r="B253" s="21">
        <v>963700</v>
      </c>
      <c r="C253" s="21">
        <v>11863100</v>
      </c>
      <c r="D253" s="21">
        <v>141709000</v>
      </c>
      <c r="E253" s="23">
        <f t="shared" si="23"/>
        <v>4.4819678966020434E-3</v>
      </c>
      <c r="F253" s="23">
        <f t="shared" si="36"/>
        <v>1.9425511608854656E-3</v>
      </c>
      <c r="G253" s="23">
        <f t="shared" si="37"/>
        <v>1.2081561135525443E-3</v>
      </c>
    </row>
    <row r="254" spans="1:7" s="18" customFormat="1" ht="13.5" x14ac:dyDescent="0.25">
      <c r="A254" s="15" t="s">
        <v>267</v>
      </c>
      <c r="B254" s="21">
        <v>967500</v>
      </c>
      <c r="C254" s="21">
        <v>11882600</v>
      </c>
      <c r="D254" s="21">
        <v>141991000</v>
      </c>
      <c r="E254" s="23">
        <f t="shared" si="23"/>
        <v>3.9431358306526929E-3</v>
      </c>
      <c r="F254" s="23">
        <f t="shared" si="36"/>
        <v>1.643752476165589E-3</v>
      </c>
      <c r="G254" s="23">
        <f t="shared" si="37"/>
        <v>1.9899935783895166E-3</v>
      </c>
    </row>
    <row r="255" spans="1:7" s="18" customFormat="1" ht="13.5" x14ac:dyDescent="0.25">
      <c r="A255" s="15" t="s">
        <v>268</v>
      </c>
      <c r="B255" s="21">
        <v>971300</v>
      </c>
      <c r="C255" s="21">
        <v>11901400</v>
      </c>
      <c r="D255" s="21">
        <v>142125000</v>
      </c>
      <c r="E255" s="23">
        <f t="shared" si="23"/>
        <v>3.9276485788113692E-3</v>
      </c>
      <c r="F255" s="23">
        <f t="shared" si="36"/>
        <v>1.5821453217309343E-3</v>
      </c>
      <c r="G255" s="23">
        <f t="shared" si="37"/>
        <v>9.4372178518356803E-4</v>
      </c>
    </row>
    <row r="256" spans="1:7" s="18" customFormat="1" ht="13.5" x14ac:dyDescent="0.25">
      <c r="A256" s="15" t="s">
        <v>269</v>
      </c>
      <c r="B256" s="21">
        <v>974400</v>
      </c>
      <c r="C256" s="21">
        <v>11908000</v>
      </c>
      <c r="D256" s="21">
        <v>142275000</v>
      </c>
      <c r="E256" s="23">
        <f t="shared" si="23"/>
        <v>3.1915988880881294E-3</v>
      </c>
      <c r="F256" s="23">
        <f t="shared" si="36"/>
        <v>5.5455660678575629E-4</v>
      </c>
      <c r="G256" s="23">
        <f t="shared" si="37"/>
        <v>1.0554089709762533E-3</v>
      </c>
    </row>
    <row r="257" spans="1:7" s="18" customFormat="1" ht="13.5" x14ac:dyDescent="0.25">
      <c r="A257" s="15" t="s">
        <v>270</v>
      </c>
      <c r="B257" s="21">
        <v>977100</v>
      </c>
      <c r="C257" s="21">
        <v>11917600</v>
      </c>
      <c r="D257" s="21">
        <v>142579000</v>
      </c>
      <c r="E257" s="23">
        <f t="shared" si="23"/>
        <v>2.7709359605911331E-3</v>
      </c>
      <c r="F257" s="23">
        <f t="shared" si="36"/>
        <v>8.0618071884447427E-4</v>
      </c>
      <c r="G257" s="23">
        <f t="shared" ref="G257:G262" si="38">(+D257-D256)/D256</f>
        <v>2.1367070813565277E-3</v>
      </c>
    </row>
    <row r="258" spans="1:7" s="18" customFormat="1" ht="13.5" x14ac:dyDescent="0.25">
      <c r="A258" s="15" t="s">
        <v>271</v>
      </c>
      <c r="B258" s="21">
        <v>979900</v>
      </c>
      <c r="C258" s="21">
        <v>11923700</v>
      </c>
      <c r="D258" s="21">
        <v>142808000</v>
      </c>
      <c r="E258" s="23">
        <f t="shared" si="23"/>
        <v>2.8656227612322178E-3</v>
      </c>
      <c r="F258" s="23">
        <f t="shared" si="36"/>
        <v>5.1184802309189772E-4</v>
      </c>
      <c r="G258" s="23">
        <f t="shared" si="38"/>
        <v>1.6061271295211778E-3</v>
      </c>
    </row>
    <row r="259" spans="1:7" s="18" customFormat="1" ht="13.5" x14ac:dyDescent="0.25">
      <c r="A259" s="15" t="s">
        <v>272</v>
      </c>
      <c r="B259" s="21">
        <v>983300</v>
      </c>
      <c r="C259" s="21">
        <v>11940900</v>
      </c>
      <c r="D259" s="21">
        <v>143077000</v>
      </c>
      <c r="E259" s="23">
        <f t="shared" si="23"/>
        <v>3.4697418103888152E-3</v>
      </c>
      <c r="F259" s="23">
        <f t="shared" si="36"/>
        <v>1.442505262628211E-3</v>
      </c>
      <c r="G259" s="23">
        <f t="shared" si="38"/>
        <v>1.8836479749033668E-3</v>
      </c>
    </row>
    <row r="260" spans="1:7" s="18" customFormat="1" ht="13.5" x14ac:dyDescent="0.25">
      <c r="A260" s="15" t="s">
        <v>273</v>
      </c>
      <c r="B260" s="21">
        <v>986000</v>
      </c>
      <c r="C260" s="21">
        <v>11958700</v>
      </c>
      <c r="D260" s="21">
        <v>143210000</v>
      </c>
      <c r="E260" s="23">
        <f t="shared" si="23"/>
        <v>2.7458557917217534E-3</v>
      </c>
      <c r="F260" s="23">
        <f t="shared" si="36"/>
        <v>1.4906749072515471E-3</v>
      </c>
      <c r="G260" s="23">
        <f t="shared" si="38"/>
        <v>9.295693927046276E-4</v>
      </c>
    </row>
    <row r="261" spans="1:7" s="18" customFormat="1" ht="13.5" x14ac:dyDescent="0.25">
      <c r="A261" s="15" t="s">
        <v>274</v>
      </c>
      <c r="B261" s="21">
        <v>989400</v>
      </c>
      <c r="C261" s="21">
        <v>11966500</v>
      </c>
      <c r="D261" s="21">
        <v>143406000</v>
      </c>
      <c r="E261" s="23">
        <f t="shared" si="23"/>
        <v>3.4482758620689655E-3</v>
      </c>
      <c r="F261" s="23">
        <f t="shared" si="36"/>
        <v>6.5224480921839331E-4</v>
      </c>
      <c r="G261" s="23">
        <f t="shared" si="38"/>
        <v>1.3686195098107673E-3</v>
      </c>
    </row>
    <row r="262" spans="1:7" s="18" customFormat="1" ht="13.5" x14ac:dyDescent="0.25">
      <c r="A262" s="15" t="s">
        <v>275</v>
      </c>
      <c r="B262" s="21">
        <v>991100</v>
      </c>
      <c r="C262" s="21">
        <v>11958500</v>
      </c>
      <c r="D262" s="21">
        <v>143662000</v>
      </c>
      <c r="E262" s="23">
        <f t="shared" si="23"/>
        <v>1.718213058419244E-3</v>
      </c>
      <c r="F262" s="23">
        <f t="shared" si="36"/>
        <v>-6.6853298792462286E-4</v>
      </c>
      <c r="G262" s="23">
        <f t="shared" si="38"/>
        <v>1.7851414864092157E-3</v>
      </c>
    </row>
    <row r="263" spans="1:7" s="18" customFormat="1" ht="13.5" x14ac:dyDescent="0.25">
      <c r="A263" s="15" t="s">
        <v>276</v>
      </c>
      <c r="B263" s="21">
        <v>995100</v>
      </c>
      <c r="C263" s="21">
        <v>11978600</v>
      </c>
      <c r="D263" s="21">
        <v>143854000</v>
      </c>
      <c r="E263" s="23">
        <f t="shared" si="23"/>
        <v>4.0359196851982642E-3</v>
      </c>
      <c r="F263" s="23">
        <f t="shared" si="36"/>
        <v>1.6808128109712757E-3</v>
      </c>
      <c r="G263" s="23">
        <f t="shared" ref="G263:G268" si="39">(+D263-D262)/D262</f>
        <v>1.3364703261822891E-3</v>
      </c>
    </row>
    <row r="264" spans="1:7" s="18" customFormat="1" ht="13.5" x14ac:dyDescent="0.25">
      <c r="A264" s="15" t="s">
        <v>277</v>
      </c>
      <c r="B264" s="21">
        <v>996300</v>
      </c>
      <c r="C264" s="21">
        <v>11990300</v>
      </c>
      <c r="D264" s="21">
        <v>143900000</v>
      </c>
      <c r="E264" s="23">
        <f t="shared" si="23"/>
        <v>1.2059089538739825E-3</v>
      </c>
      <c r="F264" s="23">
        <f t="shared" si="36"/>
        <v>9.767418563104203E-4</v>
      </c>
      <c r="G264" s="23">
        <f t="shared" si="39"/>
        <v>3.197686543300847E-4</v>
      </c>
    </row>
    <row r="265" spans="1:7" s="18" customFormat="1" ht="13.5" x14ac:dyDescent="0.25">
      <c r="A265" s="15" t="s">
        <v>278</v>
      </c>
      <c r="B265" s="21">
        <v>999000</v>
      </c>
      <c r="C265" s="21">
        <v>11977700</v>
      </c>
      <c r="D265" s="21">
        <v>144147000</v>
      </c>
      <c r="E265" s="23">
        <f t="shared" si="23"/>
        <v>2.7100271002710027E-3</v>
      </c>
      <c r="F265" s="23">
        <f t="shared" si="36"/>
        <v>-1.050849436627941E-3</v>
      </c>
      <c r="G265" s="23">
        <f t="shared" si="39"/>
        <v>1.7164697706740792E-3</v>
      </c>
    </row>
    <row r="266" spans="1:7" s="18" customFormat="1" ht="13.5" x14ac:dyDescent="0.25">
      <c r="A266" s="15" t="s">
        <v>279</v>
      </c>
      <c r="B266" s="21">
        <v>1007300</v>
      </c>
      <c r="C266" s="21">
        <v>12028900</v>
      </c>
      <c r="D266" s="21">
        <v>144520000</v>
      </c>
      <c r="E266" s="23">
        <f t="shared" si="23"/>
        <v>8.3083083083083081E-3</v>
      </c>
      <c r="F266" s="23">
        <f t="shared" si="36"/>
        <v>4.2746103175066996E-3</v>
      </c>
      <c r="G266" s="23">
        <f t="shared" si="39"/>
        <v>2.5876362324571446E-3</v>
      </c>
    </row>
    <row r="267" spans="1:7" s="18" customFormat="1" ht="13.5" x14ac:dyDescent="0.25">
      <c r="A267" s="15" t="s">
        <v>280</v>
      </c>
      <c r="B267" s="21">
        <v>1008800</v>
      </c>
      <c r="C267" s="21">
        <v>12040100</v>
      </c>
      <c r="D267" s="21">
        <v>144661000</v>
      </c>
      <c r="E267" s="23">
        <f t="shared" si="23"/>
        <v>1.4891293557033655E-3</v>
      </c>
      <c r="F267" s="23">
        <f t="shared" si="36"/>
        <v>9.3109095594775919E-4</v>
      </c>
      <c r="G267" s="23">
        <f t="shared" si="39"/>
        <v>9.7564350954885135E-4</v>
      </c>
    </row>
    <row r="268" spans="1:7" s="18" customFormat="1" ht="13.5" x14ac:dyDescent="0.25">
      <c r="A268" s="15" t="s">
        <v>281</v>
      </c>
      <c r="B268" s="21">
        <v>1011600</v>
      </c>
      <c r="C268" s="21">
        <v>12065600</v>
      </c>
      <c r="D268" s="21">
        <v>144967000</v>
      </c>
      <c r="E268" s="23">
        <f t="shared" si="23"/>
        <v>2.7755749405233942E-3</v>
      </c>
      <c r="F268" s="23">
        <f t="shared" si="36"/>
        <v>2.1179226086162073E-3</v>
      </c>
      <c r="G268" s="23">
        <f t="shared" si="39"/>
        <v>2.1152902302624759E-3</v>
      </c>
    </row>
    <row r="269" spans="1:7" s="18" customFormat="1" ht="13.5" x14ac:dyDescent="0.25">
      <c r="A269" s="15" t="s">
        <v>282</v>
      </c>
      <c r="B269" s="21">
        <v>1013400</v>
      </c>
      <c r="C269" s="21">
        <v>12062100</v>
      </c>
      <c r="D269" s="21">
        <v>145065000</v>
      </c>
      <c r="E269" s="23">
        <f t="shared" ref="E269:G273" si="40">(+B269-B268)/B268</f>
        <v>1.7793594306049821E-3</v>
      </c>
      <c r="F269" s="23">
        <f t="shared" si="40"/>
        <v>-2.9008089112849756E-4</v>
      </c>
      <c r="G269" s="23">
        <f t="shared" si="40"/>
        <v>6.7601592086474858E-4</v>
      </c>
    </row>
    <row r="270" spans="1:7" s="18" customFormat="1" ht="13.5" x14ac:dyDescent="0.25">
      <c r="A270" s="15" t="s">
        <v>283</v>
      </c>
      <c r="B270" s="21">
        <v>1015000</v>
      </c>
      <c r="C270" s="21">
        <v>12075300</v>
      </c>
      <c r="D270" s="21">
        <v>145183000</v>
      </c>
      <c r="E270" s="23">
        <f t="shared" si="40"/>
        <v>1.5788434971383462E-3</v>
      </c>
      <c r="F270" s="23">
        <f t="shared" si="40"/>
        <v>1.0943368070236526E-3</v>
      </c>
      <c r="G270" s="23">
        <f t="shared" si="40"/>
        <v>8.1342846310274706E-4</v>
      </c>
    </row>
    <row r="271" spans="1:7" s="18" customFormat="1" ht="13.5" x14ac:dyDescent="0.25">
      <c r="A271" s="15" t="s">
        <v>284</v>
      </c>
      <c r="B271" s="21">
        <v>1018300</v>
      </c>
      <c r="C271" s="21">
        <v>12091300</v>
      </c>
      <c r="D271" s="21">
        <v>145408000</v>
      </c>
      <c r="E271" s="23">
        <f t="shared" si="40"/>
        <v>3.251231527093596E-3</v>
      </c>
      <c r="F271" s="23">
        <f t="shared" si="40"/>
        <v>1.3250188401116329E-3</v>
      </c>
      <c r="G271" s="23">
        <f t="shared" si="40"/>
        <v>1.5497682235523444E-3</v>
      </c>
    </row>
    <row r="272" spans="1:7" s="18" customFormat="1" ht="13.5" x14ac:dyDescent="0.25">
      <c r="A272" s="15" t="s">
        <v>285</v>
      </c>
      <c r="B272" s="21">
        <v>1022000</v>
      </c>
      <c r="C272" s="21">
        <v>12129400</v>
      </c>
      <c r="D272" s="21">
        <v>145628000</v>
      </c>
      <c r="E272" s="23">
        <f t="shared" ref="E272:F274" si="41">(+B272-B271)/B271</f>
        <v>3.6335068251006578E-3</v>
      </c>
      <c r="F272" s="23">
        <f t="shared" si="41"/>
        <v>3.1510259442739819E-3</v>
      </c>
      <c r="G272" s="23">
        <f t="shared" si="40"/>
        <v>1.5129841549295774E-3</v>
      </c>
    </row>
    <row r="273" spans="1:7" s="18" customFormat="1" ht="13.5" x14ac:dyDescent="0.25">
      <c r="A273" s="15" t="s">
        <v>286</v>
      </c>
      <c r="B273" s="21">
        <v>1024100</v>
      </c>
      <c r="C273" s="21">
        <v>12141900</v>
      </c>
      <c r="D273" s="21">
        <v>145846000</v>
      </c>
      <c r="E273" s="23">
        <f t="shared" si="41"/>
        <v>2.054794520547945E-3</v>
      </c>
      <c r="F273" s="23">
        <f t="shared" si="41"/>
        <v>1.0305538608669843E-3</v>
      </c>
      <c r="G273" s="23">
        <f t="shared" si="40"/>
        <v>1.4969648693932485E-3</v>
      </c>
    </row>
    <row r="274" spans="1:7" s="18" customFormat="1" ht="13.5" x14ac:dyDescent="0.25">
      <c r="A274" s="15" t="s">
        <v>287</v>
      </c>
      <c r="B274" s="21">
        <v>1027700</v>
      </c>
      <c r="C274" s="21">
        <v>12183700</v>
      </c>
      <c r="D274" s="21">
        <v>145970000</v>
      </c>
      <c r="E274" s="23">
        <f t="shared" si="41"/>
        <v>3.5152817107704324E-3</v>
      </c>
      <c r="F274" s="23">
        <f t="shared" si="41"/>
        <v>3.4426243009743119E-3</v>
      </c>
      <c r="G274" s="23">
        <f t="shared" ref="G274:G279" si="42">(+D274-D273)/D273</f>
        <v>8.502118673120963E-4</v>
      </c>
    </row>
    <row r="275" spans="1:7" s="18" customFormat="1" ht="13.5" x14ac:dyDescent="0.25">
      <c r="A275" s="15" t="s">
        <v>288</v>
      </c>
      <c r="B275" s="21">
        <v>1030600</v>
      </c>
      <c r="C275" s="21">
        <v>12192100</v>
      </c>
      <c r="D275" s="21">
        <v>146175000</v>
      </c>
      <c r="E275" s="23">
        <f t="shared" ref="E275:F277" si="43">(+B275-B274)/B274</f>
        <v>2.8218351659044468E-3</v>
      </c>
      <c r="F275" s="23">
        <f t="shared" si="43"/>
        <v>6.8944573487528422E-4</v>
      </c>
      <c r="G275" s="23">
        <f t="shared" si="42"/>
        <v>1.4043981640063027E-3</v>
      </c>
    </row>
    <row r="276" spans="1:7" s="18" customFormat="1" ht="13.5" x14ac:dyDescent="0.25">
      <c r="A276" s="15" t="s">
        <v>289</v>
      </c>
      <c r="B276" s="21">
        <v>1033900</v>
      </c>
      <c r="C276" s="21">
        <v>12215400</v>
      </c>
      <c r="D276" s="21">
        <v>146380000</v>
      </c>
      <c r="E276" s="23">
        <f t="shared" si="43"/>
        <v>3.2020182418008927E-3</v>
      </c>
      <c r="F276" s="23">
        <f t="shared" si="43"/>
        <v>1.9110735640291664E-3</v>
      </c>
      <c r="G276" s="23">
        <f t="shared" si="42"/>
        <v>1.4024285958611255E-3</v>
      </c>
    </row>
    <row r="277" spans="1:7" s="18" customFormat="1" ht="13.5" x14ac:dyDescent="0.25">
      <c r="A277" s="15" t="s">
        <v>290</v>
      </c>
      <c r="B277" s="21">
        <v>1036600</v>
      </c>
      <c r="C277" s="21">
        <v>12241300</v>
      </c>
      <c r="D277" s="21">
        <v>146583000</v>
      </c>
      <c r="E277" s="23">
        <f t="shared" si="43"/>
        <v>2.6114711287358546E-3</v>
      </c>
      <c r="F277" s="23">
        <f t="shared" si="43"/>
        <v>2.1202744077148516E-3</v>
      </c>
      <c r="G277" s="23">
        <f t="shared" si="42"/>
        <v>1.3868014756114224E-3</v>
      </c>
    </row>
    <row r="278" spans="1:7" s="18" customFormat="1" ht="13.5" x14ac:dyDescent="0.25">
      <c r="A278" s="15" t="s">
        <v>291</v>
      </c>
      <c r="B278" s="21">
        <v>1038400</v>
      </c>
      <c r="C278" s="21">
        <v>12229200</v>
      </c>
      <c r="D278" s="21">
        <v>146772000</v>
      </c>
      <c r="E278" s="23">
        <f t="shared" ref="E278:F280" si="44">(+B278-B277)/B277</f>
        <v>1.736446073702489E-3</v>
      </c>
      <c r="F278" s="23">
        <f t="shared" si="44"/>
        <v>-9.8845710831365957E-4</v>
      </c>
      <c r="G278" s="23">
        <f t="shared" si="42"/>
        <v>1.2893718916927612E-3</v>
      </c>
    </row>
    <row r="279" spans="1:7" s="18" customFormat="1" ht="13.5" x14ac:dyDescent="0.25">
      <c r="A279" s="15" t="s">
        <v>292</v>
      </c>
      <c r="B279" s="21">
        <v>1040200</v>
      </c>
      <c r="C279" s="21">
        <v>12245700</v>
      </c>
      <c r="D279" s="21">
        <v>146919000</v>
      </c>
      <c r="E279" s="23">
        <f t="shared" si="44"/>
        <v>1.7334360554699538E-3</v>
      </c>
      <c r="F279" s="23">
        <f t="shared" si="44"/>
        <v>1.3492297124914139E-3</v>
      </c>
      <c r="G279" s="23">
        <f t="shared" si="42"/>
        <v>1.0015534298095004E-3</v>
      </c>
    </row>
    <row r="280" spans="1:7" s="18" customFormat="1" ht="13.5" x14ac:dyDescent="0.25">
      <c r="A280" s="15" t="s">
        <v>293</v>
      </c>
      <c r="B280" s="21">
        <v>1042900</v>
      </c>
      <c r="C280" s="21">
        <v>12253000</v>
      </c>
      <c r="D280" s="21">
        <v>147008000</v>
      </c>
      <c r="E280" s="23">
        <f t="shared" si="44"/>
        <v>2.5956546817919629E-3</v>
      </c>
      <c r="F280" s="23">
        <f t="shared" si="44"/>
        <v>5.9612762030753657E-4</v>
      </c>
      <c r="G280" s="23">
        <f t="shared" ref="G280:G285" si="45">(+D280-D279)/D279</f>
        <v>6.0577597179398168E-4</v>
      </c>
    </row>
    <row r="281" spans="1:7" s="18" customFormat="1" ht="13.5" x14ac:dyDescent="0.25">
      <c r="A281" s="15" t="s">
        <v>294</v>
      </c>
      <c r="B281" s="21">
        <v>1047000</v>
      </c>
      <c r="C281" s="21">
        <v>12292700</v>
      </c>
      <c r="D281" s="21">
        <v>147149000</v>
      </c>
      <c r="E281" s="23">
        <f t="shared" ref="E281:F296" si="46">(+B281-B280)/B280</f>
        <v>3.9313452871799787E-3</v>
      </c>
      <c r="F281" s="23">
        <f t="shared" si="46"/>
        <v>3.2400228515465602E-3</v>
      </c>
      <c r="G281" s="23">
        <f t="shared" si="45"/>
        <v>9.5913147583804963E-4</v>
      </c>
    </row>
    <row r="282" spans="1:7" s="18" customFormat="1" ht="13.5" x14ac:dyDescent="0.25">
      <c r="A282" s="15" t="s">
        <v>295</v>
      </c>
      <c r="B282" s="21">
        <v>1048100</v>
      </c>
      <c r="C282" s="21">
        <v>12311900</v>
      </c>
      <c r="D282" s="21">
        <v>147372000</v>
      </c>
      <c r="E282" s="23">
        <f t="shared" si="46"/>
        <v>1.0506208213944604E-3</v>
      </c>
      <c r="F282" s="23">
        <f t="shared" si="46"/>
        <v>1.5619025925956056E-3</v>
      </c>
      <c r="G282" s="23">
        <f t="shared" si="45"/>
        <v>1.5154707133585685E-3</v>
      </c>
    </row>
    <row r="283" spans="1:7" s="18" customFormat="1" ht="13.5" x14ac:dyDescent="0.25">
      <c r="A283" s="15" t="s">
        <v>296</v>
      </c>
      <c r="B283" s="21">
        <v>1052800</v>
      </c>
      <c r="C283" s="21">
        <v>12340500</v>
      </c>
      <c r="D283" s="21">
        <v>147523000</v>
      </c>
      <c r="E283" s="23">
        <f t="shared" si="46"/>
        <v>4.4843049327354259E-3</v>
      </c>
      <c r="F283" s="23">
        <f t="shared" si="46"/>
        <v>2.3229558394723803E-3</v>
      </c>
      <c r="G283" s="23">
        <f t="shared" si="45"/>
        <v>1.0246179735634992E-3</v>
      </c>
    </row>
    <row r="284" spans="1:7" s="18" customFormat="1" ht="13.5" x14ac:dyDescent="0.25">
      <c r="A284" s="15" t="s">
        <v>297</v>
      </c>
      <c r="B284" s="21">
        <v>1057500</v>
      </c>
      <c r="C284" s="21">
        <v>12355500</v>
      </c>
      <c r="D284" s="21">
        <v>147660000</v>
      </c>
      <c r="E284" s="23">
        <f t="shared" si="46"/>
        <v>4.464285714285714E-3</v>
      </c>
      <c r="F284" s="23">
        <f t="shared" ref="F284:F298" si="47">(+C284-C283)/C283</f>
        <v>1.2155099064057372E-3</v>
      </c>
      <c r="G284" s="23">
        <f t="shared" si="45"/>
        <v>9.2866874995763376E-4</v>
      </c>
    </row>
    <row r="285" spans="1:7" s="18" customFormat="1" ht="13.5" x14ac:dyDescent="0.25">
      <c r="A285" s="15" t="s">
        <v>298</v>
      </c>
      <c r="B285" s="21">
        <v>1061500</v>
      </c>
      <c r="C285" s="21">
        <v>12393200</v>
      </c>
      <c r="D285" s="21">
        <v>148054000</v>
      </c>
      <c r="E285" s="23">
        <f t="shared" si="46"/>
        <v>3.7825059101654845E-3</v>
      </c>
      <c r="F285" s="23">
        <f t="shared" si="47"/>
        <v>3.0512727125571607E-3</v>
      </c>
      <c r="G285" s="23">
        <f t="shared" si="45"/>
        <v>2.6682920222131923E-3</v>
      </c>
    </row>
    <row r="286" spans="1:7" s="18" customFormat="1" ht="13.5" x14ac:dyDescent="0.25">
      <c r="A286" s="15" t="s">
        <v>299</v>
      </c>
      <c r="B286" s="21">
        <v>1065200</v>
      </c>
      <c r="C286" s="21">
        <v>12437800</v>
      </c>
      <c r="D286" s="21">
        <v>148280000</v>
      </c>
      <c r="E286" s="23">
        <f t="shared" si="46"/>
        <v>3.4856335374470089E-3</v>
      </c>
      <c r="F286" s="23">
        <f t="shared" si="47"/>
        <v>3.5987477003518059E-3</v>
      </c>
      <c r="G286" s="23">
        <f t="shared" ref="G286:G291" si="48">(+D286-D285)/D285</f>
        <v>1.5264700717305848E-3</v>
      </c>
    </row>
    <row r="287" spans="1:7" s="18" customFormat="1" ht="13.5" x14ac:dyDescent="0.25">
      <c r="A287" s="15" t="s">
        <v>300</v>
      </c>
      <c r="B287" s="21">
        <v>1067100</v>
      </c>
      <c r="C287" s="21">
        <v>12448800</v>
      </c>
      <c r="D287" s="21">
        <v>148420000</v>
      </c>
      <c r="E287" s="23">
        <f t="shared" si="46"/>
        <v>1.7837025910627112E-3</v>
      </c>
      <c r="F287" s="23">
        <f t="shared" si="47"/>
        <v>8.8440077827268483E-4</v>
      </c>
      <c r="G287" s="23">
        <f t="shared" si="48"/>
        <v>9.4415969786889665E-4</v>
      </c>
    </row>
    <row r="288" spans="1:7" s="18" customFormat="1" ht="13.5" x14ac:dyDescent="0.25">
      <c r="A288" s="15" t="s">
        <v>301</v>
      </c>
      <c r="B288" s="21">
        <v>1072100</v>
      </c>
      <c r="C288" s="21">
        <v>12486800</v>
      </c>
      <c r="D288" s="21">
        <v>148742000</v>
      </c>
      <c r="E288" s="23">
        <f t="shared" si="46"/>
        <v>4.6855964764314501E-3</v>
      </c>
      <c r="F288" s="23">
        <f t="shared" si="47"/>
        <v>3.0525030525030525E-3</v>
      </c>
      <c r="G288" s="23">
        <f t="shared" si="48"/>
        <v>2.1695189327583884E-3</v>
      </c>
    </row>
    <row r="289" spans="1:7" s="18" customFormat="1" ht="13.5" x14ac:dyDescent="0.25">
      <c r="A289" s="15" t="s">
        <v>302</v>
      </c>
      <c r="B289" s="21">
        <v>1075900</v>
      </c>
      <c r="C289" s="21">
        <v>12525100</v>
      </c>
      <c r="D289" s="21">
        <v>148960000</v>
      </c>
      <c r="E289" s="23">
        <f t="shared" si="46"/>
        <v>3.544445480832012E-3</v>
      </c>
      <c r="F289" s="23">
        <f t="shared" si="47"/>
        <v>3.0672390043886342E-3</v>
      </c>
      <c r="G289" s="23">
        <f t="shared" si="48"/>
        <v>1.4656250420190665E-3</v>
      </c>
    </row>
    <row r="290" spans="1:7" s="18" customFormat="1" ht="13.5" x14ac:dyDescent="0.25">
      <c r="A290" s="15" t="s">
        <v>303</v>
      </c>
      <c r="B290" s="21">
        <v>1079100</v>
      </c>
      <c r="C290" s="21">
        <v>12546000</v>
      </c>
      <c r="D290" s="21">
        <v>149020000</v>
      </c>
      <c r="E290" s="23">
        <f t="shared" si="46"/>
        <v>2.9742541128357654E-3</v>
      </c>
      <c r="F290" s="23">
        <f t="shared" si="47"/>
        <v>1.6686493521009813E-3</v>
      </c>
      <c r="G290" s="23">
        <f t="shared" si="48"/>
        <v>4.0279269602577875E-4</v>
      </c>
    </row>
    <row r="291" spans="1:7" s="18" customFormat="1" ht="13.5" x14ac:dyDescent="0.25">
      <c r="A291" s="15" t="s">
        <v>304</v>
      </c>
      <c r="B291" s="21">
        <v>1084500</v>
      </c>
      <c r="C291" s="21">
        <v>12579200</v>
      </c>
      <c r="D291" s="21">
        <v>149277000</v>
      </c>
      <c r="E291" s="23">
        <f t="shared" si="46"/>
        <v>5.0041701417848205E-3</v>
      </c>
      <c r="F291" s="23">
        <f t="shared" si="47"/>
        <v>2.6462617567352144E-3</v>
      </c>
      <c r="G291" s="23">
        <f t="shared" si="48"/>
        <v>1.724600724734935E-3</v>
      </c>
    </row>
    <row r="292" spans="1:7" s="18" customFormat="1" ht="13.5" x14ac:dyDescent="0.25">
      <c r="A292" s="15" t="s">
        <v>305</v>
      </c>
      <c r="B292" s="21">
        <v>1087900</v>
      </c>
      <c r="C292" s="21">
        <v>12591800</v>
      </c>
      <c r="D292" s="21">
        <v>149358000</v>
      </c>
      <c r="E292" s="23">
        <f t="shared" si="46"/>
        <v>3.1350852927616414E-3</v>
      </c>
      <c r="F292" s="23">
        <f t="shared" si="47"/>
        <v>1.0016535232765199E-3</v>
      </c>
      <c r="G292" s="23">
        <f t="shared" ref="G292:G299" si="49">(+D292-D291)/D291</f>
        <v>5.4261540625816435E-4</v>
      </c>
    </row>
    <row r="293" spans="1:7" s="18" customFormat="1" ht="13.5" x14ac:dyDescent="0.25">
      <c r="A293" s="15" t="s">
        <v>306</v>
      </c>
      <c r="B293" s="21">
        <v>1091600</v>
      </c>
      <c r="C293" s="21">
        <v>12612800</v>
      </c>
      <c r="D293" s="21">
        <v>149527000</v>
      </c>
      <c r="E293" s="23">
        <f t="shared" si="46"/>
        <v>3.4010478904311059E-3</v>
      </c>
      <c r="F293" s="23">
        <f t="shared" si="47"/>
        <v>1.6677520290983021E-3</v>
      </c>
      <c r="G293" s="23">
        <f t="shared" si="49"/>
        <v>1.1315095274441276E-3</v>
      </c>
    </row>
    <row r="294" spans="1:7" s="18" customFormat="1" ht="13.5" x14ac:dyDescent="0.25">
      <c r="A294" s="15" t="s">
        <v>307</v>
      </c>
      <c r="B294" s="21">
        <v>1095000</v>
      </c>
      <c r="C294" s="21">
        <v>12631600</v>
      </c>
      <c r="D294" s="21">
        <v>149617000</v>
      </c>
      <c r="E294" s="23">
        <f t="shared" si="46"/>
        <v>3.1146940271161599E-3</v>
      </c>
      <c r="F294" s="23">
        <f t="shared" si="47"/>
        <v>1.4905492832677915E-3</v>
      </c>
      <c r="G294" s="23">
        <f t="shared" si="49"/>
        <v>6.0189798497930136E-4</v>
      </c>
    </row>
    <row r="295" spans="1:7" s="18" customFormat="1" ht="13.5" x14ac:dyDescent="0.25">
      <c r="A295" s="15" t="s">
        <v>308</v>
      </c>
      <c r="B295" s="21">
        <v>1097900</v>
      </c>
      <c r="C295" s="21">
        <v>12657500</v>
      </c>
      <c r="D295" s="21">
        <v>149809000</v>
      </c>
      <c r="E295" s="23">
        <f t="shared" si="46"/>
        <v>2.6484018264840183E-3</v>
      </c>
      <c r="F295" s="23">
        <f t="shared" si="47"/>
        <v>2.050413249311251E-3</v>
      </c>
      <c r="G295" s="23">
        <f t="shared" si="49"/>
        <v>1.2832766330029342E-3</v>
      </c>
    </row>
    <row r="296" spans="1:7" s="18" customFormat="1" ht="13.5" x14ac:dyDescent="0.25">
      <c r="A296" s="15" t="s">
        <v>309</v>
      </c>
      <c r="B296" s="21">
        <v>1100800</v>
      </c>
      <c r="C296" s="21">
        <v>12681000</v>
      </c>
      <c r="D296" s="21">
        <v>150060000</v>
      </c>
      <c r="E296" s="23">
        <f t="shared" si="46"/>
        <v>2.6414063211585757E-3</v>
      </c>
      <c r="F296" s="23">
        <f t="shared" si="47"/>
        <v>1.8566067548884061E-3</v>
      </c>
      <c r="G296" s="23">
        <f t="shared" si="49"/>
        <v>1.6754667610090182E-3</v>
      </c>
    </row>
    <row r="297" spans="1:7" s="18" customFormat="1" ht="13.5" x14ac:dyDescent="0.25">
      <c r="A297" s="15" t="s">
        <v>310</v>
      </c>
      <c r="B297" s="21">
        <v>1105900</v>
      </c>
      <c r="C297" s="21">
        <v>12714600</v>
      </c>
      <c r="D297" s="21">
        <v>150067000</v>
      </c>
      <c r="E297" s="23">
        <f t="shared" ref="E297:E303" si="50">(+B297-B296)/B296</f>
        <v>4.6329941860465121E-3</v>
      </c>
      <c r="F297" s="23">
        <f t="shared" si="47"/>
        <v>2.6496333096758932E-3</v>
      </c>
      <c r="G297" s="23">
        <f t="shared" si="49"/>
        <v>4.6648007463681194E-5</v>
      </c>
    </row>
    <row r="298" spans="1:7" s="18" customFormat="1" ht="13.5" x14ac:dyDescent="0.25">
      <c r="A298" s="15" t="s">
        <v>311</v>
      </c>
      <c r="B298" s="21">
        <v>1107600</v>
      </c>
      <c r="C298" s="21">
        <v>12726400</v>
      </c>
      <c r="D298" s="21">
        <v>150295000</v>
      </c>
      <c r="E298" s="23">
        <f t="shared" si="50"/>
        <v>1.5372095126141604E-3</v>
      </c>
      <c r="F298" s="23">
        <f t="shared" si="47"/>
        <v>9.2806694665974545E-4</v>
      </c>
      <c r="G298" s="23">
        <f t="shared" si="49"/>
        <v>1.5193213697881614E-3</v>
      </c>
    </row>
    <row r="299" spans="1:7" s="18" customFormat="1" ht="13.5" x14ac:dyDescent="0.25">
      <c r="A299" s="15" t="s">
        <v>312</v>
      </c>
      <c r="B299" s="21">
        <v>1110900</v>
      </c>
      <c r="C299" s="21">
        <v>12753900</v>
      </c>
      <c r="D299" s="21">
        <v>150591000</v>
      </c>
      <c r="E299" s="23">
        <f t="shared" si="50"/>
        <v>2.9794149512459372E-3</v>
      </c>
      <c r="F299" s="23">
        <f t="shared" ref="F299:F304" si="51">(+C299-C298)/C298</f>
        <v>2.1608624591400553E-3</v>
      </c>
      <c r="G299" s="23">
        <f t="shared" si="49"/>
        <v>1.969460061878306E-3</v>
      </c>
    </row>
    <row r="300" spans="1:7" s="18" customFormat="1" ht="13.5" x14ac:dyDescent="0.25">
      <c r="A300" s="15" t="s">
        <v>313</v>
      </c>
      <c r="B300" s="21">
        <v>1113300</v>
      </c>
      <c r="C300" s="21">
        <v>12784900</v>
      </c>
      <c r="D300" s="21">
        <v>150618000</v>
      </c>
      <c r="E300" s="23">
        <f t="shared" si="50"/>
        <v>2.1604104779908181E-3</v>
      </c>
      <c r="F300" s="23">
        <f t="shared" si="51"/>
        <v>2.4306290624828484E-3</v>
      </c>
      <c r="G300" s="23">
        <f t="shared" ref="G300:G306" si="52">(+D300-D299)/D299</f>
        <v>1.7929358328186944E-4</v>
      </c>
    </row>
    <row r="301" spans="1:7" s="18" customFormat="1" ht="13.5" x14ac:dyDescent="0.25">
      <c r="A301" s="15" t="s">
        <v>314</v>
      </c>
      <c r="B301" s="21">
        <v>1114700</v>
      </c>
      <c r="C301" s="21">
        <v>12810200</v>
      </c>
      <c r="D301" s="21">
        <v>150838000</v>
      </c>
      <c r="E301" s="23">
        <f t="shared" si="50"/>
        <v>1.25752268031977E-3</v>
      </c>
      <c r="F301" s="23">
        <f t="shared" si="51"/>
        <v>1.9788969800311304E-3</v>
      </c>
      <c r="G301" s="23">
        <f t="shared" si="52"/>
        <v>1.4606487936368827E-3</v>
      </c>
    </row>
    <row r="302" spans="1:7" s="18" customFormat="1" ht="13.5" x14ac:dyDescent="0.25">
      <c r="A302" s="15" t="s">
        <v>315</v>
      </c>
      <c r="B302" s="21">
        <v>1122400</v>
      </c>
      <c r="C302" s="21">
        <v>12833900</v>
      </c>
      <c r="D302" s="21">
        <v>150937000</v>
      </c>
      <c r="E302" s="23">
        <f t="shared" si="50"/>
        <v>6.9076881672198798E-3</v>
      </c>
      <c r="F302" s="23">
        <f t="shared" si="51"/>
        <v>1.8500882109568938E-3</v>
      </c>
      <c r="G302" s="23">
        <f t="shared" si="52"/>
        <v>6.5633328471605297E-4</v>
      </c>
    </row>
    <row r="303" spans="1:7" s="18" customFormat="1" ht="13.5" x14ac:dyDescent="0.25">
      <c r="A303" s="15" t="s">
        <v>316</v>
      </c>
      <c r="B303" s="21">
        <v>1127500</v>
      </c>
      <c r="C303" s="21">
        <v>12861800</v>
      </c>
      <c r="D303" s="21">
        <v>151169000</v>
      </c>
      <c r="E303" s="23">
        <f t="shared" si="50"/>
        <v>4.5438346400570205E-3</v>
      </c>
      <c r="F303" s="23">
        <f t="shared" si="51"/>
        <v>2.1739299823124694E-3</v>
      </c>
      <c r="G303" s="23">
        <f t="shared" si="52"/>
        <v>1.5370651331350167E-3</v>
      </c>
    </row>
    <row r="304" spans="1:7" s="18" customFormat="1" ht="13.5" x14ac:dyDescent="0.25">
      <c r="A304" s="15" t="s">
        <v>317</v>
      </c>
      <c r="B304" s="21">
        <v>1129600</v>
      </c>
      <c r="C304" s="21">
        <v>12877400</v>
      </c>
      <c r="D304" s="21">
        <v>151365000</v>
      </c>
      <c r="E304" s="23">
        <f t="shared" ref="E304:E309" si="53">(+B304-B303)/B303</f>
        <v>1.8625277161862528E-3</v>
      </c>
      <c r="F304" s="23">
        <f t="shared" si="51"/>
        <v>1.2128939961747189E-3</v>
      </c>
      <c r="G304" s="23">
        <f t="shared" si="52"/>
        <v>1.2965621258326774E-3</v>
      </c>
    </row>
    <row r="305" spans="1:7" s="18" customFormat="1" ht="13.5" x14ac:dyDescent="0.25">
      <c r="A305" s="15" t="s">
        <v>318</v>
      </c>
      <c r="B305" s="21">
        <v>1132200</v>
      </c>
      <c r="C305" s="21">
        <v>12880100</v>
      </c>
      <c r="D305" s="21">
        <v>151460000</v>
      </c>
      <c r="E305" s="23">
        <f t="shared" si="53"/>
        <v>2.3016997167138809E-3</v>
      </c>
      <c r="F305" s="23">
        <f t="shared" ref="F305:F310" si="54">(+C305-C304)/C304</f>
        <v>2.0966965381210493E-4</v>
      </c>
      <c r="G305" s="23">
        <f t="shared" si="52"/>
        <v>6.2762197337561522E-4</v>
      </c>
    </row>
    <row r="306" spans="1:7" s="18" customFormat="1" ht="13.5" x14ac:dyDescent="0.25">
      <c r="A306" s="15" t="s">
        <v>319</v>
      </c>
      <c r="B306" s="21">
        <v>1138200</v>
      </c>
      <c r="C306" s="21">
        <v>12915500</v>
      </c>
      <c r="D306" s="21">
        <v>151667000</v>
      </c>
      <c r="E306" s="23">
        <f t="shared" si="53"/>
        <v>5.2994170641229464E-3</v>
      </c>
      <c r="F306" s="23">
        <f t="shared" si="54"/>
        <v>2.7484258662588022E-3</v>
      </c>
      <c r="G306" s="23">
        <f t="shared" si="52"/>
        <v>1.3666974778819491E-3</v>
      </c>
    </row>
    <row r="307" spans="1:7" s="18" customFormat="1" ht="13.5" x14ac:dyDescent="0.25">
      <c r="A307" s="15" t="s">
        <v>320</v>
      </c>
      <c r="B307" s="21">
        <v>1141700</v>
      </c>
      <c r="C307" s="21">
        <v>12919700</v>
      </c>
      <c r="D307" s="21">
        <v>151794000</v>
      </c>
      <c r="E307" s="23">
        <f t="shared" si="53"/>
        <v>3.0750307503075031E-3</v>
      </c>
      <c r="F307" s="23">
        <f t="shared" si="54"/>
        <v>3.2519066238240874E-4</v>
      </c>
      <c r="G307" s="23">
        <f t="shared" ref="G307:G312" si="55">(+D307-D306)/D306</f>
        <v>8.3736079700923735E-4</v>
      </c>
    </row>
    <row r="308" spans="1:7" s="18" customFormat="1" ht="13.5" x14ac:dyDescent="0.25">
      <c r="A308" s="15" t="s">
        <v>321</v>
      </c>
      <c r="B308" s="21">
        <v>1147700</v>
      </c>
      <c r="C308" s="21">
        <v>12940900</v>
      </c>
      <c r="D308" s="21">
        <v>152031000</v>
      </c>
      <c r="E308" s="23">
        <f t="shared" si="53"/>
        <v>5.2553210125251817E-3</v>
      </c>
      <c r="F308" s="23">
        <f t="shared" si="54"/>
        <v>1.6409049745737131E-3</v>
      </c>
      <c r="G308" s="23">
        <f t="shared" si="55"/>
        <v>1.5613265346456381E-3</v>
      </c>
    </row>
    <row r="309" spans="1:7" s="18" customFormat="1" ht="13.5" x14ac:dyDescent="0.25">
      <c r="A309" s="15" t="s">
        <v>322</v>
      </c>
      <c r="B309" s="21">
        <v>1148500</v>
      </c>
      <c r="C309" s="21">
        <v>12958100</v>
      </c>
      <c r="D309" s="21">
        <v>152293000</v>
      </c>
      <c r="E309" s="23">
        <f t="shared" si="53"/>
        <v>6.970462664459353E-4</v>
      </c>
      <c r="F309" s="23">
        <f t="shared" si="54"/>
        <v>1.3291193039124017E-3</v>
      </c>
      <c r="G309" s="23">
        <f t="shared" si="55"/>
        <v>1.7233327413488039E-3</v>
      </c>
    </row>
    <row r="310" spans="1:7" s="18" customFormat="1" ht="13.5" x14ac:dyDescent="0.25">
      <c r="A310" s="15" t="s">
        <v>323</v>
      </c>
      <c r="B310" s="21">
        <v>1141800</v>
      </c>
      <c r="C310" s="21">
        <v>12905400</v>
      </c>
      <c r="D310" s="21">
        <v>150895000</v>
      </c>
      <c r="E310" s="23">
        <f t="shared" ref="E310:E315" si="56">(+B310-B309)/B309</f>
        <v>-5.8336961253809315E-3</v>
      </c>
      <c r="F310" s="23">
        <f t="shared" si="54"/>
        <v>-4.0669542602696385E-3</v>
      </c>
      <c r="G310" s="23">
        <f t="shared" si="55"/>
        <v>-9.1796733927363705E-3</v>
      </c>
    </row>
    <row r="311" spans="1:7" s="18" customFormat="1" ht="13.5" x14ac:dyDescent="0.25">
      <c r="A311" s="15" t="s">
        <v>324</v>
      </c>
      <c r="B311" s="21">
        <v>1005000</v>
      </c>
      <c r="C311" s="21">
        <v>11512400</v>
      </c>
      <c r="D311" s="21">
        <v>130426000</v>
      </c>
      <c r="E311" s="23">
        <f t="shared" si="56"/>
        <v>-0.11981082501313715</v>
      </c>
      <c r="F311" s="23">
        <f t="shared" ref="F311:F316" si="57">(+C311-C310)/C310</f>
        <v>-0.10793931222588994</v>
      </c>
      <c r="G311" s="23">
        <f t="shared" si="55"/>
        <v>-0.13565061797938965</v>
      </c>
    </row>
    <row r="312" spans="1:7" s="18" customFormat="1" ht="13.5" x14ac:dyDescent="0.25">
      <c r="A312" s="15" t="s">
        <v>325</v>
      </c>
      <c r="B312" s="21">
        <v>1028300</v>
      </c>
      <c r="C312" s="21">
        <v>11754100</v>
      </c>
      <c r="D312" s="21">
        <v>133040000</v>
      </c>
      <c r="E312" s="23">
        <f t="shared" si="56"/>
        <v>2.3184079601990051E-2</v>
      </c>
      <c r="F312" s="23">
        <f t="shared" si="57"/>
        <v>2.0994753483200724E-2</v>
      </c>
      <c r="G312" s="23">
        <f t="shared" si="55"/>
        <v>2.0042016162421603E-2</v>
      </c>
    </row>
    <row r="313" spans="1:7" s="18" customFormat="1" ht="13.5" x14ac:dyDescent="0.25">
      <c r="A313" s="15" t="s">
        <v>326</v>
      </c>
      <c r="B313" s="21">
        <v>1053800</v>
      </c>
      <c r="C313" s="21">
        <v>11988400</v>
      </c>
      <c r="D313" s="21">
        <v>137671000</v>
      </c>
      <c r="E313" s="23">
        <f t="shared" si="56"/>
        <v>2.4798210638918603E-2</v>
      </c>
      <c r="F313" s="23">
        <f t="shared" si="57"/>
        <v>1.9933470023225937E-2</v>
      </c>
      <c r="G313" s="23">
        <f t="shared" ref="G313:G318" si="58">(+D313-D312)/D312</f>
        <v>3.4809079975947087E-2</v>
      </c>
    </row>
    <row r="314" spans="1:7" s="18" customFormat="1" ht="13.5" x14ac:dyDescent="0.25">
      <c r="A314" s="15" t="s">
        <v>327</v>
      </c>
      <c r="B314" s="21">
        <v>1069600</v>
      </c>
      <c r="C314" s="21">
        <v>11991800</v>
      </c>
      <c r="D314" s="21">
        <v>139255000</v>
      </c>
      <c r="E314" s="23">
        <f t="shared" si="56"/>
        <v>1.499335737331562E-2</v>
      </c>
      <c r="F314" s="23">
        <f t="shared" si="57"/>
        <v>2.836074872376631E-4</v>
      </c>
      <c r="G314" s="23">
        <f t="shared" si="58"/>
        <v>1.1505691104154107E-2</v>
      </c>
    </row>
    <row r="315" spans="1:7" s="18" customFormat="1" ht="13.5" x14ac:dyDescent="0.25">
      <c r="A315" s="15" t="s">
        <v>328</v>
      </c>
      <c r="B315" s="21">
        <v>1081500</v>
      </c>
      <c r="C315" s="21">
        <v>12102000</v>
      </c>
      <c r="D315" s="21">
        <v>140821000</v>
      </c>
      <c r="E315" s="23">
        <f t="shared" si="56"/>
        <v>1.112565445026178E-2</v>
      </c>
      <c r="F315" s="23">
        <f t="shared" si="57"/>
        <v>9.1896129021498026E-3</v>
      </c>
      <c r="G315" s="23">
        <f t="shared" si="58"/>
        <v>1.1245556712505834E-2</v>
      </c>
    </row>
    <row r="316" spans="1:7" s="18" customFormat="1" ht="13.5" x14ac:dyDescent="0.25">
      <c r="A316" s="15" t="s">
        <v>329</v>
      </c>
      <c r="B316" s="21">
        <v>1091000</v>
      </c>
      <c r="C316" s="21">
        <v>12175200</v>
      </c>
      <c r="D316" s="21">
        <v>141770000</v>
      </c>
      <c r="E316" s="23">
        <f t="shared" ref="E316:E321" si="59">(+B316-B315)/B315</f>
        <v>8.7840961627369402E-3</v>
      </c>
      <c r="F316" s="23">
        <f t="shared" si="57"/>
        <v>6.0485870104115026E-3</v>
      </c>
      <c r="G316" s="23">
        <f t="shared" si="58"/>
        <v>6.739051703936203E-3</v>
      </c>
    </row>
    <row r="317" spans="1:7" s="18" customFormat="1" ht="13.5" x14ac:dyDescent="0.25">
      <c r="A317" s="15" t="s">
        <v>330</v>
      </c>
      <c r="B317" s="21">
        <v>1102900</v>
      </c>
      <c r="C317" s="21">
        <v>12263900</v>
      </c>
      <c r="D317" s="21">
        <v>142460000</v>
      </c>
      <c r="E317" s="23">
        <f t="shared" si="59"/>
        <v>1.0907424381301559E-2</v>
      </c>
      <c r="F317" s="23">
        <f t="shared" ref="F317:F322" si="60">(+C317-C316)/C316</f>
        <v>7.2853012681516529E-3</v>
      </c>
      <c r="G317" s="23">
        <f t="shared" si="58"/>
        <v>4.8670381604006491E-3</v>
      </c>
    </row>
    <row r="318" spans="1:7" s="18" customFormat="1" ht="13.5" x14ac:dyDescent="0.25">
      <c r="A318" s="15" t="s">
        <v>331</v>
      </c>
      <c r="B318" s="21">
        <v>1108900</v>
      </c>
      <c r="C318" s="21">
        <v>12310500</v>
      </c>
      <c r="D318" s="21">
        <v>142733000</v>
      </c>
      <c r="E318" s="23">
        <f t="shared" si="59"/>
        <v>5.4402031009157673E-3</v>
      </c>
      <c r="F318" s="23">
        <f t="shared" si="60"/>
        <v>3.7997700568334707E-3</v>
      </c>
      <c r="G318" s="23">
        <f t="shared" si="58"/>
        <v>1.916327390144602E-3</v>
      </c>
    </row>
    <row r="319" spans="1:7" s="18" customFormat="1" ht="13.5" x14ac:dyDescent="0.25">
      <c r="A319" s="15" t="s">
        <v>332</v>
      </c>
      <c r="B319" s="21">
        <v>1118000</v>
      </c>
      <c r="C319" s="21">
        <v>12360500</v>
      </c>
      <c r="D319" s="21">
        <v>142548000</v>
      </c>
      <c r="E319" s="23">
        <f t="shared" si="59"/>
        <v>8.2063305978898014E-3</v>
      </c>
      <c r="F319" s="23">
        <f t="shared" si="60"/>
        <v>4.0615734535559079E-3</v>
      </c>
      <c r="G319" s="23">
        <f t="shared" ref="G319:G320" si="61">(+D319-D318)/D318</f>
        <v>-1.2961263337840584E-3</v>
      </c>
    </row>
    <row r="320" spans="1:7" s="18" customFormat="1" ht="13.5" x14ac:dyDescent="0.25">
      <c r="A320" s="15" t="s">
        <v>333</v>
      </c>
      <c r="B320" s="21">
        <v>1122300</v>
      </c>
      <c r="C320" s="21">
        <v>12404000</v>
      </c>
      <c r="D320" s="21">
        <v>142863000</v>
      </c>
      <c r="E320" s="23">
        <f t="shared" si="59"/>
        <v>3.8461538461538464E-3</v>
      </c>
      <c r="F320" s="23">
        <f t="shared" si="60"/>
        <v>3.5192751102301688E-3</v>
      </c>
      <c r="G320" s="23">
        <f t="shared" si="61"/>
        <v>2.2097819681791398E-3</v>
      </c>
    </row>
    <row r="321" spans="1:7" s="18" customFormat="1" ht="13.5" x14ac:dyDescent="0.25">
      <c r="A321" s="15" t="s">
        <v>334</v>
      </c>
      <c r="B321" s="21">
        <v>1118600</v>
      </c>
      <c r="C321" s="21">
        <v>12362900</v>
      </c>
      <c r="D321" s="21">
        <v>143380000</v>
      </c>
      <c r="E321" s="23">
        <f t="shared" si="59"/>
        <v>-3.296801211797202E-3</v>
      </c>
      <c r="F321" s="23">
        <f t="shared" si="60"/>
        <v>-3.3134472750725574E-3</v>
      </c>
      <c r="G321" s="23">
        <f t="shared" ref="G321" si="62">(+D321-D320)/D320</f>
        <v>3.6188516270832896E-3</v>
      </c>
    </row>
    <row r="322" spans="1:7" s="18" customFormat="1" ht="13.5" x14ac:dyDescent="0.25">
      <c r="A322" s="15" t="s">
        <v>335</v>
      </c>
      <c r="B322" s="21">
        <v>1131700</v>
      </c>
      <c r="C322" s="21">
        <v>12490400</v>
      </c>
      <c r="D322" s="21">
        <v>144232000</v>
      </c>
      <c r="E322" s="23">
        <f t="shared" ref="E322" si="63">(+B322-B321)/B321</f>
        <v>1.1711067405685678E-2</v>
      </c>
      <c r="F322" s="23">
        <f t="shared" si="60"/>
        <v>1.0313114236950877E-2</v>
      </c>
      <c r="G322" s="23">
        <f t="shared" ref="G322:G323" si="64">(+D322-D321)/D321</f>
        <v>5.9422513600223183E-3</v>
      </c>
    </row>
    <row r="323" spans="1:7" s="18" customFormat="1" ht="13.5" x14ac:dyDescent="0.25">
      <c r="A323" s="15" t="s">
        <v>336</v>
      </c>
      <c r="B323" s="21">
        <v>1143500</v>
      </c>
      <c r="C323" s="21">
        <v>12540500</v>
      </c>
      <c r="D323" s="21">
        <v>144587000</v>
      </c>
      <c r="E323" s="23">
        <f t="shared" ref="E323" si="65">(+B323-B322)/B322</f>
        <v>1.0426791552531589E-2</v>
      </c>
      <c r="F323" s="23">
        <f t="shared" ref="F323" si="66">(+C323-C322)/C322</f>
        <v>4.0110805098315504E-3</v>
      </c>
      <c r="G323" s="23">
        <f t="shared" si="64"/>
        <v>2.461312330134783E-3</v>
      </c>
    </row>
    <row r="324" spans="1:7" s="18" customFormat="1" ht="13.5" x14ac:dyDescent="0.25">
      <c r="A324" s="15" t="s">
        <v>337</v>
      </c>
      <c r="B324" s="21">
        <v>1153000</v>
      </c>
      <c r="C324" s="21">
        <v>12597700</v>
      </c>
      <c r="D324" s="21">
        <v>145065000</v>
      </c>
      <c r="E324" s="23">
        <f t="shared" ref="E324:E325" si="67">(+B324-B323)/B323</f>
        <v>8.3078268473983381E-3</v>
      </c>
      <c r="F324" s="23">
        <f t="shared" ref="F324:F325" si="68">(+C324-C323)/C323</f>
        <v>4.5612216418803074E-3</v>
      </c>
      <c r="G324" s="23">
        <f t="shared" ref="G324:G325" si="69">(+D324-D323)/D323</f>
        <v>3.3059680330873452E-3</v>
      </c>
    </row>
    <row r="325" spans="1:7" s="18" customFormat="1" ht="13.5" x14ac:dyDescent="0.25">
      <c r="A325" s="15" t="s">
        <v>338</v>
      </c>
      <c r="B325" s="21">
        <v>1162000</v>
      </c>
      <c r="C325" s="21">
        <v>12667100</v>
      </c>
      <c r="D325" s="21">
        <v>145820000</v>
      </c>
      <c r="E325" s="23">
        <f t="shared" si="67"/>
        <v>7.8057241977450131E-3</v>
      </c>
      <c r="F325" s="23">
        <f t="shared" si="68"/>
        <v>5.5089421084801192E-3</v>
      </c>
      <c r="G325" s="23">
        <f t="shared" si="69"/>
        <v>5.2045634715472376E-3</v>
      </c>
    </row>
    <row r="326" spans="1:7" s="18" customFormat="1" ht="13.5" x14ac:dyDescent="0.25">
      <c r="A326" s="15" t="s">
        <v>339</v>
      </c>
      <c r="B326" s="21">
        <v>1184500</v>
      </c>
      <c r="C326" s="21">
        <v>12783300</v>
      </c>
      <c r="D326" s="21">
        <v>146762000</v>
      </c>
      <c r="E326" s="23">
        <f t="shared" ref="E326" si="70">(+B326-B325)/B325</f>
        <v>1.93631669535284E-2</v>
      </c>
      <c r="F326" s="23">
        <f t="shared" ref="F326" si="71">(+C326-C325)/C325</f>
        <v>9.1733703846973661E-3</v>
      </c>
      <c r="G326" s="23">
        <f t="shared" ref="G326" si="72">(+D326-D325)/D325</f>
        <v>6.4600192017555888E-3</v>
      </c>
    </row>
    <row r="327" spans="1:7" s="18" customFormat="1" ht="13.5" x14ac:dyDescent="0.25">
      <c r="A327" s="15" t="s">
        <v>340</v>
      </c>
      <c r="B327" s="21">
        <v>1189200</v>
      </c>
      <c r="C327" s="21">
        <v>12809600</v>
      </c>
      <c r="D327" s="21">
        <v>147314000</v>
      </c>
      <c r="E327" s="23">
        <f t="shared" ref="E327" si="73">(+B327-B326)/B326</f>
        <v>3.967918953144787E-3</v>
      </c>
      <c r="F327" s="23">
        <f t="shared" ref="F327" si="74">(+C327-C326)/C326</f>
        <v>2.0573717271752988E-3</v>
      </c>
      <c r="G327" s="23">
        <f t="shared" ref="G327" si="75">(+D327-D326)/D326</f>
        <v>3.7611915891034462E-3</v>
      </c>
    </row>
    <row r="328" spans="1:7" s="18" customFormat="1" ht="13.5" x14ac:dyDescent="0.25">
      <c r="A328" s="15" t="s">
        <v>341</v>
      </c>
      <c r="B328" s="21">
        <v>1196100</v>
      </c>
      <c r="C328" s="21">
        <v>12867100</v>
      </c>
      <c r="D328" s="21">
        <v>147771000</v>
      </c>
      <c r="E328" s="23">
        <f t="shared" ref="E328" si="76">(+B328-B327)/B327</f>
        <v>5.8022199798183653E-3</v>
      </c>
      <c r="F328" s="23">
        <f t="shared" ref="F328" si="77">(+C328-C327)/C327</f>
        <v>4.4888208843367472E-3</v>
      </c>
      <c r="G328" s="23">
        <f t="shared" ref="G328:G329" si="78">(+D328-D327)/D327</f>
        <v>3.102217033004331E-3</v>
      </c>
    </row>
    <row r="329" spans="1:7" s="18" customFormat="1" ht="13.5" x14ac:dyDescent="0.25">
      <c r="A329" s="15" t="s">
        <v>342</v>
      </c>
      <c r="B329" s="21">
        <v>1215300</v>
      </c>
      <c r="C329" s="21">
        <v>13010800</v>
      </c>
      <c r="D329" s="21">
        <v>148572000</v>
      </c>
      <c r="E329" s="23">
        <f t="shared" ref="E329" si="79">(+B329-B328)/B328</f>
        <v>1.6052169551040881E-2</v>
      </c>
      <c r="F329" s="23">
        <f t="shared" ref="F329" si="80">(+C329-C328)/C328</f>
        <v>1.1168017657436408E-2</v>
      </c>
      <c r="G329" s="23">
        <f t="shared" si="78"/>
        <v>5.4205493635422373E-3</v>
      </c>
    </row>
    <row r="330" spans="1:7" s="18" customFormat="1" ht="13.5" x14ac:dyDescent="0.25">
      <c r="A330" s="15" t="s">
        <v>343</v>
      </c>
      <c r="B330" s="21">
        <v>1222500</v>
      </c>
      <c r="C330" s="21">
        <v>13064600</v>
      </c>
      <c r="D330" s="21">
        <v>149230000</v>
      </c>
      <c r="E330" s="23">
        <f t="shared" ref="E330" si="81">(+B330-B329)/B329</f>
        <v>5.9244630955319674E-3</v>
      </c>
      <c r="F330" s="23">
        <f t="shared" ref="F330" si="82">(+C330-C329)/C329</f>
        <v>4.1350262858548285E-3</v>
      </c>
      <c r="G330" s="23">
        <f t="shared" ref="G330" si="83">(+D330-D329)/D329</f>
        <v>4.4288291198880001E-3</v>
      </c>
    </row>
    <row r="331" spans="1:7" s="18" customFormat="1" ht="13.5" x14ac:dyDescent="0.25">
      <c r="A331" s="15" t="s">
        <v>344</v>
      </c>
      <c r="B331" s="21">
        <v>1231500</v>
      </c>
      <c r="C331" s="21">
        <v>13137100</v>
      </c>
      <c r="D331" s="21">
        <v>149816000</v>
      </c>
      <c r="E331" s="23">
        <f t="shared" ref="E331" si="84">(+B331-B330)/B330</f>
        <v>7.3619631901840491E-3</v>
      </c>
      <c r="F331" s="23">
        <f t="shared" ref="F331" si="85">(+C331-C330)/C330</f>
        <v>5.5493470906112698E-3</v>
      </c>
      <c r="G331" s="23">
        <f t="shared" ref="G331" si="86">(+D331-D330)/D330</f>
        <v>3.9268243650740471E-3</v>
      </c>
    </row>
    <row r="332" spans="1:7" s="18" customFormat="1" ht="13.5" x14ac:dyDescent="0.25">
      <c r="A332" s="15" t="s">
        <v>345</v>
      </c>
      <c r="B332" s="21">
        <v>1231900</v>
      </c>
      <c r="C332" s="21">
        <v>13136100</v>
      </c>
      <c r="D332" s="21">
        <v>150006000</v>
      </c>
      <c r="E332" s="23">
        <f t="shared" ref="E332:E339" si="87">(+B332-B331)/B331</f>
        <v>3.2480714575720663E-4</v>
      </c>
      <c r="F332" s="23">
        <f t="shared" ref="F332" si="88">(+C332-C331)/C331</f>
        <v>-7.6120300522946463E-5</v>
      </c>
      <c r="G332" s="23">
        <f t="shared" ref="G332" si="89">(+D332-D331)/D331</f>
        <v>1.2682223527527099E-3</v>
      </c>
    </row>
    <row r="333" spans="1:7" s="18" customFormat="1" ht="13.5" x14ac:dyDescent="0.25">
      <c r="A333" s="15" t="s">
        <v>346</v>
      </c>
      <c r="B333" s="21">
        <v>1242200</v>
      </c>
      <c r="C333" s="21">
        <v>13231000</v>
      </c>
      <c r="D333" s="21">
        <v>150825000</v>
      </c>
      <c r="E333" s="23">
        <f t="shared" si="87"/>
        <v>8.3610682685282892E-3</v>
      </c>
      <c r="F333" s="23">
        <f t="shared" ref="F333" si="90">(+C333-C332)/C332</f>
        <v>7.2243664405721641E-3</v>
      </c>
      <c r="G333" s="23">
        <f t="shared" ref="G333" si="91">(+D333-D332)/D332</f>
        <v>5.4597816087356508E-3</v>
      </c>
    </row>
    <row r="334" spans="1:7" s="18" customFormat="1" ht="13.5" x14ac:dyDescent="0.25">
      <c r="A334" s="15" t="s">
        <v>347</v>
      </c>
      <c r="B334" s="21">
        <v>1247000</v>
      </c>
      <c r="C334" s="21">
        <v>13269100</v>
      </c>
      <c r="D334" s="21">
        <v>151315000</v>
      </c>
      <c r="E334" s="23">
        <f t="shared" si="87"/>
        <v>3.8641120592497183E-3</v>
      </c>
      <c r="F334" s="23">
        <f t="shared" ref="F334" si="92">(+C334-C333)/C333</f>
        <v>2.879600937192956E-3</v>
      </c>
      <c r="G334" s="23">
        <f t="shared" ref="G334" si="93">(+D334-D333)/D333</f>
        <v>3.2487982761478535E-3</v>
      </c>
    </row>
    <row r="335" spans="1:7" s="18" customFormat="1" ht="13.5" x14ac:dyDescent="0.25">
      <c r="A335" s="15" t="s">
        <v>348</v>
      </c>
      <c r="B335" s="21">
        <v>1260900</v>
      </c>
      <c r="C335" s="21">
        <v>13360000</v>
      </c>
      <c r="D335" s="21">
        <v>151623000</v>
      </c>
      <c r="E335" s="23">
        <f t="shared" si="87"/>
        <v>1.1146752205292702E-2</v>
      </c>
      <c r="F335" s="23">
        <f t="shared" ref="F335" si="94">(+C335-C334)/C334</f>
        <v>6.8505022948052241E-3</v>
      </c>
      <c r="G335" s="23">
        <f t="shared" ref="G335" si="95">(+D335-D334)/D334</f>
        <v>2.035488880811552E-3</v>
      </c>
    </row>
    <row r="336" spans="1:7" s="18" customFormat="1" ht="13.5" x14ac:dyDescent="0.25">
      <c r="A336" s="15" t="s">
        <v>349</v>
      </c>
      <c r="B336" s="21">
        <v>1264000</v>
      </c>
      <c r="C336" s="21">
        <v>13397500</v>
      </c>
      <c r="D336" s="21">
        <v>151924000</v>
      </c>
      <c r="E336" s="23">
        <f t="shared" si="87"/>
        <v>2.4585613450709811E-3</v>
      </c>
      <c r="F336" s="23">
        <f t="shared" ref="F336" si="96">(+C336-C335)/C335</f>
        <v>2.8068862275449102E-3</v>
      </c>
      <c r="G336" s="23">
        <f t="shared" ref="G336" si="97">(+D336-D335)/D335</f>
        <v>1.9851869439333081E-3</v>
      </c>
    </row>
    <row r="337" spans="1:7" s="18" customFormat="1" ht="13.5" x14ac:dyDescent="0.25">
      <c r="A337" s="15" t="s">
        <v>350</v>
      </c>
      <c r="B337" s="21">
        <v>1268000</v>
      </c>
      <c r="C337" s="21">
        <v>13425300</v>
      </c>
      <c r="D337" s="21">
        <v>152358000</v>
      </c>
      <c r="E337" s="23">
        <f t="shared" si="87"/>
        <v>3.1645569620253164E-3</v>
      </c>
      <c r="F337" s="23">
        <f t="shared" ref="F337" si="98">(+C337-C336)/C336</f>
        <v>2.0750139951483484E-3</v>
      </c>
      <c r="G337" s="23">
        <f t="shared" ref="G337" si="99">(+D337-D336)/D336</f>
        <v>2.85669150364656E-3</v>
      </c>
    </row>
    <row r="338" spans="1:7" s="18" customFormat="1" ht="13.5" x14ac:dyDescent="0.25">
      <c r="A338" s="15" t="s">
        <v>351</v>
      </c>
      <c r="B338" s="21">
        <v>1294400</v>
      </c>
      <c r="C338" s="21">
        <v>13546900</v>
      </c>
      <c r="D338" s="21">
        <v>153072000</v>
      </c>
      <c r="E338" s="23">
        <f t="shared" si="87"/>
        <v>2.082018927444795E-2</v>
      </c>
      <c r="F338" s="23">
        <f t="shared" ref="F338:F339" si="100">(+C338-C337)/C337</f>
        <v>9.0575257163713289E-3</v>
      </c>
      <c r="G338" s="23">
        <f t="shared" ref="G338:G339" si="101">(+D338-D337)/D337</f>
        <v>4.6863308785885871E-3</v>
      </c>
    </row>
    <row r="339" spans="1:7" s="18" customFormat="1" ht="13.5" x14ac:dyDescent="0.25">
      <c r="A339" s="15" t="s">
        <v>352</v>
      </c>
      <c r="B339" s="21">
        <v>1301800</v>
      </c>
      <c r="C339" s="21">
        <v>13593700</v>
      </c>
      <c r="D339" s="21">
        <v>153362000</v>
      </c>
      <c r="E339" s="23">
        <f t="shared" si="87"/>
        <v>5.7169344870210137E-3</v>
      </c>
      <c r="F339" s="23">
        <f t="shared" si="100"/>
        <v>3.4546649048859887E-3</v>
      </c>
      <c r="G339" s="23">
        <f t="shared" si="101"/>
        <v>1.8945332915229435E-3</v>
      </c>
    </row>
    <row r="340" spans="1:7" s="18" customFormat="1" ht="13.5" x14ac:dyDescent="0.25">
      <c r="A340" s="15" t="s">
        <v>353</v>
      </c>
      <c r="B340" s="21">
        <v>1306300</v>
      </c>
      <c r="C340" s="21">
        <v>13644500</v>
      </c>
      <c r="D340" s="21">
        <v>153582000</v>
      </c>
      <c r="E340" s="23">
        <f t="shared" ref="E340" si="102">(+B340-B339)/B339</f>
        <v>3.4567521892763867E-3</v>
      </c>
      <c r="F340" s="23">
        <f t="shared" ref="F340" si="103">(+C340-C339)/C339</f>
        <v>3.7370252396330653E-3</v>
      </c>
      <c r="G340" s="23">
        <f t="shared" ref="G340" si="104">(+D340-D339)/D339</f>
        <v>1.4345144168698895E-3</v>
      </c>
    </row>
    <row r="341" spans="1:7" s="18" customFormat="1" ht="13.5" x14ac:dyDescent="0.25">
      <c r="A341" s="15" t="s">
        <v>354</v>
      </c>
      <c r="B341" s="21">
        <v>1310700</v>
      </c>
      <c r="C341" s="21">
        <v>13672600</v>
      </c>
      <c r="D341" s="21">
        <v>153939000</v>
      </c>
      <c r="E341" s="23">
        <f t="shared" ref="E341" si="105">(+B341-B340)/B340</f>
        <v>3.3682921227895582E-3</v>
      </c>
      <c r="F341" s="23">
        <f t="shared" ref="F341" si="106">(+C341-C340)/C340</f>
        <v>2.0594378687383195E-3</v>
      </c>
      <c r="G341" s="23">
        <f t="shared" ref="G341" si="107">(+D341-D340)/D340</f>
        <v>2.3244911513067936E-3</v>
      </c>
    </row>
    <row r="342" spans="1:7" s="18" customFormat="1" ht="13.5" x14ac:dyDescent="0.25">
      <c r="A342" s="15" t="s">
        <v>355</v>
      </c>
      <c r="B342" s="21">
        <v>1314900</v>
      </c>
      <c r="C342" s="21">
        <v>13699600</v>
      </c>
      <c r="D342" s="21">
        <v>154242000</v>
      </c>
      <c r="E342" s="23">
        <f t="shared" ref="E342" si="108">(+B342-B341)/B341</f>
        <v>3.2043945983062485E-3</v>
      </c>
      <c r="F342" s="23">
        <f t="shared" ref="F342" si="109">(+C342-C341)/C341</f>
        <v>1.9747524245571435E-3</v>
      </c>
      <c r="G342" s="23">
        <f t="shared" ref="G342" si="110">(+D342-D341)/D341</f>
        <v>1.9683121236333872E-3</v>
      </c>
    </row>
    <row r="343" spans="1:7" s="18" customFormat="1" ht="13.5" x14ac:dyDescent="0.25">
      <c r="A343" s="15" t="s">
        <v>356</v>
      </c>
      <c r="B343" s="21">
        <v>1318400</v>
      </c>
      <c r="C343" s="21">
        <v>13720700</v>
      </c>
      <c r="D343" s="21">
        <v>154342000</v>
      </c>
      <c r="E343" s="23">
        <f t="shared" ref="E343" si="111">(+B343-B342)/B342</f>
        <v>2.6617993763784317E-3</v>
      </c>
      <c r="F343" s="23">
        <f t="shared" ref="F343" si="112">(+C343-C342)/C342</f>
        <v>1.5401909544804227E-3</v>
      </c>
      <c r="G343" s="23">
        <f t="shared" ref="G343:G345" si="113">(+D343-D342)/D342</f>
        <v>6.4833184217009639E-4</v>
      </c>
    </row>
    <row r="344" spans="1:7" s="18" customFormat="1" ht="13.5" x14ac:dyDescent="0.25">
      <c r="A344" s="15" t="s">
        <v>357</v>
      </c>
      <c r="B344" s="32">
        <v>1324300</v>
      </c>
      <c r="C344" s="32">
        <v>13795100</v>
      </c>
      <c r="D344" s="32">
        <v>154776000</v>
      </c>
      <c r="E344" s="23">
        <f t="shared" ref="E344:E345" si="114">(+B344-B343)/B343</f>
        <v>4.4751213592233007E-3</v>
      </c>
      <c r="F344" s="23">
        <f t="shared" ref="F344:F345" si="115">(+C344-C343)/C343</f>
        <v>5.4224638684615212E-3</v>
      </c>
      <c r="G344" s="23">
        <f t="shared" si="113"/>
        <v>2.8119371266408367E-3</v>
      </c>
    </row>
    <row r="345" spans="1:7" s="18" customFormat="1" ht="13.5" x14ac:dyDescent="0.25">
      <c r="A345" s="15" t="s">
        <v>358</v>
      </c>
      <c r="B345" s="32">
        <v>1328100</v>
      </c>
      <c r="C345" s="32">
        <v>13817800</v>
      </c>
      <c r="D345" s="32">
        <v>155066000</v>
      </c>
      <c r="E345" s="23">
        <f t="shared" si="114"/>
        <v>2.8694404591104736E-3</v>
      </c>
      <c r="F345" s="23">
        <f t="shared" si="115"/>
        <v>1.6455118121651892E-3</v>
      </c>
      <c r="G345" s="23">
        <f t="shared" si="113"/>
        <v>1.8736755052462914E-3</v>
      </c>
    </row>
    <row r="346" spans="1:7" s="18" customFormat="1" ht="13.5" x14ac:dyDescent="0.25">
      <c r="A346" s="15" t="s">
        <v>359</v>
      </c>
      <c r="B346" s="32">
        <v>1334100</v>
      </c>
      <c r="C346" s="32">
        <v>13852400</v>
      </c>
      <c r="D346" s="32">
        <v>155134000</v>
      </c>
      <c r="E346" s="23">
        <f t="shared" ref="E346:E348" si="116">(+B346-B345)/B345</f>
        <v>4.5177320984865601E-3</v>
      </c>
      <c r="F346" s="23">
        <f t="shared" ref="F346:F348" si="117">(+C346-C345)/C345</f>
        <v>2.5040165583522702E-3</v>
      </c>
      <c r="G346" s="23">
        <f t="shared" ref="G346:G347" si="118">(+D346-D345)/D345</f>
        <v>4.3852295151741841E-4</v>
      </c>
    </row>
    <row r="347" spans="1:7" s="18" customFormat="1" ht="13.5" x14ac:dyDescent="0.25">
      <c r="A347" s="15" t="s">
        <v>360</v>
      </c>
      <c r="B347" s="32">
        <v>1334500</v>
      </c>
      <c r="C347" s="32">
        <v>13859000</v>
      </c>
      <c r="D347" s="32">
        <v>155375000</v>
      </c>
      <c r="E347" s="23">
        <f t="shared" si="116"/>
        <v>2.9982759913049995E-4</v>
      </c>
      <c r="F347" s="23">
        <f t="shared" si="117"/>
        <v>4.7645173399555311E-4</v>
      </c>
      <c r="G347" s="23">
        <f t="shared" si="118"/>
        <v>1.5534956875991079E-3</v>
      </c>
    </row>
    <row r="348" spans="1:7" s="18" customFormat="1" ht="13.5" x14ac:dyDescent="0.25">
      <c r="A348" s="15" t="s">
        <v>361</v>
      </c>
      <c r="B348" s="32">
        <v>1337000</v>
      </c>
      <c r="C348" s="32">
        <v>13886400</v>
      </c>
      <c r="D348" s="32">
        <v>155655000</v>
      </c>
      <c r="E348" s="23">
        <f t="shared" si="116"/>
        <v>1.8733608092918695E-3</v>
      </c>
      <c r="F348" s="23">
        <f t="shared" si="117"/>
        <v>1.9770546215455661E-3</v>
      </c>
      <c r="G348" s="23">
        <f t="shared" ref="G348:G353" si="119">(+D348-D347)/D347</f>
        <v>1.8020917135961384E-3</v>
      </c>
    </row>
    <row r="349" spans="1:7" s="18" customFormat="1" ht="13.5" x14ac:dyDescent="0.25">
      <c r="A349" s="15" t="s">
        <v>362</v>
      </c>
      <c r="B349" s="32">
        <v>1344200</v>
      </c>
      <c r="C349" s="32">
        <v>13947300</v>
      </c>
      <c r="D349" s="32">
        <v>155880000</v>
      </c>
      <c r="E349" s="23">
        <f t="shared" ref="E349" si="120">(+B349-B348)/B348</f>
        <v>5.3851907255048617E-3</v>
      </c>
      <c r="F349" s="23">
        <f t="shared" ref="F349" si="121">(+C349-C348)/C348</f>
        <v>4.3855858969927414E-3</v>
      </c>
      <c r="G349" s="23">
        <f t="shared" si="119"/>
        <v>1.4455044810638912E-3</v>
      </c>
    </row>
    <row r="350" spans="1:7" s="18" customFormat="1" ht="13.5" x14ac:dyDescent="0.25">
      <c r="A350" s="15" t="s">
        <v>363</v>
      </c>
      <c r="B350" s="32">
        <v>1343400</v>
      </c>
      <c r="C350" s="32">
        <v>13921200</v>
      </c>
      <c r="D350" s="32">
        <v>156043000</v>
      </c>
      <c r="E350" s="23">
        <f t="shared" ref="E350" si="122">(+B350-B349)/B349</f>
        <v>-5.9514953131974406E-4</v>
      </c>
      <c r="F350" s="23">
        <f t="shared" ref="F350" si="123">(+C350-C349)/C349</f>
        <v>-1.8713299348260954E-3</v>
      </c>
      <c r="G350" s="23">
        <f t="shared" si="119"/>
        <v>1.0456761611496023E-3</v>
      </c>
    </row>
    <row r="351" spans="1:7" s="18" customFormat="1" ht="13.5" x14ac:dyDescent="0.25">
      <c r="A351" s="15" t="s">
        <v>382</v>
      </c>
      <c r="B351" s="32">
        <v>1346300</v>
      </c>
      <c r="C351" s="32">
        <v>13952100</v>
      </c>
      <c r="D351" s="32">
        <v>156261000</v>
      </c>
      <c r="E351" s="23">
        <f t="shared" ref="E351" si="124">(+B351-B350)/B350</f>
        <v>2.1587018013994341E-3</v>
      </c>
      <c r="F351" s="23">
        <f t="shared" ref="F351" si="125">(+C351-C350)/C350</f>
        <v>2.2196362382553227E-3</v>
      </c>
      <c r="G351" s="23">
        <f t="shared" si="119"/>
        <v>1.3970508129169524E-3</v>
      </c>
    </row>
    <row r="352" spans="1:7" s="18" customFormat="1" ht="13.5" x14ac:dyDescent="0.25">
      <c r="A352" s="15" t="s">
        <v>383</v>
      </c>
      <c r="B352" s="32">
        <v>1348300</v>
      </c>
      <c r="C352" s="32">
        <v>13986500</v>
      </c>
      <c r="D352" s="32">
        <v>156417000</v>
      </c>
      <c r="E352" s="23">
        <f t="shared" ref="E352" si="126">(+B352-B351)/B351</f>
        <v>1.4855529971031717E-3</v>
      </c>
      <c r="F352" s="23">
        <f t="shared" ref="F352" si="127">(+C352-C351)/C351</f>
        <v>2.4655786584098453E-3</v>
      </c>
      <c r="G352" s="23">
        <f t="shared" si="119"/>
        <v>9.9832971758788175E-4</v>
      </c>
    </row>
    <row r="353" spans="1:7" s="18" customFormat="1" ht="13.5" x14ac:dyDescent="0.25">
      <c r="A353" s="15" t="s">
        <v>384</v>
      </c>
      <c r="B353" s="32">
        <v>1351800</v>
      </c>
      <c r="C353" s="32">
        <v>13991400</v>
      </c>
      <c r="D353" s="32">
        <v>156576000</v>
      </c>
      <c r="E353" s="23">
        <f t="shared" ref="E353" si="128">(+B353-B352)/B352</f>
        <v>2.5958614551657641E-3</v>
      </c>
      <c r="F353" s="23">
        <f t="shared" ref="F353" si="129">(+C353-C352)/C352</f>
        <v>3.5033782576055481E-4</v>
      </c>
      <c r="G353" s="23">
        <f t="shared" si="119"/>
        <v>1.0165135503174207E-3</v>
      </c>
    </row>
    <row r="354" spans="1:7" s="18" customFormat="1" ht="13.5" x14ac:dyDescent="0.25">
      <c r="A354" s="15" t="s">
        <v>385</v>
      </c>
      <c r="B354" s="32">
        <v>1354900</v>
      </c>
      <c r="C354" s="32">
        <v>14002400</v>
      </c>
      <c r="D354" s="32">
        <v>156703000</v>
      </c>
      <c r="E354" s="23">
        <f t="shared" ref="E354" si="130">(+B354-B353)/B353</f>
        <v>2.2932386447699362E-3</v>
      </c>
      <c r="F354" s="23">
        <f t="shared" ref="F354" si="131">(+C354-C353)/C353</f>
        <v>7.8619723544463024E-4</v>
      </c>
      <c r="G354" s="23">
        <f t="shared" ref="G354" si="132">(+D354-D353)/D353</f>
        <v>8.1110770488452893E-4</v>
      </c>
    </row>
    <row r="355" spans="1:7" s="18" customFormat="1" ht="13.5" x14ac:dyDescent="0.25">
      <c r="A355" s="15" t="s">
        <v>389</v>
      </c>
      <c r="B355" s="32">
        <v>1357200</v>
      </c>
      <c r="C355" s="32">
        <v>14024100</v>
      </c>
      <c r="D355" s="32">
        <v>156857000</v>
      </c>
      <c r="E355" s="23">
        <f t="shared" ref="E355" si="133">(+B355-B354)/B354</f>
        <v>1.6975422540408886E-3</v>
      </c>
      <c r="F355" s="23">
        <f t="shared" ref="F355" si="134">(+C355-C354)/C354</f>
        <v>1.5497343312574987E-3</v>
      </c>
      <c r="G355" s="23">
        <f t="shared" ref="G355" si="135">(+D355-D354)/D354</f>
        <v>9.8275080885496771E-4</v>
      </c>
    </row>
    <row r="356" spans="1:7" s="18" customFormat="1" ht="13.5" x14ac:dyDescent="0.25">
      <c r="A356" s="15" t="s">
        <v>395</v>
      </c>
      <c r="B356" s="32">
        <v>1359500</v>
      </c>
      <c r="C356" s="32">
        <v>14049900</v>
      </c>
      <c r="D356" s="32">
        <v>157032000</v>
      </c>
      <c r="E356" s="23">
        <f t="shared" ref="E356" si="136">(+B356-B355)/B355</f>
        <v>1.6946654877689361E-3</v>
      </c>
      <c r="F356" s="23">
        <f t="shared" ref="F356" si="137">(+C356-C355)/C355</f>
        <v>1.8396902475025134E-3</v>
      </c>
      <c r="G356" s="23">
        <f t="shared" ref="G356" si="138">(+D356-D355)/D355</f>
        <v>1.1156658612621686E-3</v>
      </c>
    </row>
    <row r="357" spans="1:7" s="18" customFormat="1" ht="13.5" x14ac:dyDescent="0.25">
      <c r="A357" s="15" t="s">
        <v>396</v>
      </c>
      <c r="B357" s="32">
        <v>1363200</v>
      </c>
      <c r="C357" s="32">
        <v>14069600</v>
      </c>
      <c r="D357" s="32">
        <v>157238000</v>
      </c>
      <c r="E357" s="23">
        <f t="shared" ref="E357" si="139">(+B357-B356)/B356</f>
        <v>2.7215888194189039E-3</v>
      </c>
      <c r="F357" s="23">
        <f t="shared" ref="F357" si="140">(+C357-C356)/C356</f>
        <v>1.4021452109979431E-3</v>
      </c>
      <c r="G357" s="23">
        <f t="shared" ref="G357" si="141">(+D357-D356)/D356</f>
        <v>1.3118345305415456E-3</v>
      </c>
    </row>
    <row r="358" spans="1:7" s="18" customFormat="1" ht="13.5" x14ac:dyDescent="0.25">
      <c r="A358" s="15" t="s">
        <v>397</v>
      </c>
      <c r="B358" s="32">
        <v>1365800</v>
      </c>
      <c r="C358" s="32">
        <v>14088900</v>
      </c>
      <c r="D358" s="32">
        <v>157466000</v>
      </c>
      <c r="E358" s="23">
        <f t="shared" ref="E358" si="142">(+B358-B357)/B357</f>
        <v>1.9072769953051643E-3</v>
      </c>
      <c r="F358" s="23">
        <f t="shared" ref="F358" si="143">(+C358-C357)/C357</f>
        <v>1.3717518621709217E-3</v>
      </c>
      <c r="G358" s="23">
        <f t="shared" ref="G358" si="144">(+D358-D357)/D357</f>
        <v>1.4500311629504319E-3</v>
      </c>
    </row>
    <row r="359" spans="1:7" s="18" customFormat="1" ht="13.5" x14ac:dyDescent="0.25">
      <c r="A359" s="15" t="s">
        <v>398</v>
      </c>
      <c r="B359" s="32">
        <v>1367900</v>
      </c>
      <c r="C359" s="32">
        <v>14098200</v>
      </c>
      <c r="D359" s="32">
        <v>157530000</v>
      </c>
      <c r="E359" s="23">
        <f t="shared" ref="E359" si="145">(+B359-B358)/B358</f>
        <v>1.5375604041587348E-3</v>
      </c>
      <c r="F359" s="23">
        <f t="shared" ref="F359" si="146">(+C359-C358)/C358</f>
        <v>6.6009411664501847E-4</v>
      </c>
      <c r="G359" s="23">
        <f t="shared" ref="G359" si="147">(+D359-D358)/D358</f>
        <v>4.0643694511831123E-4</v>
      </c>
    </row>
    <row r="360" spans="1:7" s="18" customFormat="1" ht="13.5" x14ac:dyDescent="0.25">
      <c r="A360" s="15" t="s">
        <v>399</v>
      </c>
      <c r="B360" s="32">
        <v>1370800</v>
      </c>
      <c r="C360" s="32">
        <v>14126500</v>
      </c>
      <c r="D360" s="32">
        <v>157608000</v>
      </c>
      <c r="E360" s="23">
        <f t="shared" ref="E360" si="148">(+B360-B359)/B359</f>
        <v>2.1200380144747425E-3</v>
      </c>
      <c r="F360" s="23">
        <f t="shared" ref="F360" si="149">(+C360-C359)/C359</f>
        <v>2.0073484558312408E-3</v>
      </c>
      <c r="G360" s="23">
        <f t="shared" ref="G360" si="150">(+D360-D359)/D359</f>
        <v>4.9514378213673588E-4</v>
      </c>
    </row>
    <row r="361" spans="1:7" s="18" customFormat="1" ht="13.5" x14ac:dyDescent="0.25">
      <c r="A361" s="15" t="s">
        <v>400</v>
      </c>
      <c r="B361" s="32">
        <v>1372600</v>
      </c>
      <c r="C361" s="32">
        <v>14153100</v>
      </c>
      <c r="D361" s="32">
        <v>157695000</v>
      </c>
      <c r="E361" s="23">
        <f t="shared" ref="E361" si="151">(+B361-B360)/B360</f>
        <v>1.3131018383425736E-3</v>
      </c>
      <c r="F361" s="23">
        <f t="shared" ref="F361" si="152">(+C361-C360)/C360</f>
        <v>1.8829858776059181E-3</v>
      </c>
      <c r="G361" s="23">
        <f t="shared" ref="G361" si="153">(+D361-D360)/D360</f>
        <v>5.5200243642454701E-4</v>
      </c>
    </row>
    <row r="362" spans="1:7" s="18" customFormat="1" ht="13.5" x14ac:dyDescent="0.25">
      <c r="A362" s="1" t="s">
        <v>401</v>
      </c>
      <c r="B362" s="32">
        <v>1376000</v>
      </c>
      <c r="C362" s="32">
        <v>14114400</v>
      </c>
      <c r="D362" s="32">
        <v>157748000</v>
      </c>
      <c r="E362" s="23">
        <f t="shared" ref="E362" si="154">(+B362-B361)/B361</f>
        <v>2.477050852396911E-3</v>
      </c>
      <c r="F362" s="23">
        <f t="shared" ref="F362" si="155">(+C362-C361)/C361</f>
        <v>-2.7343832799881299E-3</v>
      </c>
      <c r="G362" s="23">
        <f t="shared" ref="G362" si="156">(+D362-D361)/D361</f>
        <v>3.3609182282253716E-4</v>
      </c>
    </row>
    <row r="363" spans="1:7" s="18" customFormat="1" ht="13.5" x14ac:dyDescent="0.25">
      <c r="A363" s="1" t="s">
        <v>402</v>
      </c>
      <c r="B363" s="32">
        <v>1379100</v>
      </c>
      <c r="C363" s="32">
        <v>14185300</v>
      </c>
      <c r="D363" s="32">
        <v>157757000</v>
      </c>
      <c r="E363" s="23">
        <f t="shared" ref="E363" si="157">(+B363-B362)/B362</f>
        <v>2.2529069767441862E-3</v>
      </c>
      <c r="F363" s="23">
        <f t="shared" ref="F363" si="158">(+C363-C362)/C362</f>
        <v>5.0232386782293262E-3</v>
      </c>
      <c r="G363" s="23">
        <f t="shared" ref="G363" si="159">(+D363-D362)/D362</f>
        <v>5.7053021274437707E-5</v>
      </c>
    </row>
    <row r="364" spans="1:7" s="18" customFormat="1" ht="13.5" x14ac:dyDescent="0.25">
      <c r="A364" s="1" t="s">
        <v>403</v>
      </c>
      <c r="B364" s="32">
        <v>1384800</v>
      </c>
      <c r="C364" s="32">
        <v>14204600</v>
      </c>
      <c r="D364" s="32">
        <v>157912000</v>
      </c>
      <c r="E364" s="23">
        <f t="shared" ref="E364" si="160">(+B364-B363)/B363</f>
        <v>4.1331303023711113E-3</v>
      </c>
      <c r="F364" s="23">
        <f t="shared" ref="F364" si="161">(+C364-C363)/C363</f>
        <v>1.3605634001395812E-3</v>
      </c>
      <c r="G364" s="23">
        <f t="shared" ref="G364" si="162">(+D364-D363)/D363</f>
        <v>9.8252375488884795E-4</v>
      </c>
    </row>
    <row r="365" spans="1:7" s="18" customFormat="1" ht="13.5" x14ac:dyDescent="0.25">
      <c r="A365" s="1" t="s">
        <v>404</v>
      </c>
      <c r="B365" s="32">
        <v>1386600</v>
      </c>
      <c r="C365" s="32">
        <v>14220800</v>
      </c>
      <c r="D365" s="32">
        <v>157945000</v>
      </c>
      <c r="E365" s="23">
        <f t="shared" ref="E365" si="163">(+B365-B364)/B364</f>
        <v>1.2998266897746968E-3</v>
      </c>
      <c r="F365" s="23">
        <f t="shared" ref="F365" si="164">(+C365-C364)/C364</f>
        <v>1.140475620573617E-3</v>
      </c>
      <c r="G365" s="23">
        <f t="shared" ref="G365" si="165">(+D365-D364)/D364</f>
        <v>2.0897715183139978E-4</v>
      </c>
    </row>
    <row r="366" spans="1:7" s="18" customFormat="1" ht="13.5" x14ac:dyDescent="0.25">
      <c r="A366" s="1" t="s">
        <v>405</v>
      </c>
      <c r="B366" s="32">
        <v>1389400</v>
      </c>
      <c r="C366" s="32">
        <v>14240600</v>
      </c>
      <c r="D366" s="32">
        <v>158079000</v>
      </c>
      <c r="E366" s="23">
        <f t="shared" ref="E366" si="166">(+B366-B365)/B365</f>
        <v>2.0193278523005912E-3</v>
      </c>
      <c r="F366" s="23">
        <f t="shared" ref="F366" si="167">(+C366-C365)/C365</f>
        <v>1.3923267326732673E-3</v>
      </c>
      <c r="G366" s="23">
        <f t="shared" ref="G366" si="168">(+D366-D365)/D365</f>
        <v>8.4839659375098931E-4</v>
      </c>
    </row>
    <row r="367" spans="1:7" x14ac:dyDescent="0.2">
      <c r="A367" s="1" t="s">
        <v>406</v>
      </c>
      <c r="B367" s="32">
        <v>1392300</v>
      </c>
      <c r="C367" s="32">
        <v>14259400</v>
      </c>
      <c r="D367" s="32">
        <v>158316000</v>
      </c>
      <c r="E367" s="23">
        <f>(+B367-B366)/B366</f>
        <v>2.0872318986612927E-3</v>
      </c>
      <c r="F367" s="23">
        <f t="shared" ref="F367:F384" si="169">(+C367-C366)/C366</f>
        <v>1.3201690939988484E-3</v>
      </c>
      <c r="G367" s="23">
        <f t="shared" ref="G367:G384" si="170">(+D367-D366)/D366</f>
        <v>1.4992503748125937E-3</v>
      </c>
    </row>
    <row r="368" spans="1:7" x14ac:dyDescent="0.2">
      <c r="A368" s="1" t="s">
        <v>410</v>
      </c>
      <c r="B368" s="32">
        <v>1395700</v>
      </c>
      <c r="C368" s="32">
        <v>14267300</v>
      </c>
      <c r="D368" s="32">
        <v>158268000</v>
      </c>
      <c r="E368" s="23">
        <f>(+B368-B367)/B367</f>
        <v>2.442002442002442E-3</v>
      </c>
      <c r="F368" s="23">
        <f t="shared" si="169"/>
        <v>5.5402050577163129E-4</v>
      </c>
      <c r="G368" s="23">
        <f t="shared" si="170"/>
        <v>-3.0319108618206622E-4</v>
      </c>
    </row>
    <row r="369" spans="1:11" x14ac:dyDescent="0.2">
      <c r="A369" s="1" t="s">
        <v>411</v>
      </c>
      <c r="B369" s="32">
        <v>1395900</v>
      </c>
      <c r="C369" s="32">
        <v>14280800</v>
      </c>
      <c r="D369" s="32">
        <v>158310000</v>
      </c>
      <c r="E369" s="23">
        <f t="shared" ref="E369:E371" si="171">(+B369-B368)/B368</f>
        <v>1.4329727018700295E-4</v>
      </c>
      <c r="F369" s="23">
        <f t="shared" si="169"/>
        <v>9.4621967716386425E-4</v>
      </c>
      <c r="G369" s="23">
        <f t="shared" si="170"/>
        <v>2.6537265903404353E-4</v>
      </c>
    </row>
    <row r="370" spans="1:11" x14ac:dyDescent="0.2">
      <c r="A370" s="1" t="s">
        <v>412</v>
      </c>
      <c r="B370" s="32">
        <v>1397300</v>
      </c>
      <c r="C370" s="32">
        <v>14286300</v>
      </c>
      <c r="D370" s="32">
        <v>158377000</v>
      </c>
      <c r="E370" s="23">
        <f t="shared" si="171"/>
        <v>1.002937173149939E-3</v>
      </c>
      <c r="F370" s="23">
        <f t="shared" si="169"/>
        <v>3.851324855750378E-4</v>
      </c>
      <c r="G370" s="23">
        <f t="shared" si="170"/>
        <v>4.2322026403891099E-4</v>
      </c>
    </row>
    <row r="371" spans="1:11" x14ac:dyDescent="0.2">
      <c r="A371" s="1" t="s">
        <v>413</v>
      </c>
      <c r="B371" s="32">
        <v>1401600</v>
      </c>
      <c r="C371" s="32">
        <v>14311900</v>
      </c>
      <c r="D371" s="32">
        <v>158485000</v>
      </c>
      <c r="E371" s="23">
        <f t="shared" si="171"/>
        <v>3.077363486724397E-3</v>
      </c>
      <c r="F371" s="23">
        <f t="shared" si="169"/>
        <v>1.7919265310122284E-3</v>
      </c>
      <c r="G371" s="23">
        <f t="shared" si="170"/>
        <v>6.8191719757287991E-4</v>
      </c>
    </row>
    <row r="372" spans="1:11" x14ac:dyDescent="0.2">
      <c r="A372" s="1" t="s">
        <v>414</v>
      </c>
      <c r="B372" s="32">
        <v>1404200</v>
      </c>
      <c r="C372" s="32">
        <v>14321200</v>
      </c>
      <c r="D372" s="32">
        <v>158498000</v>
      </c>
      <c r="E372" s="23">
        <f t="shared" ref="E372:E384" si="172">(+B372-B371)/B371</f>
        <v>1.8550228310502282E-3</v>
      </c>
      <c r="F372" s="23">
        <f t="shared" si="169"/>
        <v>6.4980890028577614E-4</v>
      </c>
      <c r="G372" s="23">
        <f t="shared" si="170"/>
        <v>8.2026690223049496E-5</v>
      </c>
    </row>
    <row r="373" spans="1:11" x14ac:dyDescent="0.2">
      <c r="A373" s="1" t="s">
        <v>416</v>
      </c>
      <c r="B373" s="32">
        <v>1398400</v>
      </c>
      <c r="C373" s="32">
        <v>14291700</v>
      </c>
      <c r="D373" s="32">
        <v>158478000</v>
      </c>
      <c r="E373" s="23">
        <f t="shared" si="172"/>
        <v>-4.1304657456202824E-3</v>
      </c>
      <c r="F373" s="23">
        <f t="shared" si="169"/>
        <v>-2.0598832500069828E-3</v>
      </c>
      <c r="G373" s="23">
        <f t="shared" si="170"/>
        <v>-1.26184557533849E-4</v>
      </c>
    </row>
    <row r="374" spans="1:11" x14ac:dyDescent="0.2">
      <c r="A374" s="1" t="s">
        <v>417</v>
      </c>
      <c r="B374" s="47">
        <v>1405400</v>
      </c>
      <c r="C374" s="47">
        <v>14302400</v>
      </c>
      <c r="D374" s="32">
        <v>158542000</v>
      </c>
      <c r="E374" s="23">
        <f t="shared" si="172"/>
        <v>5.0057208237986274E-3</v>
      </c>
      <c r="F374" s="23">
        <f t="shared" si="169"/>
        <v>7.4868630044011564E-4</v>
      </c>
      <c r="G374" s="23">
        <f t="shared" si="170"/>
        <v>4.03841542674693E-4</v>
      </c>
    </row>
    <row r="375" spans="1:11" x14ac:dyDescent="0.2">
      <c r="A375" s="1" t="s">
        <v>420</v>
      </c>
      <c r="B375" s="32">
        <v>1407000</v>
      </c>
      <c r="C375" s="32">
        <v>14309900</v>
      </c>
      <c r="D375" s="32">
        <v>158472000</v>
      </c>
      <c r="E375" s="23">
        <f t="shared" si="172"/>
        <v>1.1384659171766046E-3</v>
      </c>
      <c r="F375" s="23">
        <f t="shared" si="169"/>
        <v>5.2438751538203378E-4</v>
      </c>
      <c r="G375" s="23">
        <f t="shared" si="170"/>
        <v>-4.4152338181680564E-4</v>
      </c>
    </row>
    <row r="376" spans="1:11" x14ac:dyDescent="0.2">
      <c r="A376" s="1" t="s">
        <v>421</v>
      </c>
      <c r="B376" s="32">
        <v>1408200</v>
      </c>
      <c r="C376" s="32">
        <v>14307000</v>
      </c>
      <c r="D376" s="32">
        <v>158548000</v>
      </c>
      <c r="E376" s="23">
        <f t="shared" si="172"/>
        <v>8.5287846481876329E-4</v>
      </c>
      <c r="F376" s="23">
        <f t="shared" si="169"/>
        <v>-2.0265690186514231E-4</v>
      </c>
      <c r="G376" s="23">
        <f t="shared" si="170"/>
        <v>4.7957998889393711E-4</v>
      </c>
    </row>
    <row r="377" spans="1:11" x14ac:dyDescent="0.2">
      <c r="A377" s="1" t="s">
        <v>422</v>
      </c>
      <c r="B377" s="32">
        <v>1399500</v>
      </c>
      <c r="C377" s="32">
        <v>14297200</v>
      </c>
      <c r="D377" s="32">
        <v>158408000</v>
      </c>
      <c r="E377" s="23">
        <f t="shared" si="172"/>
        <v>-6.1780997017469108E-3</v>
      </c>
      <c r="F377" s="23">
        <f t="shared" si="169"/>
        <v>-6.8497938072272315E-4</v>
      </c>
      <c r="G377" s="23">
        <f t="shared" si="170"/>
        <v>-8.830133461160027E-4</v>
      </c>
    </row>
    <row r="378" spans="1:11" x14ac:dyDescent="0.2">
      <c r="A378" s="1" t="s">
        <v>423</v>
      </c>
      <c r="B378" s="32">
        <v>1403300</v>
      </c>
      <c r="C378" s="32">
        <v>14306500</v>
      </c>
      <c r="D378" s="32">
        <v>158449000</v>
      </c>
      <c r="E378" s="23">
        <f t="shared" si="172"/>
        <v>2.7152554483744194E-3</v>
      </c>
      <c r="F378" s="23">
        <f t="shared" si="169"/>
        <v>6.5047701647875109E-4</v>
      </c>
      <c r="G378" s="23">
        <f t="shared" si="170"/>
        <v>2.5882531185293672E-4</v>
      </c>
      <c r="I378" s="49"/>
    </row>
    <row r="379" spans="1:11" x14ac:dyDescent="0.2">
      <c r="A379" s="1" t="s">
        <v>424</v>
      </c>
      <c r="B379" s="32">
        <v>1409800</v>
      </c>
      <c r="C379" s="32">
        <v>14339400</v>
      </c>
      <c r="D379" s="32">
        <v>158432000</v>
      </c>
      <c r="E379" s="23">
        <f t="shared" si="172"/>
        <v>4.6319390009263882E-3</v>
      </c>
      <c r="F379" s="23">
        <f t="shared" si="169"/>
        <v>2.2996540034250167E-3</v>
      </c>
      <c r="G379" s="23">
        <f t="shared" si="170"/>
        <v>-1.0729004285290534E-4</v>
      </c>
      <c r="I379" s="50"/>
      <c r="J379" s="50"/>
      <c r="K379" s="50"/>
    </row>
    <row r="380" spans="1:11" x14ac:dyDescent="0.2">
      <c r="A380" s="1" t="s">
        <v>426</v>
      </c>
      <c r="B380" s="32">
        <v>1414000</v>
      </c>
      <c r="C380" s="32">
        <v>14363100</v>
      </c>
      <c r="D380" s="32">
        <v>158592000</v>
      </c>
      <c r="E380" s="23">
        <f t="shared" si="172"/>
        <v>2.9791459781529296E-3</v>
      </c>
      <c r="F380" s="23">
        <f t="shared" si="169"/>
        <v>1.6527888196158835E-3</v>
      </c>
      <c r="G380" s="23">
        <f t="shared" si="170"/>
        <v>1.0098969905069683E-3</v>
      </c>
      <c r="I380" s="50"/>
      <c r="J380" s="50"/>
      <c r="K380" s="50"/>
    </row>
    <row r="381" spans="1:11" x14ac:dyDescent="0.2">
      <c r="A381" s="1" t="s">
        <v>428</v>
      </c>
      <c r="B381" s="32">
        <v>1412200</v>
      </c>
      <c r="C381" s="32">
        <v>14356700</v>
      </c>
      <c r="D381" s="32">
        <v>158436000</v>
      </c>
      <c r="E381" s="23">
        <f t="shared" si="172"/>
        <v>-1.2729844413012729E-3</v>
      </c>
      <c r="F381" s="23">
        <f t="shared" si="169"/>
        <v>-4.4558625923373088E-4</v>
      </c>
      <c r="G381" s="23">
        <f t="shared" si="170"/>
        <v>-9.8365617433414051E-4</v>
      </c>
      <c r="I381" s="50"/>
      <c r="J381" s="50"/>
      <c r="K381" s="50"/>
    </row>
    <row r="382" spans="1:11" x14ac:dyDescent="0.2">
      <c r="A382" s="1" t="s">
        <v>429</v>
      </c>
      <c r="B382" s="32">
        <v>1414300</v>
      </c>
      <c r="C382" s="32">
        <v>14394000</v>
      </c>
      <c r="D382" s="32">
        <v>158650000</v>
      </c>
      <c r="E382" s="23">
        <f t="shared" si="172"/>
        <v>1.4870414955388755E-3</v>
      </c>
      <c r="F382" s="23">
        <f t="shared" si="169"/>
        <v>2.5980900903410952E-3</v>
      </c>
      <c r="G382" s="23">
        <f t="shared" si="170"/>
        <v>1.3507031230275948E-3</v>
      </c>
      <c r="I382" s="50"/>
      <c r="J382" s="50"/>
      <c r="K382" s="50"/>
    </row>
    <row r="383" spans="1:11" x14ac:dyDescent="0.2">
      <c r="A383" s="1" t="s">
        <v>430</v>
      </c>
      <c r="B383" s="32">
        <v>1418500</v>
      </c>
      <c r="C383" s="32">
        <v>14401400</v>
      </c>
      <c r="D383" s="32">
        <v>158798000</v>
      </c>
      <c r="E383" s="23">
        <f t="shared" si="172"/>
        <v>2.9696669730608781E-3</v>
      </c>
      <c r="F383" s="23">
        <f t="shared" si="169"/>
        <v>5.1410309851326939E-4</v>
      </c>
      <c r="G383" s="23">
        <f t="shared" si="170"/>
        <v>9.3287109990545223E-4</v>
      </c>
      <c r="I383" s="50"/>
      <c r="J383" s="50"/>
      <c r="K383" s="50"/>
    </row>
    <row r="384" spans="1:11" x14ac:dyDescent="0.2">
      <c r="A384" s="1" t="s">
        <v>433</v>
      </c>
      <c r="B384" s="32">
        <v>1420600</v>
      </c>
      <c r="C384" s="32">
        <v>14426200</v>
      </c>
      <c r="D384" s="32">
        <v>158861000</v>
      </c>
      <c r="E384" s="23">
        <f t="shared" si="172"/>
        <v>1.4804370814240394E-3</v>
      </c>
      <c r="F384" s="23">
        <f t="shared" si="169"/>
        <v>1.7220548002277556E-3</v>
      </c>
      <c r="G384" s="23">
        <f t="shared" si="170"/>
        <v>3.967304374110505E-4</v>
      </c>
      <c r="I384" s="50"/>
      <c r="J384" s="50"/>
      <c r="K384" s="50"/>
    </row>
    <row r="385" spans="1:11" x14ac:dyDescent="0.2">
      <c r="A385" s="1" t="s">
        <v>435</v>
      </c>
      <c r="B385" s="32">
        <v>1426300</v>
      </c>
      <c r="C385" s="32">
        <v>14466400</v>
      </c>
      <c r="D385" s="32">
        <v>158881000</v>
      </c>
      <c r="E385" s="23">
        <f t="shared" ref="E385:E386" si="173">(+B385-B384)/B384</f>
        <v>4.0123891313529492E-3</v>
      </c>
      <c r="F385" s="23">
        <f t="shared" ref="F385:F386" si="174">(+C385-C384)/C384</f>
        <v>2.786596608947609E-3</v>
      </c>
      <c r="G385" s="23">
        <f t="shared" ref="G385:G386" si="175">(+D385-D384)/D384</f>
        <v>1.2589622374276885E-4</v>
      </c>
      <c r="I385" s="50"/>
      <c r="J385" s="50"/>
      <c r="K385" s="50"/>
    </row>
    <row r="386" spans="1:11" x14ac:dyDescent="0.2">
      <c r="A386" s="1" t="s">
        <v>436</v>
      </c>
      <c r="B386" s="32">
        <v>1427800</v>
      </c>
      <c r="C386" s="32">
        <v>14468000</v>
      </c>
      <c r="D386" s="32">
        <v>158858000</v>
      </c>
      <c r="E386" s="23">
        <f t="shared" si="173"/>
        <v>1.0516721587323845E-3</v>
      </c>
      <c r="F386" s="23">
        <f t="shared" si="174"/>
        <v>1.1060111707128242E-4</v>
      </c>
      <c r="G386" s="23">
        <f t="shared" si="175"/>
        <v>-1.4476243226062274E-4</v>
      </c>
      <c r="I386" s="50"/>
      <c r="J386" s="50"/>
      <c r="K386" s="50"/>
    </row>
    <row r="387" spans="1:11" x14ac:dyDescent="0.2">
      <c r="B387" s="32"/>
      <c r="C387" s="32"/>
      <c r="D387" s="32"/>
      <c r="E387" s="23"/>
      <c r="F387" s="23"/>
      <c r="G387" s="23"/>
      <c r="I387" s="50"/>
      <c r="J387" s="50"/>
      <c r="K387" s="50"/>
    </row>
    <row r="388" spans="1:11" x14ac:dyDescent="0.2">
      <c r="B388" s="55"/>
      <c r="C388" s="3"/>
      <c r="F388" s="23"/>
      <c r="G388" s="23"/>
    </row>
    <row r="389" spans="1:11" ht="13.5" x14ac:dyDescent="0.25">
      <c r="A389" s="27" t="s">
        <v>390</v>
      </c>
    </row>
    <row r="390" spans="1:11" ht="13.5" x14ac:dyDescent="0.25">
      <c r="A390" s="6" t="s">
        <v>391</v>
      </c>
    </row>
    <row r="391" spans="1:11" ht="13.5" x14ac:dyDescent="0.25">
      <c r="A391" s="6" t="s">
        <v>392</v>
      </c>
    </row>
    <row r="392" spans="1:11" ht="13.5" x14ac:dyDescent="0.25">
      <c r="A392" s="6" t="s">
        <v>393</v>
      </c>
    </row>
    <row r="393" spans="1:11" ht="13.5" x14ac:dyDescent="0.25">
      <c r="A393" s="26" t="s">
        <v>394</v>
      </c>
    </row>
  </sheetData>
  <mergeCells count="4">
    <mergeCell ref="E6:G6"/>
    <mergeCell ref="B2:G2"/>
    <mergeCell ref="A1:G1"/>
    <mergeCell ref="B6:D6"/>
  </mergeCells>
  <hyperlinks>
    <hyperlink ref="B4" r:id="rId1" xr:uid="{00000000-0004-0000-0100-000000000000}"/>
    <hyperlink ref="A393" r:id="rId2" xr:uid="{8154E8F5-5B91-4F34-A4CA-A9E18DD3E48D}"/>
    <hyperlink ref="B3" r:id="rId3" xr:uid="{E0CBB634-7B02-4C43-B8CF-1EDA0220CF85}"/>
  </hyperlinks>
  <pageMargins left="0.7" right="0.7" top="0.75" bottom="0.75" header="0.3" footer="0.3"/>
  <pageSetup scale="95" fitToHeight="8" orientation="portrait" r:id="rId4"/>
  <rowBreaks count="5" manualBreakCount="5">
    <brk id="55" max="6" man="1"/>
    <brk id="103" max="6" man="1"/>
    <brk id="151" max="6" man="1"/>
    <brk id="199" max="6" man="1"/>
    <brk id="247" max="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G391"/>
  <sheetViews>
    <sheetView zoomScaleNormal="100" zoomScaleSheetLayoutView="100" workbookViewId="0">
      <pane xSplit="1" ySplit="6" topLeftCell="B354" activePane="bottomRight" state="frozen"/>
      <selection pane="topRight" activeCell="B1" sqref="B1"/>
      <selection pane="bottomLeft" activeCell="A7" sqref="A7"/>
      <selection pane="bottomRight" activeCell="G382" sqref="G382"/>
    </sheetView>
  </sheetViews>
  <sheetFormatPr defaultRowHeight="12.75" x14ac:dyDescent="0.2"/>
  <cols>
    <col min="1" max="1" width="14.42578125" style="1" customWidth="1"/>
    <col min="2" max="2" width="23.42578125" style="1" customWidth="1"/>
    <col min="3" max="5" width="18.42578125" style="1" customWidth="1"/>
    <col min="7" max="7" width="35.42578125" customWidth="1"/>
  </cols>
  <sheetData>
    <row r="1" spans="1:7" s="8" customFormat="1" ht="15.75" customHeight="1" x14ac:dyDescent="0.25">
      <c r="A1" s="69" t="s">
        <v>415</v>
      </c>
      <c r="B1" s="69"/>
      <c r="C1" s="69"/>
      <c r="D1" s="69"/>
      <c r="E1" s="69"/>
    </row>
    <row r="2" spans="1:7" s="8" customFormat="1" ht="12.75" customHeight="1" x14ac:dyDescent="0.25">
      <c r="A2" s="6" t="s">
        <v>371</v>
      </c>
      <c r="B2" s="68" t="s">
        <v>372</v>
      </c>
      <c r="C2" s="68"/>
      <c r="D2" s="68"/>
      <c r="E2" s="68"/>
    </row>
    <row r="3" spans="1:7" s="8" customFormat="1" ht="12.75" customHeight="1" x14ac:dyDescent="0.25">
      <c r="A3" s="9"/>
      <c r="B3" s="10" t="s">
        <v>373</v>
      </c>
      <c r="C3" s="9"/>
      <c r="D3" s="9"/>
      <c r="E3" s="9"/>
    </row>
    <row r="4" spans="1:7" s="8" customFormat="1" ht="12.75" customHeight="1" x14ac:dyDescent="0.25">
      <c r="A4" s="6" t="s">
        <v>386</v>
      </c>
      <c r="B4" s="12" t="s">
        <v>431</v>
      </c>
      <c r="C4" s="9"/>
      <c r="D4" s="9"/>
      <c r="E4" s="9"/>
    </row>
    <row r="5" spans="1:7" s="8" customFormat="1" ht="15" x14ac:dyDescent="0.3">
      <c r="A5" s="14"/>
      <c r="B5" s="66" t="s">
        <v>374</v>
      </c>
      <c r="C5" s="66"/>
      <c r="D5" s="66" t="s">
        <v>368</v>
      </c>
      <c r="E5" s="66"/>
    </row>
    <row r="6" spans="1:7" s="8" customFormat="1" ht="15" x14ac:dyDescent="0.25">
      <c r="A6" s="6"/>
      <c r="B6" s="37" t="s">
        <v>5</v>
      </c>
      <c r="C6" s="34" t="s">
        <v>6</v>
      </c>
      <c r="D6" s="37" t="s">
        <v>5</v>
      </c>
      <c r="E6" s="34" t="s">
        <v>6</v>
      </c>
    </row>
    <row r="7" spans="1:7" s="18" customFormat="1" ht="13.5" x14ac:dyDescent="0.25">
      <c r="A7" s="15" t="s">
        <v>21</v>
      </c>
      <c r="B7" s="46">
        <v>510985.80976999999</v>
      </c>
      <c r="C7" s="19">
        <v>7954866.8766999999</v>
      </c>
      <c r="D7" s="15"/>
      <c r="E7" s="15"/>
      <c r="G7" s="38"/>
    </row>
    <row r="8" spans="1:7" s="18" customFormat="1" ht="13.5" x14ac:dyDescent="0.25">
      <c r="A8" s="15" t="s">
        <v>22</v>
      </c>
      <c r="B8" s="46">
        <v>514000.67210999998</v>
      </c>
      <c r="C8" s="19">
        <v>7979618.5296999998</v>
      </c>
      <c r="D8" s="23">
        <f t="shared" ref="D8:D39" si="0">(+B8-B7)/B7</f>
        <v>5.9000901441020707E-3</v>
      </c>
      <c r="E8" s="23">
        <f t="shared" ref="E8:E39" si="1">(+C8-C7)/C7</f>
        <v>3.1115106492225699E-3</v>
      </c>
      <c r="G8" s="38"/>
    </row>
    <row r="9" spans="1:7" s="18" customFormat="1" ht="13.5" x14ac:dyDescent="0.25">
      <c r="A9" s="15" t="s">
        <v>23</v>
      </c>
      <c r="B9" s="46">
        <v>516375.51163000002</v>
      </c>
      <c r="C9" s="19">
        <v>7996180.3664999995</v>
      </c>
      <c r="D9" s="23">
        <f t="shared" si="0"/>
        <v>4.6203043086523524E-3</v>
      </c>
      <c r="E9" s="23">
        <f t="shared" si="1"/>
        <v>2.0755173619336357E-3</v>
      </c>
      <c r="G9" s="38"/>
    </row>
    <row r="10" spans="1:7" s="18" customFormat="1" ht="13.5" x14ac:dyDescent="0.25">
      <c r="A10" s="15" t="s">
        <v>24</v>
      </c>
      <c r="B10" s="46">
        <v>517521.21008999995</v>
      </c>
      <c r="C10" s="19">
        <v>8002079.4869999997</v>
      </c>
      <c r="D10" s="23">
        <f t="shared" si="0"/>
        <v>2.2187312027702379E-3</v>
      </c>
      <c r="E10" s="23">
        <f t="shared" si="1"/>
        <v>7.3774230065076589E-4</v>
      </c>
      <c r="G10" s="38"/>
    </row>
    <row r="11" spans="1:7" s="18" customFormat="1" ht="13.5" x14ac:dyDescent="0.25">
      <c r="A11" s="15" t="s">
        <v>25</v>
      </c>
      <c r="B11" s="46">
        <v>522329.58958999993</v>
      </c>
      <c r="C11" s="19">
        <v>8020769.4758000001</v>
      </c>
      <c r="D11" s="23">
        <f t="shared" si="0"/>
        <v>9.2911737842856258E-3</v>
      </c>
      <c r="E11" s="23">
        <f t="shared" si="1"/>
        <v>2.3356414829874832E-3</v>
      </c>
      <c r="G11" s="38"/>
    </row>
    <row r="12" spans="1:7" s="18" customFormat="1" ht="13.5" x14ac:dyDescent="0.25">
      <c r="A12" s="15" t="s">
        <v>26</v>
      </c>
      <c r="B12" s="46">
        <v>525873.65295999998</v>
      </c>
      <c r="C12" s="19">
        <v>8046376.4380999999</v>
      </c>
      <c r="D12" s="23">
        <f t="shared" si="0"/>
        <v>6.7851093268178481E-3</v>
      </c>
      <c r="E12" s="23">
        <f t="shared" si="1"/>
        <v>3.1925817563090747E-3</v>
      </c>
      <c r="G12" s="38"/>
    </row>
    <row r="13" spans="1:7" s="18" customFormat="1" ht="13.5" x14ac:dyDescent="0.25">
      <c r="A13" s="15" t="s">
        <v>27</v>
      </c>
      <c r="B13" s="46">
        <v>523980.06611999997</v>
      </c>
      <c r="C13" s="19">
        <v>8073391.8829000005</v>
      </c>
      <c r="D13" s="23">
        <f t="shared" si="0"/>
        <v>-3.600839915332357E-3</v>
      </c>
      <c r="E13" s="23">
        <f t="shared" si="1"/>
        <v>3.3574671789006962E-3</v>
      </c>
      <c r="G13" s="38"/>
    </row>
    <row r="14" spans="1:7" s="18" customFormat="1" ht="13.5" x14ac:dyDescent="0.25">
      <c r="A14" s="15" t="s">
        <v>28</v>
      </c>
      <c r="B14" s="46">
        <v>525659.55699999991</v>
      </c>
      <c r="C14" s="19">
        <v>8080898.8093999997</v>
      </c>
      <c r="D14" s="23">
        <f t="shared" si="0"/>
        <v>3.2052572007869257E-3</v>
      </c>
      <c r="E14" s="23">
        <f t="shared" si="1"/>
        <v>9.2983551509487794E-4</v>
      </c>
      <c r="G14" s="38"/>
    </row>
    <row r="15" spans="1:7" s="18" customFormat="1" ht="13.5" x14ac:dyDescent="0.25">
      <c r="A15" s="15" t="s">
        <v>29</v>
      </c>
      <c r="B15" s="46">
        <v>531532.83528</v>
      </c>
      <c r="C15" s="19">
        <v>8110366.3454999998</v>
      </c>
      <c r="D15" s="23">
        <f t="shared" si="0"/>
        <v>1.1173159893676369E-2</v>
      </c>
      <c r="E15" s="23">
        <f t="shared" si="1"/>
        <v>3.6465666499526533E-3</v>
      </c>
      <c r="G15" s="38"/>
    </row>
    <row r="16" spans="1:7" s="18" customFormat="1" ht="13.5" x14ac:dyDescent="0.25">
      <c r="A16" s="15" t="s">
        <v>30</v>
      </c>
      <c r="B16" s="46">
        <v>533382.5432800001</v>
      </c>
      <c r="C16" s="19">
        <v>8119826.6389999995</v>
      </c>
      <c r="D16" s="23">
        <f t="shared" si="0"/>
        <v>3.4799505829695627E-3</v>
      </c>
      <c r="E16" s="23">
        <f t="shared" si="1"/>
        <v>1.16644465823035E-3</v>
      </c>
      <c r="G16" s="38"/>
    </row>
    <row r="17" spans="1:7" s="18" customFormat="1" ht="13.5" x14ac:dyDescent="0.25">
      <c r="A17" s="15" t="s">
        <v>31</v>
      </c>
      <c r="B17" s="46">
        <v>536252.80739000009</v>
      </c>
      <c r="C17" s="19">
        <v>8143926.2713000001</v>
      </c>
      <c r="D17" s="23">
        <f t="shared" si="0"/>
        <v>5.3812486856984346E-3</v>
      </c>
      <c r="E17" s="23">
        <f t="shared" si="1"/>
        <v>2.9679983787152184E-3</v>
      </c>
      <c r="G17" s="38"/>
    </row>
    <row r="18" spans="1:7" s="18" customFormat="1" ht="13.5" x14ac:dyDescent="0.25">
      <c r="A18" s="15" t="s">
        <v>32</v>
      </c>
      <c r="B18" s="46">
        <v>539283.52443000011</v>
      </c>
      <c r="C18" s="19">
        <v>8171037.9597000005</v>
      </c>
      <c r="D18" s="23">
        <f t="shared" si="0"/>
        <v>5.6516572001754969E-3</v>
      </c>
      <c r="E18" s="23">
        <f t="shared" si="1"/>
        <v>3.329068498022213E-3</v>
      </c>
      <c r="G18" s="38"/>
    </row>
    <row r="19" spans="1:7" s="18" customFormat="1" ht="13.5" x14ac:dyDescent="0.25">
      <c r="A19" s="15" t="s">
        <v>33</v>
      </c>
      <c r="B19" s="46">
        <v>539431.10073000006</v>
      </c>
      <c r="C19" s="19">
        <v>8169107.4945999999</v>
      </c>
      <c r="D19" s="23">
        <f t="shared" si="0"/>
        <v>2.7365252842823058E-4</v>
      </c>
      <c r="E19" s="23">
        <f t="shared" si="1"/>
        <v>-2.3625702261105265E-4</v>
      </c>
      <c r="G19" s="38"/>
    </row>
    <row r="20" spans="1:7" s="18" customFormat="1" ht="13.5" x14ac:dyDescent="0.25">
      <c r="A20" s="15" t="s">
        <v>34</v>
      </c>
      <c r="B20" s="46">
        <v>541523.1508099999</v>
      </c>
      <c r="C20" s="19">
        <v>8179544.1664000005</v>
      </c>
      <c r="D20" s="23">
        <f t="shared" si="0"/>
        <v>3.8782526205269146E-3</v>
      </c>
      <c r="E20" s="23">
        <f t="shared" si="1"/>
        <v>1.2775779737137154E-3</v>
      </c>
      <c r="G20" s="38"/>
    </row>
    <row r="21" spans="1:7" s="18" customFormat="1" ht="13.5" x14ac:dyDescent="0.25">
      <c r="A21" s="15" t="s">
        <v>35</v>
      </c>
      <c r="B21" s="46">
        <v>544564.32154999999</v>
      </c>
      <c r="C21" s="19">
        <v>8197519.4202000005</v>
      </c>
      <c r="D21" s="23">
        <f t="shared" si="0"/>
        <v>5.615957019475832E-3</v>
      </c>
      <c r="E21" s="23">
        <f t="shared" si="1"/>
        <v>2.1975862510577255E-3</v>
      </c>
      <c r="G21" s="38"/>
    </row>
    <row r="22" spans="1:7" s="18" customFormat="1" ht="13.5" x14ac:dyDescent="0.25">
      <c r="A22" s="15" t="s">
        <v>36</v>
      </c>
      <c r="B22" s="46">
        <v>546809.50173000002</v>
      </c>
      <c r="C22" s="19">
        <v>8229963.3584000003</v>
      </c>
      <c r="D22" s="23">
        <f t="shared" si="0"/>
        <v>4.1228925420775664E-3</v>
      </c>
      <c r="E22" s="23">
        <f t="shared" si="1"/>
        <v>3.9577750947503319E-3</v>
      </c>
      <c r="G22" s="38"/>
    </row>
    <row r="23" spans="1:7" s="18" customFormat="1" ht="13.5" x14ac:dyDescent="0.25">
      <c r="A23" s="15" t="s">
        <v>37</v>
      </c>
      <c r="B23" s="46">
        <v>548804.40899999999</v>
      </c>
      <c r="C23" s="19">
        <v>8258314.9670000002</v>
      </c>
      <c r="D23" s="23">
        <f t="shared" si="0"/>
        <v>3.6482673832266342E-3</v>
      </c>
      <c r="E23" s="23">
        <f t="shared" si="1"/>
        <v>3.4449252524390095E-3</v>
      </c>
      <c r="G23" s="38"/>
    </row>
    <row r="24" spans="1:7" s="18" customFormat="1" ht="13.5" x14ac:dyDescent="0.25">
      <c r="A24" s="15" t="s">
        <v>38</v>
      </c>
      <c r="B24" s="46">
        <v>549118.31654999999</v>
      </c>
      <c r="C24" s="19">
        <v>8263516.9836000009</v>
      </c>
      <c r="D24" s="23">
        <f t="shared" si="0"/>
        <v>5.7198438068671478E-4</v>
      </c>
      <c r="E24" s="23">
        <f t="shared" si="1"/>
        <v>6.2991259364504593E-4</v>
      </c>
      <c r="G24" s="38"/>
    </row>
    <row r="25" spans="1:7" s="18" customFormat="1" ht="13.5" x14ac:dyDescent="0.25">
      <c r="A25" s="15" t="s">
        <v>39</v>
      </c>
      <c r="B25" s="46">
        <v>549364.65104999999</v>
      </c>
      <c r="C25" s="19">
        <v>8313334.5475999992</v>
      </c>
      <c r="D25" s="23">
        <f t="shared" si="0"/>
        <v>4.4860004224165631E-4</v>
      </c>
      <c r="E25" s="23">
        <f t="shared" si="1"/>
        <v>6.0286151887710363E-3</v>
      </c>
      <c r="G25" s="38"/>
    </row>
    <row r="26" spans="1:7" s="18" customFormat="1" ht="13.5" x14ac:dyDescent="0.25">
      <c r="A26" s="15" t="s">
        <v>40</v>
      </c>
      <c r="B26" s="46">
        <v>552031.94680999999</v>
      </c>
      <c r="C26" s="19">
        <v>8320313.7454000004</v>
      </c>
      <c r="D26" s="23">
        <f t="shared" si="0"/>
        <v>4.8552373271596727E-3</v>
      </c>
      <c r="E26" s="23">
        <f t="shared" si="1"/>
        <v>8.3951845797135337E-4</v>
      </c>
      <c r="G26" s="38"/>
    </row>
    <row r="27" spans="1:7" s="18" customFormat="1" ht="13.5" x14ac:dyDescent="0.25">
      <c r="A27" s="15" t="s">
        <v>41</v>
      </c>
      <c r="B27" s="46">
        <v>551801.61680000008</v>
      </c>
      <c r="C27" s="19">
        <v>8326253.1861000005</v>
      </c>
      <c r="D27" s="23">
        <f t="shared" si="0"/>
        <v>-4.1724036322700992E-4</v>
      </c>
      <c r="E27" s="23">
        <f t="shared" si="1"/>
        <v>7.1384816507476701E-4</v>
      </c>
      <c r="G27" s="38"/>
    </row>
    <row r="28" spans="1:7" s="18" customFormat="1" ht="13.5" x14ac:dyDescent="0.25">
      <c r="A28" s="15" t="s">
        <v>42</v>
      </c>
      <c r="B28" s="46">
        <v>555239.79605</v>
      </c>
      <c r="C28" s="19">
        <v>8387695.9549000002</v>
      </c>
      <c r="D28" s="23">
        <f t="shared" si="0"/>
        <v>6.2308248930812628E-3</v>
      </c>
      <c r="E28" s="23">
        <f t="shared" si="1"/>
        <v>7.3794019262557872E-3</v>
      </c>
      <c r="G28" s="38"/>
    </row>
    <row r="29" spans="1:7" s="18" customFormat="1" ht="13.5" x14ac:dyDescent="0.25">
      <c r="A29" s="15" t="s">
        <v>43</v>
      </c>
      <c r="B29" s="46">
        <v>557678.40879000002</v>
      </c>
      <c r="C29" s="19">
        <v>8423297.3944000006</v>
      </c>
      <c r="D29" s="23">
        <f t="shared" si="0"/>
        <v>4.3919991998923854E-3</v>
      </c>
      <c r="E29" s="23">
        <f t="shared" si="1"/>
        <v>4.2444837880899053E-3</v>
      </c>
      <c r="G29" s="38"/>
    </row>
    <row r="30" spans="1:7" s="18" customFormat="1" ht="13.5" x14ac:dyDescent="0.25">
      <c r="A30" s="15" t="s">
        <v>44</v>
      </c>
      <c r="B30" s="46">
        <v>559570.18031999993</v>
      </c>
      <c r="C30" s="19">
        <v>8427664.3898999989</v>
      </c>
      <c r="D30" s="23">
        <f t="shared" si="0"/>
        <v>3.3922265954396636E-3</v>
      </c>
      <c r="E30" s="23">
        <f t="shared" si="1"/>
        <v>5.1844251669205094E-4</v>
      </c>
      <c r="G30" s="38"/>
    </row>
    <row r="31" spans="1:7" s="18" customFormat="1" ht="13.5" x14ac:dyDescent="0.25">
      <c r="A31" s="15" t="s">
        <v>45</v>
      </c>
      <c r="B31" s="46">
        <v>560177.54633000004</v>
      </c>
      <c r="C31" s="19">
        <v>8464358.2504999992</v>
      </c>
      <c r="D31" s="23">
        <f t="shared" si="0"/>
        <v>1.0854152550673474E-3</v>
      </c>
      <c r="E31" s="23">
        <f t="shared" si="1"/>
        <v>4.3539774369723864E-3</v>
      </c>
      <c r="G31" s="38"/>
    </row>
    <row r="32" spans="1:7" s="18" customFormat="1" ht="13.5" x14ac:dyDescent="0.25">
      <c r="A32" s="15" t="s">
        <v>46</v>
      </c>
      <c r="B32" s="46">
        <v>564667.09972000006</v>
      </c>
      <c r="C32" s="19">
        <v>8500887.9969000015</v>
      </c>
      <c r="D32" s="23">
        <f t="shared" si="0"/>
        <v>8.0145186457638278E-3</v>
      </c>
      <c r="E32" s="23">
        <f t="shared" si="1"/>
        <v>4.3157136452541501E-3</v>
      </c>
      <c r="G32" s="38"/>
    </row>
    <row r="33" spans="1:7" s="18" customFormat="1" ht="13.5" x14ac:dyDescent="0.25">
      <c r="A33" s="15" t="s">
        <v>47</v>
      </c>
      <c r="B33" s="46">
        <v>567006.47623999999</v>
      </c>
      <c r="C33" s="19">
        <v>8535009.7942999993</v>
      </c>
      <c r="D33" s="23">
        <f t="shared" si="0"/>
        <v>4.1429304472669877E-3</v>
      </c>
      <c r="E33" s="23">
        <f t="shared" si="1"/>
        <v>4.0139097718309927E-3</v>
      </c>
      <c r="G33" s="38"/>
    </row>
    <row r="34" spans="1:7" s="18" customFormat="1" ht="13.5" x14ac:dyDescent="0.25">
      <c r="A34" s="15" t="s">
        <v>48</v>
      </c>
      <c r="B34" s="46">
        <v>568976.43762999994</v>
      </c>
      <c r="C34" s="19">
        <v>8564588.0264999997</v>
      </c>
      <c r="D34" s="23">
        <f t="shared" si="0"/>
        <v>3.4743190290583499E-3</v>
      </c>
      <c r="E34" s="23">
        <f t="shared" si="1"/>
        <v>3.4655182492882306E-3</v>
      </c>
      <c r="G34" s="38"/>
    </row>
    <row r="35" spans="1:7" s="18" customFormat="1" ht="13.5" x14ac:dyDescent="0.25">
      <c r="A35" s="15" t="s">
        <v>49</v>
      </c>
      <c r="B35" s="46">
        <v>570430.73891999992</v>
      </c>
      <c r="C35" s="19">
        <v>8602816.9338000007</v>
      </c>
      <c r="D35" s="23">
        <f t="shared" si="0"/>
        <v>2.5559956332421845E-3</v>
      </c>
      <c r="E35" s="23">
        <f t="shared" si="1"/>
        <v>4.4636014227089002E-3</v>
      </c>
      <c r="G35" s="38"/>
    </row>
    <row r="36" spans="1:7" s="18" customFormat="1" ht="13.5" x14ac:dyDescent="0.25">
      <c r="A36" s="15" t="s">
        <v>50</v>
      </c>
      <c r="B36" s="46">
        <v>571841.55792000005</v>
      </c>
      <c r="C36" s="19">
        <v>8628690.2241999991</v>
      </c>
      <c r="D36" s="23">
        <f t="shared" si="0"/>
        <v>2.4732520597877429E-3</v>
      </c>
      <c r="E36" s="23">
        <f t="shared" si="1"/>
        <v>3.0075370194550663E-3</v>
      </c>
      <c r="G36" s="38"/>
    </row>
    <row r="37" spans="1:7" s="18" customFormat="1" ht="13.5" x14ac:dyDescent="0.25">
      <c r="A37" s="15" t="s">
        <v>51</v>
      </c>
      <c r="B37" s="46">
        <v>578393.35505000001</v>
      </c>
      <c r="C37" s="19">
        <v>8669613.1129999999</v>
      </c>
      <c r="D37" s="23">
        <f t="shared" si="0"/>
        <v>1.1457364438204316E-2</v>
      </c>
      <c r="E37" s="23">
        <f t="shared" si="1"/>
        <v>4.7426536052051745E-3</v>
      </c>
      <c r="G37" s="38"/>
    </row>
    <row r="38" spans="1:7" s="18" customFormat="1" ht="13.5" x14ac:dyDescent="0.25">
      <c r="A38" s="15" t="s">
        <v>52</v>
      </c>
      <c r="B38" s="46">
        <v>579024.09201000002</v>
      </c>
      <c r="C38" s="19">
        <v>8689907.5252</v>
      </c>
      <c r="D38" s="23">
        <f t="shared" si="0"/>
        <v>1.0904982819961414E-3</v>
      </c>
      <c r="E38" s="23">
        <f t="shared" si="1"/>
        <v>2.3408671108482181E-3</v>
      </c>
      <c r="G38" s="38"/>
    </row>
    <row r="39" spans="1:7" s="18" customFormat="1" ht="13.5" x14ac:dyDescent="0.25">
      <c r="A39" s="15" t="s">
        <v>53</v>
      </c>
      <c r="B39" s="46">
        <v>582586.54986000003</v>
      </c>
      <c r="C39" s="19">
        <v>8727540.2556000017</v>
      </c>
      <c r="D39" s="23">
        <f t="shared" si="0"/>
        <v>6.1525209385216405E-3</v>
      </c>
      <c r="E39" s="23">
        <f t="shared" si="1"/>
        <v>4.3306249566948648E-3</v>
      </c>
      <c r="G39" s="38"/>
    </row>
    <row r="40" spans="1:7" s="18" customFormat="1" ht="13.5" x14ac:dyDescent="0.25">
      <c r="A40" s="15" t="s">
        <v>54</v>
      </c>
      <c r="B40" s="46">
        <v>584539.27180999995</v>
      </c>
      <c r="C40" s="19">
        <v>8751321.5449999999</v>
      </c>
      <c r="D40" s="23">
        <f t="shared" ref="D40:D71" si="2">(+B40-B39)/B39</f>
        <v>3.3518143363748666E-3</v>
      </c>
      <c r="E40" s="23">
        <f t="shared" ref="E40:E71" si="3">(+C40-C39)/C39</f>
        <v>2.7248558819008674E-3</v>
      </c>
      <c r="G40" s="38"/>
    </row>
    <row r="41" spans="1:7" s="18" customFormat="1" ht="13.5" x14ac:dyDescent="0.25">
      <c r="A41" s="15" t="s">
        <v>55</v>
      </c>
      <c r="B41" s="46">
        <v>588330.98100999999</v>
      </c>
      <c r="C41" s="19">
        <v>8779348.6948000006</v>
      </c>
      <c r="D41" s="23">
        <f t="shared" si="2"/>
        <v>6.4866628862406146E-3</v>
      </c>
      <c r="E41" s="23">
        <f t="shared" si="3"/>
        <v>3.202619130823025E-3</v>
      </c>
      <c r="G41" s="38"/>
    </row>
    <row r="42" spans="1:7" s="18" customFormat="1" ht="13.5" x14ac:dyDescent="0.25">
      <c r="A42" s="15" t="s">
        <v>56</v>
      </c>
      <c r="B42" s="46">
        <v>589169.69519</v>
      </c>
      <c r="C42" s="19">
        <v>8798284.9919000007</v>
      </c>
      <c r="D42" s="23">
        <f t="shared" si="2"/>
        <v>1.4255822097965535E-3</v>
      </c>
      <c r="E42" s="23">
        <f t="shared" si="3"/>
        <v>2.1569136570707154E-3</v>
      </c>
      <c r="G42" s="38"/>
    </row>
    <row r="43" spans="1:7" s="18" customFormat="1" ht="13.5" x14ac:dyDescent="0.25">
      <c r="A43" s="15" t="s">
        <v>57</v>
      </c>
      <c r="B43" s="46">
        <v>595228.16087999998</v>
      </c>
      <c r="C43" s="19">
        <v>8844011.7735000011</v>
      </c>
      <c r="D43" s="23">
        <f t="shared" si="2"/>
        <v>1.0283057223515548E-2</v>
      </c>
      <c r="E43" s="23">
        <f t="shared" si="3"/>
        <v>5.1972380574280058E-3</v>
      </c>
      <c r="G43" s="38"/>
    </row>
    <row r="44" spans="1:7" s="18" customFormat="1" ht="13.5" x14ac:dyDescent="0.25">
      <c r="A44" s="15" t="s">
        <v>58</v>
      </c>
      <c r="B44" s="46">
        <v>597821.25423000008</v>
      </c>
      <c r="C44" s="19">
        <v>8867055.3533999994</v>
      </c>
      <c r="D44" s="23">
        <f t="shared" si="2"/>
        <v>4.3564695362638831E-3</v>
      </c>
      <c r="E44" s="23">
        <f t="shared" si="3"/>
        <v>2.60555735226921E-3</v>
      </c>
      <c r="G44" s="38"/>
    </row>
    <row r="45" spans="1:7" s="18" customFormat="1" ht="13.5" x14ac:dyDescent="0.25">
      <c r="A45" s="15" t="s">
        <v>59</v>
      </c>
      <c r="B45" s="46">
        <v>600479.62054999999</v>
      </c>
      <c r="C45" s="19">
        <v>8884689.1458999999</v>
      </c>
      <c r="D45" s="23">
        <f t="shared" si="2"/>
        <v>4.4467577912128886E-3</v>
      </c>
      <c r="E45" s="23">
        <f t="shared" si="3"/>
        <v>1.9886864124784012E-3</v>
      </c>
      <c r="G45" s="38"/>
    </row>
    <row r="46" spans="1:7" s="18" customFormat="1" ht="13.5" x14ac:dyDescent="0.25">
      <c r="A46" s="15" t="s">
        <v>60</v>
      </c>
      <c r="B46" s="46">
        <v>604533.23329999996</v>
      </c>
      <c r="C46" s="19">
        <v>8914378.1401000004</v>
      </c>
      <c r="D46" s="23">
        <f t="shared" si="2"/>
        <v>6.7506250191923705E-3</v>
      </c>
      <c r="E46" s="23">
        <f t="shared" si="3"/>
        <v>3.3415906524654339E-3</v>
      </c>
      <c r="G46" s="38"/>
    </row>
    <row r="47" spans="1:7" s="18" customFormat="1" ht="13.5" x14ac:dyDescent="0.25">
      <c r="A47" s="15" t="s">
        <v>61</v>
      </c>
      <c r="B47" s="46">
        <v>607215.57837999996</v>
      </c>
      <c r="C47" s="19">
        <v>8940045.7975999992</v>
      </c>
      <c r="D47" s="23">
        <f t="shared" si="2"/>
        <v>4.4370514840974574E-3</v>
      </c>
      <c r="E47" s="23">
        <f t="shared" si="3"/>
        <v>2.8793548014904909E-3</v>
      </c>
      <c r="G47" s="38"/>
    </row>
    <row r="48" spans="1:7" s="18" customFormat="1" ht="13.5" x14ac:dyDescent="0.25">
      <c r="A48" s="15" t="s">
        <v>62</v>
      </c>
      <c r="B48" s="46">
        <v>610834.11682999996</v>
      </c>
      <c r="C48" s="19">
        <v>8950352.1531999987</v>
      </c>
      <c r="D48" s="23">
        <f t="shared" si="2"/>
        <v>5.9592319084664277E-3</v>
      </c>
      <c r="E48" s="23">
        <f t="shared" si="3"/>
        <v>1.1528302911788463E-3</v>
      </c>
      <c r="G48" s="38"/>
    </row>
    <row r="49" spans="1:7" s="18" customFormat="1" ht="13.5" x14ac:dyDescent="0.25">
      <c r="A49" s="15" t="s">
        <v>63</v>
      </c>
      <c r="B49" s="46">
        <v>610499.4081900001</v>
      </c>
      <c r="C49" s="19">
        <v>8986442.7479999997</v>
      </c>
      <c r="D49" s="23">
        <f t="shared" si="2"/>
        <v>-5.4795341448323799E-4</v>
      </c>
      <c r="E49" s="23">
        <f t="shared" si="3"/>
        <v>4.032310034538431E-3</v>
      </c>
      <c r="G49" s="38"/>
    </row>
    <row r="50" spans="1:7" s="18" customFormat="1" ht="13.5" x14ac:dyDescent="0.25">
      <c r="A50" s="15" t="s">
        <v>64</v>
      </c>
      <c r="B50" s="46">
        <v>613230.03673999989</v>
      </c>
      <c r="C50" s="19">
        <v>9004090.4047999997</v>
      </c>
      <c r="D50" s="23">
        <f t="shared" si="2"/>
        <v>4.4727783735213087E-3</v>
      </c>
      <c r="E50" s="23">
        <f t="shared" si="3"/>
        <v>1.9638089614411238E-3</v>
      </c>
      <c r="G50" s="38"/>
    </row>
    <row r="51" spans="1:7" s="18" customFormat="1" ht="13.5" x14ac:dyDescent="0.25">
      <c r="A51" s="15" t="s">
        <v>65</v>
      </c>
      <c r="B51" s="46">
        <v>615694.76450000005</v>
      </c>
      <c r="C51" s="19">
        <v>9040154.8951999992</v>
      </c>
      <c r="D51" s="23">
        <f t="shared" si="2"/>
        <v>4.0192547858596836E-3</v>
      </c>
      <c r="E51" s="23">
        <f t="shared" si="3"/>
        <v>4.0053452129683066E-3</v>
      </c>
      <c r="G51" s="38"/>
    </row>
    <row r="52" spans="1:7" s="18" customFormat="1" ht="13.5" x14ac:dyDescent="0.25">
      <c r="A52" s="15" t="s">
        <v>66</v>
      </c>
      <c r="B52" s="46">
        <v>620696.20158999995</v>
      </c>
      <c r="C52" s="19">
        <v>9062551.0895000007</v>
      </c>
      <c r="D52" s="23">
        <f t="shared" si="2"/>
        <v>8.1232412201223195E-3</v>
      </c>
      <c r="E52" s="23">
        <f t="shared" si="3"/>
        <v>2.4774126726404954E-3</v>
      </c>
      <c r="G52" s="38"/>
    </row>
    <row r="53" spans="1:7" s="18" customFormat="1" ht="13.5" x14ac:dyDescent="0.25">
      <c r="A53" s="15" t="s">
        <v>67</v>
      </c>
      <c r="B53" s="46">
        <v>623103.73463999992</v>
      </c>
      <c r="C53" s="19">
        <v>9081173.5850000009</v>
      </c>
      <c r="D53" s="23">
        <f t="shared" si="2"/>
        <v>3.8787623378920915E-3</v>
      </c>
      <c r="E53" s="23">
        <f t="shared" si="3"/>
        <v>2.0548844708391744E-3</v>
      </c>
      <c r="G53" s="38"/>
    </row>
    <row r="54" spans="1:7" s="18" customFormat="1" ht="13.5" x14ac:dyDescent="0.25">
      <c r="A54" s="15" t="s">
        <v>68</v>
      </c>
      <c r="B54" s="46">
        <v>625919.37599000009</v>
      </c>
      <c r="C54" s="19">
        <v>9109610.5602000002</v>
      </c>
      <c r="D54" s="23">
        <f t="shared" si="2"/>
        <v>4.5187361164299722E-3</v>
      </c>
      <c r="E54" s="23">
        <f t="shared" si="3"/>
        <v>3.1314207281502244E-3</v>
      </c>
      <c r="G54" s="38"/>
    </row>
    <row r="55" spans="1:7" s="18" customFormat="1" ht="13.5" x14ac:dyDescent="0.25">
      <c r="A55" s="15" t="s">
        <v>69</v>
      </c>
      <c r="B55" s="46">
        <v>629023.58404999995</v>
      </c>
      <c r="C55" s="19">
        <v>9104532.9398999996</v>
      </c>
      <c r="D55" s="23">
        <f t="shared" si="2"/>
        <v>4.9594375554998845E-3</v>
      </c>
      <c r="E55" s="23">
        <f t="shared" si="3"/>
        <v>-5.5739158841594375E-4</v>
      </c>
      <c r="G55" s="38"/>
    </row>
    <row r="56" spans="1:7" s="18" customFormat="1" ht="13.5" x14ac:dyDescent="0.25">
      <c r="A56" s="15" t="s">
        <v>70</v>
      </c>
      <c r="B56" s="46">
        <v>631713.70730000001</v>
      </c>
      <c r="C56" s="19">
        <v>9121939.4026000015</v>
      </c>
      <c r="D56" s="23">
        <f t="shared" si="2"/>
        <v>4.2766651652066346E-3</v>
      </c>
      <c r="E56" s="23">
        <f t="shared" si="3"/>
        <v>1.9118457602277708E-3</v>
      </c>
      <c r="G56" s="38"/>
    </row>
    <row r="57" spans="1:7" s="18" customFormat="1" ht="13.5" x14ac:dyDescent="0.25">
      <c r="A57" s="15" t="s">
        <v>71</v>
      </c>
      <c r="B57" s="46">
        <v>634281.78787</v>
      </c>
      <c r="C57" s="19">
        <v>9140295.1677000001</v>
      </c>
      <c r="D57" s="23">
        <f t="shared" si="2"/>
        <v>4.0652601650456397E-3</v>
      </c>
      <c r="E57" s="23">
        <f t="shared" si="3"/>
        <v>2.0122656257469404E-3</v>
      </c>
      <c r="G57" s="38"/>
    </row>
    <row r="58" spans="1:7" s="18" customFormat="1" ht="13.5" x14ac:dyDescent="0.25">
      <c r="A58" s="15" t="s">
        <v>72</v>
      </c>
      <c r="B58" s="46">
        <v>637365.87272999994</v>
      </c>
      <c r="C58" s="19">
        <v>9140205.4819999989</v>
      </c>
      <c r="D58" s="23">
        <f t="shared" si="2"/>
        <v>4.862326049683216E-3</v>
      </c>
      <c r="E58" s="23">
        <f t="shared" si="3"/>
        <v>-9.8121229517977318E-6</v>
      </c>
      <c r="G58" s="38"/>
    </row>
    <row r="59" spans="1:7" s="18" customFormat="1" ht="13.5" x14ac:dyDescent="0.25">
      <c r="A59" s="15" t="s">
        <v>73</v>
      </c>
      <c r="B59" s="46">
        <v>639963.36757</v>
      </c>
      <c r="C59" s="19">
        <v>9143187.0929000005</v>
      </c>
      <c r="D59" s="23">
        <f t="shared" si="2"/>
        <v>4.0753591479166075E-3</v>
      </c>
      <c r="E59" s="23">
        <f t="shared" si="3"/>
        <v>3.2620830088266072E-4</v>
      </c>
      <c r="G59" s="38"/>
    </row>
    <row r="60" spans="1:7" s="18" customFormat="1" ht="13.5" x14ac:dyDescent="0.25">
      <c r="A60" s="15" t="s">
        <v>74</v>
      </c>
      <c r="B60" s="46">
        <v>645677.37219000002</v>
      </c>
      <c r="C60" s="19">
        <v>9164406.1356999986</v>
      </c>
      <c r="D60" s="23">
        <f t="shared" si="2"/>
        <v>8.9286432779685891E-3</v>
      </c>
      <c r="E60" s="23">
        <f t="shared" si="3"/>
        <v>2.320749054394325E-3</v>
      </c>
      <c r="G60" s="38"/>
    </row>
    <row r="61" spans="1:7" s="18" customFormat="1" ht="13.5" x14ac:dyDescent="0.25">
      <c r="A61" s="15" t="s">
        <v>75</v>
      </c>
      <c r="B61" s="46">
        <v>648083.28437999997</v>
      </c>
      <c r="C61" s="19">
        <v>9187516.7211000007</v>
      </c>
      <c r="D61" s="23">
        <f t="shared" si="2"/>
        <v>3.7261832203281386E-3</v>
      </c>
      <c r="E61" s="23">
        <f t="shared" si="3"/>
        <v>2.5217766495501171E-3</v>
      </c>
      <c r="G61" s="38"/>
    </row>
    <row r="62" spans="1:7" s="18" customFormat="1" ht="13.5" x14ac:dyDescent="0.25">
      <c r="A62" s="15" t="s">
        <v>76</v>
      </c>
      <c r="B62" s="46">
        <v>651137.47606000002</v>
      </c>
      <c r="C62" s="19">
        <v>9199230.3792000003</v>
      </c>
      <c r="D62" s="23">
        <f t="shared" si="2"/>
        <v>4.7126530703872297E-3</v>
      </c>
      <c r="E62" s="23">
        <f t="shared" si="3"/>
        <v>1.2749536632785797E-3</v>
      </c>
      <c r="G62" s="38"/>
    </row>
    <row r="63" spans="1:7" s="18" customFormat="1" ht="13.5" x14ac:dyDescent="0.25">
      <c r="A63" s="15" t="s">
        <v>77</v>
      </c>
      <c r="B63" s="46">
        <v>653502.24903000006</v>
      </c>
      <c r="C63" s="19">
        <v>9233552.7926000003</v>
      </c>
      <c r="D63" s="23">
        <f t="shared" si="2"/>
        <v>3.6317568208624252E-3</v>
      </c>
      <c r="E63" s="23">
        <f t="shared" si="3"/>
        <v>3.7310092241634638E-3</v>
      </c>
      <c r="G63" s="38"/>
    </row>
    <row r="64" spans="1:7" s="18" customFormat="1" ht="13.5" x14ac:dyDescent="0.25">
      <c r="A64" s="15" t="s">
        <v>78</v>
      </c>
      <c r="B64" s="46">
        <v>656071.02648</v>
      </c>
      <c r="C64" s="19">
        <v>9256682.4704</v>
      </c>
      <c r="D64" s="23">
        <f t="shared" si="2"/>
        <v>3.9307859365637961E-3</v>
      </c>
      <c r="E64" s="23">
        <f t="shared" si="3"/>
        <v>2.5049597180552665E-3</v>
      </c>
      <c r="G64" s="38"/>
    </row>
    <row r="65" spans="1:7" s="18" customFormat="1" ht="13.5" x14ac:dyDescent="0.25">
      <c r="A65" s="15" t="s">
        <v>79</v>
      </c>
      <c r="B65" s="46">
        <v>659309.76196999999</v>
      </c>
      <c r="C65" s="19">
        <v>9276077.2338999994</v>
      </c>
      <c r="D65" s="23">
        <f t="shared" si="2"/>
        <v>4.9365622917029138E-3</v>
      </c>
      <c r="E65" s="23">
        <f t="shared" si="3"/>
        <v>2.0952175427879113E-3</v>
      </c>
      <c r="G65" s="38"/>
    </row>
    <row r="66" spans="1:7" s="18" customFormat="1" ht="13.5" x14ac:dyDescent="0.25">
      <c r="A66" s="15" t="s">
        <v>80</v>
      </c>
      <c r="B66" s="46">
        <v>663404.54933000007</v>
      </c>
      <c r="C66" s="19">
        <v>9307898.8935000002</v>
      </c>
      <c r="D66" s="23">
        <f t="shared" si="2"/>
        <v>6.2107185365570189E-3</v>
      </c>
      <c r="E66" s="23">
        <f t="shared" si="3"/>
        <v>3.4305082630949426E-3</v>
      </c>
      <c r="G66" s="38"/>
    </row>
    <row r="67" spans="1:7" s="18" customFormat="1" ht="13.5" x14ac:dyDescent="0.25">
      <c r="A67" s="15" t="s">
        <v>81</v>
      </c>
      <c r="B67" s="46">
        <v>666350.97664999997</v>
      </c>
      <c r="C67" s="19">
        <v>9341548.5975000001</v>
      </c>
      <c r="D67" s="23">
        <f t="shared" si="2"/>
        <v>4.4413734017585806E-3</v>
      </c>
      <c r="E67" s="23">
        <f t="shared" si="3"/>
        <v>3.6151772150746675E-3</v>
      </c>
      <c r="G67" s="38"/>
    </row>
    <row r="68" spans="1:7" s="18" customFormat="1" ht="13.5" x14ac:dyDescent="0.25">
      <c r="A68" s="15" t="s">
        <v>82</v>
      </c>
      <c r="B68" s="46">
        <v>669819.33866000001</v>
      </c>
      <c r="C68" s="19">
        <v>9362834.650700001</v>
      </c>
      <c r="D68" s="23">
        <f t="shared" si="2"/>
        <v>5.2050077684838358E-3</v>
      </c>
      <c r="E68" s="23">
        <f t="shared" si="3"/>
        <v>2.2786428800142949E-3</v>
      </c>
      <c r="G68" s="38"/>
    </row>
    <row r="69" spans="1:7" s="18" customFormat="1" ht="13.5" x14ac:dyDescent="0.25">
      <c r="A69" s="15" t="s">
        <v>83</v>
      </c>
      <c r="B69" s="46">
        <v>673781.73265999998</v>
      </c>
      <c r="C69" s="19">
        <v>9394579.9974000007</v>
      </c>
      <c r="D69" s="23">
        <f t="shared" si="2"/>
        <v>5.9156160046482031E-3</v>
      </c>
      <c r="E69" s="23">
        <f t="shared" si="3"/>
        <v>3.3905700446847306E-3</v>
      </c>
      <c r="G69" s="38"/>
    </row>
    <row r="70" spans="1:7" s="18" customFormat="1" ht="13.5" x14ac:dyDescent="0.25">
      <c r="A70" s="15" t="s">
        <v>84</v>
      </c>
      <c r="B70" s="46">
        <v>674543.48404999997</v>
      </c>
      <c r="C70" s="19">
        <v>9402681.5921</v>
      </c>
      <c r="D70" s="23">
        <f t="shared" si="2"/>
        <v>1.1305610601710704E-3</v>
      </c>
      <c r="E70" s="23">
        <f t="shared" si="3"/>
        <v>8.6236901513867318E-4</v>
      </c>
      <c r="G70" s="38"/>
    </row>
    <row r="71" spans="1:7" s="18" customFormat="1" ht="13.5" x14ac:dyDescent="0.25">
      <c r="A71" s="15" t="s">
        <v>85</v>
      </c>
      <c r="B71" s="46">
        <v>680886.64614000008</v>
      </c>
      <c r="C71" s="19">
        <v>9447402.6425000001</v>
      </c>
      <c r="D71" s="23">
        <f t="shared" si="2"/>
        <v>9.4036370374751595E-3</v>
      </c>
      <c r="E71" s="23">
        <f t="shared" si="3"/>
        <v>4.7562017241521886E-3</v>
      </c>
      <c r="G71" s="38"/>
    </row>
    <row r="72" spans="1:7" s="18" customFormat="1" ht="13.5" x14ac:dyDescent="0.25">
      <c r="A72" s="15" t="s">
        <v>86</v>
      </c>
      <c r="B72" s="46">
        <v>685479.50857000006</v>
      </c>
      <c r="C72" s="19">
        <v>9464354.4488999993</v>
      </c>
      <c r="D72" s="23">
        <f t="shared" ref="D72:D103" si="4">(+B72-B71)/B71</f>
        <v>6.7454141684776424E-3</v>
      </c>
      <c r="E72" s="23">
        <f t="shared" ref="E72:E103" si="5">(+C72-C71)/C71</f>
        <v>1.7943351248458433E-3</v>
      </c>
      <c r="G72" s="38"/>
    </row>
    <row r="73" spans="1:7" s="18" customFormat="1" ht="13.5" x14ac:dyDescent="0.25">
      <c r="A73" s="15" t="s">
        <v>87</v>
      </c>
      <c r="B73" s="46">
        <v>686704.48445999995</v>
      </c>
      <c r="C73" s="19">
        <v>9469780.4481999986</v>
      </c>
      <c r="D73" s="23">
        <f t="shared" si="4"/>
        <v>1.787035023928498E-3</v>
      </c>
      <c r="E73" s="23">
        <f t="shared" si="5"/>
        <v>5.7330896991394551E-4</v>
      </c>
      <c r="G73" s="38"/>
    </row>
    <row r="74" spans="1:7" s="18" customFormat="1" ht="13.5" x14ac:dyDescent="0.25">
      <c r="A74" s="15" t="s">
        <v>88</v>
      </c>
      <c r="B74" s="46">
        <v>690886.6781100001</v>
      </c>
      <c r="C74" s="19">
        <v>9496799.2983999997</v>
      </c>
      <c r="D74" s="23">
        <f t="shared" si="4"/>
        <v>6.090237860160292E-3</v>
      </c>
      <c r="E74" s="23">
        <f t="shared" si="5"/>
        <v>2.8531654295255444E-3</v>
      </c>
      <c r="G74" s="38"/>
    </row>
    <row r="75" spans="1:7" s="18" customFormat="1" ht="13.5" x14ac:dyDescent="0.25">
      <c r="A75" s="15" t="s">
        <v>89</v>
      </c>
      <c r="B75" s="46">
        <v>691541.66000999999</v>
      </c>
      <c r="C75" s="19">
        <v>9521733.4921000004</v>
      </c>
      <c r="D75" s="23">
        <f t="shared" si="4"/>
        <v>9.4803087214197744E-4</v>
      </c>
      <c r="E75" s="23">
        <f t="shared" si="5"/>
        <v>2.6255365535840587E-3</v>
      </c>
      <c r="G75" s="38"/>
    </row>
    <row r="76" spans="1:7" s="18" customFormat="1" ht="13.5" x14ac:dyDescent="0.25">
      <c r="A76" s="15" t="s">
        <v>90</v>
      </c>
      <c r="B76" s="46">
        <v>693684.24581999995</v>
      </c>
      <c r="C76" s="19">
        <v>9525063.2381999996</v>
      </c>
      <c r="D76" s="23">
        <f t="shared" si="4"/>
        <v>3.0982743830197845E-3</v>
      </c>
      <c r="E76" s="23">
        <f t="shared" si="5"/>
        <v>3.4969956917632708E-4</v>
      </c>
      <c r="G76" s="38"/>
    </row>
    <row r="77" spans="1:7" s="18" customFormat="1" ht="13.5" x14ac:dyDescent="0.25">
      <c r="A77" s="15" t="s">
        <v>91</v>
      </c>
      <c r="B77" s="46">
        <v>695708.80024000001</v>
      </c>
      <c r="C77" s="19">
        <v>9543945.0921999998</v>
      </c>
      <c r="D77" s="23">
        <f t="shared" si="4"/>
        <v>2.9185532642547547E-3</v>
      </c>
      <c r="E77" s="23">
        <f t="shared" si="5"/>
        <v>1.9823337155679068E-3</v>
      </c>
      <c r="G77" s="38"/>
    </row>
    <row r="78" spans="1:7" s="18" customFormat="1" ht="13.5" x14ac:dyDescent="0.25">
      <c r="A78" s="15" t="s">
        <v>92</v>
      </c>
      <c r="B78" s="46">
        <v>697385.27610000002</v>
      </c>
      <c r="C78" s="19">
        <v>9563410.2061999999</v>
      </c>
      <c r="D78" s="23">
        <f t="shared" si="4"/>
        <v>2.409737895253975E-3</v>
      </c>
      <c r="E78" s="23">
        <f t="shared" si="5"/>
        <v>2.0395249356482945E-3</v>
      </c>
      <c r="G78" s="38"/>
    </row>
    <row r="79" spans="1:7" s="18" customFormat="1" ht="13.5" x14ac:dyDescent="0.25">
      <c r="A79" s="15" t="s">
        <v>93</v>
      </c>
      <c r="B79" s="46">
        <v>696179.23226000008</v>
      </c>
      <c r="C79" s="19">
        <v>9571389.7733999994</v>
      </c>
      <c r="D79" s="23">
        <f t="shared" si="4"/>
        <v>-1.7293795572291409E-3</v>
      </c>
      <c r="E79" s="23">
        <f t="shared" si="5"/>
        <v>8.3438512287450342E-4</v>
      </c>
      <c r="G79" s="38"/>
    </row>
    <row r="80" spans="1:7" s="18" customFormat="1" ht="13.5" x14ac:dyDescent="0.25">
      <c r="A80" s="15" t="s">
        <v>94</v>
      </c>
      <c r="B80" s="46">
        <v>695670.71858999995</v>
      </c>
      <c r="C80" s="19">
        <v>9582415.5754000004</v>
      </c>
      <c r="D80" s="23">
        <f t="shared" si="4"/>
        <v>-7.3043498920435782E-4</v>
      </c>
      <c r="E80" s="23">
        <f t="shared" si="5"/>
        <v>1.1519541321619827E-3</v>
      </c>
      <c r="G80" s="38"/>
    </row>
    <row r="81" spans="1:7" s="18" customFormat="1" ht="13.5" x14ac:dyDescent="0.25">
      <c r="A81" s="15" t="s">
        <v>95</v>
      </c>
      <c r="B81" s="46">
        <v>694975.65669000009</v>
      </c>
      <c r="C81" s="19">
        <v>9585553.4064000007</v>
      </c>
      <c r="D81" s="23">
        <f t="shared" si="4"/>
        <v>-9.9912484660648251E-4</v>
      </c>
      <c r="E81" s="23">
        <f t="shared" si="5"/>
        <v>3.2745720275957196E-4</v>
      </c>
      <c r="G81" s="38"/>
    </row>
    <row r="82" spans="1:7" s="18" customFormat="1" ht="13.5" x14ac:dyDescent="0.25">
      <c r="A82" s="15" t="s">
        <v>96</v>
      </c>
      <c r="B82" s="46">
        <v>690467.27919999999</v>
      </c>
      <c r="C82" s="19">
        <v>9578347.8795999996</v>
      </c>
      <c r="D82" s="23">
        <f t="shared" si="4"/>
        <v>-6.4871013057815662E-3</v>
      </c>
      <c r="E82" s="23">
        <f t="shared" si="5"/>
        <v>-7.5170691711864187E-4</v>
      </c>
      <c r="G82" s="38"/>
    </row>
    <row r="83" spans="1:7" s="18" customFormat="1" ht="13.5" x14ac:dyDescent="0.25">
      <c r="A83" s="15" t="s">
        <v>97</v>
      </c>
      <c r="B83" s="46">
        <v>688787.21416999993</v>
      </c>
      <c r="C83" s="19">
        <v>9574363.6424000002</v>
      </c>
      <c r="D83" s="23">
        <f t="shared" si="4"/>
        <v>-2.4332290328755901E-3</v>
      </c>
      <c r="E83" s="23">
        <f t="shared" si="5"/>
        <v>-4.159628831695532E-4</v>
      </c>
      <c r="G83" s="38"/>
    </row>
    <row r="84" spans="1:7" s="18" customFormat="1" ht="13.5" x14ac:dyDescent="0.25">
      <c r="A84" s="15" t="s">
        <v>98</v>
      </c>
      <c r="B84" s="46">
        <v>687830.00002000004</v>
      </c>
      <c r="C84" s="19">
        <v>9576702.2737000007</v>
      </c>
      <c r="D84" s="23">
        <f t="shared" si="4"/>
        <v>-1.3897095217618941E-3</v>
      </c>
      <c r="E84" s="23">
        <f t="shared" si="5"/>
        <v>2.4425971138633822E-4</v>
      </c>
      <c r="G84" s="38"/>
    </row>
    <row r="85" spans="1:7" s="18" customFormat="1" ht="13.5" x14ac:dyDescent="0.25">
      <c r="A85" s="15" t="s">
        <v>99</v>
      </c>
      <c r="B85" s="46">
        <v>682870.66081999999</v>
      </c>
      <c r="C85" s="19">
        <v>9546891.2361999992</v>
      </c>
      <c r="D85" s="23">
        <f t="shared" si="4"/>
        <v>-7.2101234314523111E-3</v>
      </c>
      <c r="E85" s="23">
        <f t="shared" si="5"/>
        <v>-3.112870865983794E-3</v>
      </c>
      <c r="G85" s="38"/>
    </row>
    <row r="86" spans="1:7" s="18" customFormat="1" ht="13.5" x14ac:dyDescent="0.25">
      <c r="A86" s="15" t="s">
        <v>100</v>
      </c>
      <c r="B86" s="46">
        <v>682989.59359000006</v>
      </c>
      <c r="C86" s="19">
        <v>9554689.123300001</v>
      </c>
      <c r="D86" s="23">
        <f t="shared" si="4"/>
        <v>1.7416588063288028E-4</v>
      </c>
      <c r="E86" s="23">
        <f t="shared" si="5"/>
        <v>8.167985689869064E-4</v>
      </c>
      <c r="G86" s="38"/>
    </row>
    <row r="87" spans="1:7" s="18" customFormat="1" ht="13.5" x14ac:dyDescent="0.25">
      <c r="A87" s="15" t="s">
        <v>101</v>
      </c>
      <c r="B87" s="46">
        <v>680660.09830999991</v>
      </c>
      <c r="C87" s="19">
        <v>9531386.0521999989</v>
      </c>
      <c r="D87" s="23">
        <f t="shared" si="4"/>
        <v>-3.4107331969080467E-3</v>
      </c>
      <c r="E87" s="23">
        <f t="shared" si="5"/>
        <v>-2.4389146312647097E-3</v>
      </c>
      <c r="G87" s="38"/>
    </row>
    <row r="88" spans="1:7" s="18" customFormat="1" ht="13.5" x14ac:dyDescent="0.25">
      <c r="A88" s="15" t="s">
        <v>102</v>
      </c>
      <c r="B88" s="46">
        <v>676995.38994000002</v>
      </c>
      <c r="C88" s="19">
        <v>9493198.8191</v>
      </c>
      <c r="D88" s="23">
        <f t="shared" si="4"/>
        <v>-5.3840505402019852E-3</v>
      </c>
      <c r="E88" s="23">
        <f t="shared" si="5"/>
        <v>-4.0064721847232988E-3</v>
      </c>
      <c r="G88" s="38"/>
    </row>
    <row r="89" spans="1:7" s="18" customFormat="1" ht="13.5" x14ac:dyDescent="0.25">
      <c r="A89" s="15" t="s">
        <v>103</v>
      </c>
      <c r="B89" s="46">
        <v>674137.31464999996</v>
      </c>
      <c r="C89" s="19">
        <v>9479702.7430000007</v>
      </c>
      <c r="D89" s="23">
        <f t="shared" si="4"/>
        <v>-4.2217056902756284E-3</v>
      </c>
      <c r="E89" s="23">
        <f t="shared" si="5"/>
        <v>-1.4216573735762906E-3</v>
      </c>
      <c r="G89" s="38"/>
    </row>
    <row r="90" spans="1:7" s="18" customFormat="1" ht="13.5" x14ac:dyDescent="0.25">
      <c r="A90" s="15" t="s">
        <v>104</v>
      </c>
      <c r="B90" s="46">
        <v>673027.21406000003</v>
      </c>
      <c r="C90" s="19">
        <v>9457399.8248000015</v>
      </c>
      <c r="D90" s="23">
        <f t="shared" si="4"/>
        <v>-1.64669803299091E-3</v>
      </c>
      <c r="E90" s="23">
        <f t="shared" si="5"/>
        <v>-2.3527022739682603E-3</v>
      </c>
      <c r="G90" s="38"/>
    </row>
    <row r="91" spans="1:7" s="18" customFormat="1" ht="13.5" x14ac:dyDescent="0.25">
      <c r="A91" s="15" t="s">
        <v>105</v>
      </c>
      <c r="B91" s="46">
        <v>672027.16777000006</v>
      </c>
      <c r="C91" s="19">
        <v>9452066.5826000012</v>
      </c>
      <c r="D91" s="23">
        <f t="shared" si="4"/>
        <v>-1.4858927976585739E-3</v>
      </c>
      <c r="E91" s="23">
        <f t="shared" si="5"/>
        <v>-5.639226741810078E-4</v>
      </c>
      <c r="G91" s="38"/>
    </row>
    <row r="92" spans="1:7" s="18" customFormat="1" ht="13.5" x14ac:dyDescent="0.25">
      <c r="A92" s="15" t="s">
        <v>106</v>
      </c>
      <c r="B92" s="46">
        <v>671258.17116999999</v>
      </c>
      <c r="C92" s="19">
        <v>9447646.0368999988</v>
      </c>
      <c r="D92" s="23">
        <f t="shared" si="4"/>
        <v>-1.1442939167948323E-3</v>
      </c>
      <c r="E92" s="23">
        <f t="shared" si="5"/>
        <v>-4.6768033861929189E-4</v>
      </c>
      <c r="G92" s="38"/>
    </row>
    <row r="93" spans="1:7" s="18" customFormat="1" ht="13.5" x14ac:dyDescent="0.25">
      <c r="A93" s="15" t="s">
        <v>107</v>
      </c>
      <c r="B93" s="46">
        <v>670735.20973</v>
      </c>
      <c r="C93" s="19">
        <v>9452064.3587999996</v>
      </c>
      <c r="D93" s="23">
        <f t="shared" si="4"/>
        <v>-7.7907646038552513E-4</v>
      </c>
      <c r="E93" s="23">
        <f t="shared" si="5"/>
        <v>4.676637844754135E-4</v>
      </c>
      <c r="G93" s="38"/>
    </row>
    <row r="94" spans="1:7" s="18" customFormat="1" ht="13.5" x14ac:dyDescent="0.25">
      <c r="A94" s="15" t="s">
        <v>108</v>
      </c>
      <c r="B94" s="46">
        <v>670968.84824999992</v>
      </c>
      <c r="C94" s="19">
        <v>9449290.5348000005</v>
      </c>
      <c r="D94" s="23">
        <f t="shared" si="4"/>
        <v>3.4833197454174207E-4</v>
      </c>
      <c r="E94" s="23">
        <f t="shared" si="5"/>
        <v>-2.9346224218380646E-4</v>
      </c>
      <c r="G94" s="38"/>
    </row>
    <row r="95" spans="1:7" s="18" customFormat="1" ht="13.5" x14ac:dyDescent="0.25">
      <c r="A95" s="15" t="s">
        <v>109</v>
      </c>
      <c r="B95" s="46">
        <v>671578.68109000009</v>
      </c>
      <c r="C95" s="19">
        <v>9463620.6693999991</v>
      </c>
      <c r="D95" s="23">
        <f t="shared" si="4"/>
        <v>9.0888398409361311E-4</v>
      </c>
      <c r="E95" s="23">
        <f t="shared" si="5"/>
        <v>1.5165302143291437E-3</v>
      </c>
      <c r="G95" s="38"/>
    </row>
    <row r="96" spans="1:7" s="18" customFormat="1" ht="13.5" x14ac:dyDescent="0.25">
      <c r="A96" s="15" t="s">
        <v>110</v>
      </c>
      <c r="B96" s="46">
        <v>666345.88897000009</v>
      </c>
      <c r="C96" s="19">
        <v>9449811.5417999998</v>
      </c>
      <c r="D96" s="23">
        <f t="shared" si="4"/>
        <v>-7.7917781897229961E-3</v>
      </c>
      <c r="E96" s="23">
        <f t="shared" si="5"/>
        <v>-1.4591801681834336E-3</v>
      </c>
      <c r="G96" s="38"/>
    </row>
    <row r="97" spans="1:7" s="18" customFormat="1" ht="13.5" x14ac:dyDescent="0.25">
      <c r="A97" s="15" t="s">
        <v>111</v>
      </c>
      <c r="B97" s="46">
        <v>668121.43247999996</v>
      </c>
      <c r="C97" s="19">
        <v>9437398.8364000004</v>
      </c>
      <c r="D97" s="23">
        <f t="shared" si="4"/>
        <v>2.664597380115014E-3</v>
      </c>
      <c r="E97" s="23">
        <f t="shared" si="5"/>
        <v>-1.3135399944319973E-3</v>
      </c>
      <c r="G97" s="38"/>
    </row>
    <row r="98" spans="1:7" s="18" customFormat="1" ht="13.5" x14ac:dyDescent="0.25">
      <c r="A98" s="15" t="s">
        <v>112</v>
      </c>
      <c r="B98" s="46">
        <v>668681.70140999998</v>
      </c>
      <c r="C98" s="19">
        <v>9449133.8938000016</v>
      </c>
      <c r="D98" s="23">
        <f t="shared" si="4"/>
        <v>8.3857350290404231E-4</v>
      </c>
      <c r="E98" s="23">
        <f t="shared" si="5"/>
        <v>1.2434631198100005E-3</v>
      </c>
      <c r="G98" s="38"/>
    </row>
    <row r="99" spans="1:7" s="18" customFormat="1" ht="13.5" x14ac:dyDescent="0.25">
      <c r="A99" s="15" t="s">
        <v>113</v>
      </c>
      <c r="B99" s="46">
        <v>668854.13530999993</v>
      </c>
      <c r="C99" s="19">
        <v>9449704.8781000003</v>
      </c>
      <c r="D99" s="23">
        <f t="shared" si="4"/>
        <v>2.5787142019341447E-4</v>
      </c>
      <c r="E99" s="23">
        <f t="shared" si="5"/>
        <v>6.0427157284053168E-5</v>
      </c>
      <c r="G99" s="38"/>
    </row>
    <row r="100" spans="1:7" s="18" customFormat="1" ht="13.5" x14ac:dyDescent="0.25">
      <c r="A100" s="15" t="s">
        <v>114</v>
      </c>
      <c r="B100" s="46">
        <v>667043.84392999997</v>
      </c>
      <c r="C100" s="19">
        <v>9434448.8883999996</v>
      </c>
      <c r="D100" s="23">
        <f t="shared" si="4"/>
        <v>-2.7065563094125435E-3</v>
      </c>
      <c r="E100" s="23">
        <f t="shared" si="5"/>
        <v>-1.6144408631593339E-3</v>
      </c>
      <c r="G100" s="38"/>
    </row>
    <row r="101" spans="1:7" s="18" customFormat="1" ht="13.5" x14ac:dyDescent="0.25">
      <c r="A101" s="15" t="s">
        <v>115</v>
      </c>
      <c r="B101" s="46">
        <v>668534.13640999992</v>
      </c>
      <c r="C101" s="19">
        <v>9442023.6614999995</v>
      </c>
      <c r="D101" s="23">
        <f t="shared" si="4"/>
        <v>2.234174700151101E-3</v>
      </c>
      <c r="E101" s="23">
        <f t="shared" si="5"/>
        <v>8.0288453407313871E-4</v>
      </c>
      <c r="G101" s="38"/>
    </row>
    <row r="102" spans="1:7" s="18" customFormat="1" ht="13.5" x14ac:dyDescent="0.25">
      <c r="A102" s="15" t="s">
        <v>116</v>
      </c>
      <c r="B102" s="46">
        <v>667948.51598000003</v>
      </c>
      <c r="C102" s="19">
        <v>9430953.7699999996</v>
      </c>
      <c r="D102" s="23">
        <f t="shared" si="4"/>
        <v>-8.7597685459212373E-4</v>
      </c>
      <c r="E102" s="23">
        <f t="shared" si="5"/>
        <v>-1.172406667983429E-3</v>
      </c>
      <c r="G102" s="38"/>
    </row>
    <row r="103" spans="1:7" s="18" customFormat="1" ht="13.5" x14ac:dyDescent="0.25">
      <c r="A103" s="15" t="s">
        <v>117</v>
      </c>
      <c r="B103" s="46">
        <v>666194.74436999997</v>
      </c>
      <c r="C103" s="19">
        <v>9425535.5710999984</v>
      </c>
      <c r="D103" s="23">
        <f t="shared" si="4"/>
        <v>-2.6256089624317192E-3</v>
      </c>
      <c r="E103" s="23">
        <f t="shared" si="5"/>
        <v>-5.7451229558949733E-4</v>
      </c>
      <c r="G103" s="38"/>
    </row>
    <row r="104" spans="1:7" s="18" customFormat="1" ht="13.5" x14ac:dyDescent="0.25">
      <c r="A104" s="15" t="s">
        <v>118</v>
      </c>
      <c r="B104" s="46">
        <v>663498.50925</v>
      </c>
      <c r="C104" s="19">
        <v>9413311.7401999999</v>
      </c>
      <c r="D104" s="23">
        <f t="shared" ref="D104:D135" si="6">(+B104-B103)/B103</f>
        <v>-4.0472176383644634E-3</v>
      </c>
      <c r="E104" s="23">
        <f t="shared" ref="E104:E135" si="7">(+C104-C103)/C103</f>
        <v>-1.2968844908376887E-3</v>
      </c>
      <c r="G104" s="38"/>
    </row>
    <row r="105" spans="1:7" s="18" customFormat="1" ht="13.5" x14ac:dyDescent="0.25">
      <c r="A105" s="15" t="s">
        <v>119</v>
      </c>
      <c r="B105" s="46">
        <v>660797.60918000003</v>
      </c>
      <c r="C105" s="19">
        <v>9397060.5600000005</v>
      </c>
      <c r="D105" s="23">
        <f t="shared" si="6"/>
        <v>-4.0706950088749945E-3</v>
      </c>
      <c r="E105" s="23">
        <f t="shared" si="7"/>
        <v>-1.7264041230673278E-3</v>
      </c>
      <c r="G105" s="38"/>
    </row>
    <row r="106" spans="1:7" s="18" customFormat="1" ht="13.5" x14ac:dyDescent="0.25">
      <c r="A106" s="15" t="s">
        <v>120</v>
      </c>
      <c r="B106" s="46">
        <v>662670.00455000007</v>
      </c>
      <c r="C106" s="19">
        <v>9395290.3190000001</v>
      </c>
      <c r="D106" s="23">
        <f t="shared" si="6"/>
        <v>2.8335383542376059E-3</v>
      </c>
      <c r="E106" s="23">
        <f t="shared" si="7"/>
        <v>-1.8838241902320861E-4</v>
      </c>
      <c r="G106" s="38"/>
    </row>
    <row r="107" spans="1:7" s="18" customFormat="1" ht="13.5" x14ac:dyDescent="0.25">
      <c r="A107" s="15" t="s">
        <v>121</v>
      </c>
      <c r="B107" s="46">
        <v>662900.83718000003</v>
      </c>
      <c r="C107" s="19">
        <v>9394301.6432999987</v>
      </c>
      <c r="D107" s="23">
        <f t="shared" si="6"/>
        <v>3.4833722428211084E-4</v>
      </c>
      <c r="E107" s="23">
        <f t="shared" si="7"/>
        <v>-1.0523098982923708E-4</v>
      </c>
      <c r="G107" s="38"/>
    </row>
    <row r="108" spans="1:7" s="18" customFormat="1" ht="13.5" x14ac:dyDescent="0.25">
      <c r="A108" s="15" t="s">
        <v>122</v>
      </c>
      <c r="B108" s="46">
        <v>662607.11190999998</v>
      </c>
      <c r="C108" s="19">
        <v>9381420.7093000002</v>
      </c>
      <c r="D108" s="23">
        <f t="shared" si="6"/>
        <v>-4.4309081166584379E-4</v>
      </c>
      <c r="E108" s="23">
        <f t="shared" si="7"/>
        <v>-1.3711433259315402E-3</v>
      </c>
      <c r="G108" s="38"/>
    </row>
    <row r="109" spans="1:7" s="18" customFormat="1" ht="13.5" x14ac:dyDescent="0.25">
      <c r="A109" s="15" t="s">
        <v>123</v>
      </c>
      <c r="B109" s="46">
        <v>664972.49719999998</v>
      </c>
      <c r="C109" s="19">
        <v>9373317.9811000004</v>
      </c>
      <c r="D109" s="23">
        <f t="shared" si="6"/>
        <v>3.5698157286323984E-3</v>
      </c>
      <c r="E109" s="23">
        <f t="shared" si="7"/>
        <v>-8.6369948124886606E-4</v>
      </c>
      <c r="G109" s="38"/>
    </row>
    <row r="110" spans="1:7" s="18" customFormat="1" ht="13.5" x14ac:dyDescent="0.25">
      <c r="A110" s="15" t="s">
        <v>124</v>
      </c>
      <c r="B110" s="46">
        <v>663899.50341999996</v>
      </c>
      <c r="C110" s="19">
        <v>9389007.1338</v>
      </c>
      <c r="D110" s="23">
        <f t="shared" si="6"/>
        <v>-1.6135912154533823E-3</v>
      </c>
      <c r="E110" s="23">
        <f t="shared" si="7"/>
        <v>1.6738099285263253E-3</v>
      </c>
      <c r="G110" s="38"/>
    </row>
    <row r="111" spans="1:7" s="18" customFormat="1" ht="13.5" x14ac:dyDescent="0.25">
      <c r="A111" s="15" t="s">
        <v>125</v>
      </c>
      <c r="B111" s="46">
        <v>664336.4434799999</v>
      </c>
      <c r="C111" s="19">
        <v>9395671.4772999994</v>
      </c>
      <c r="D111" s="23">
        <f t="shared" si="6"/>
        <v>6.5814186898633027E-4</v>
      </c>
      <c r="E111" s="23">
        <f t="shared" si="7"/>
        <v>7.0980279437728394E-4</v>
      </c>
      <c r="G111" s="38"/>
    </row>
    <row r="112" spans="1:7" s="18" customFormat="1" ht="13.5" x14ac:dyDescent="0.25">
      <c r="A112" s="15" t="s">
        <v>126</v>
      </c>
      <c r="B112" s="46">
        <v>664827.36956999998</v>
      </c>
      <c r="C112" s="19">
        <v>9410232.2138999999</v>
      </c>
      <c r="D112" s="23">
        <f t="shared" si="6"/>
        <v>7.3897208984721372E-4</v>
      </c>
      <c r="E112" s="23">
        <f t="shared" si="7"/>
        <v>1.5497281524986524E-3</v>
      </c>
      <c r="G112" s="38"/>
    </row>
    <row r="113" spans="1:7" s="18" customFormat="1" ht="13.5" x14ac:dyDescent="0.25">
      <c r="A113" s="15" t="s">
        <v>127</v>
      </c>
      <c r="B113" s="46">
        <v>664133.19203000003</v>
      </c>
      <c r="C113" s="19">
        <v>9410646.8354000002</v>
      </c>
      <c r="D113" s="23">
        <f t="shared" si="6"/>
        <v>-1.0441470549699681E-3</v>
      </c>
      <c r="E113" s="23">
        <f t="shared" si="7"/>
        <v>4.4060708660081072E-5</v>
      </c>
      <c r="G113" s="38"/>
    </row>
    <row r="114" spans="1:7" s="18" customFormat="1" ht="13.5" x14ac:dyDescent="0.25">
      <c r="A114" s="15" t="s">
        <v>128</v>
      </c>
      <c r="B114" s="46">
        <v>666713.29963000002</v>
      </c>
      <c r="C114" s="19">
        <v>9424651.2379999999</v>
      </c>
      <c r="D114" s="23">
        <f t="shared" si="6"/>
        <v>3.8849249381943864E-3</v>
      </c>
      <c r="E114" s="23">
        <f t="shared" si="7"/>
        <v>1.4881445287394449E-3</v>
      </c>
      <c r="G114" s="38"/>
    </row>
    <row r="115" spans="1:7" s="18" customFormat="1" ht="13.5" x14ac:dyDescent="0.25">
      <c r="A115" s="15" t="s">
        <v>129</v>
      </c>
      <c r="B115" s="46">
        <v>668534.65999000007</v>
      </c>
      <c r="C115" s="19">
        <v>9449333.0566999987</v>
      </c>
      <c r="D115" s="23">
        <f t="shared" si="6"/>
        <v>2.7318494486473178E-3</v>
      </c>
      <c r="E115" s="23">
        <f t="shared" si="7"/>
        <v>2.6188575127833054E-3</v>
      </c>
      <c r="G115" s="38"/>
    </row>
    <row r="116" spans="1:7" s="18" customFormat="1" ht="13.5" x14ac:dyDescent="0.25">
      <c r="A116" s="15" t="s">
        <v>130</v>
      </c>
      <c r="B116" s="46">
        <v>670564.10741000006</v>
      </c>
      <c r="C116" s="19">
        <v>9457361.1956000011</v>
      </c>
      <c r="D116" s="23">
        <f t="shared" si="6"/>
        <v>3.0356652264376819E-3</v>
      </c>
      <c r="E116" s="23">
        <f t="shared" si="7"/>
        <v>8.495984692073221E-4</v>
      </c>
      <c r="G116" s="38"/>
    </row>
    <row r="117" spans="1:7" s="18" customFormat="1" ht="13.5" x14ac:dyDescent="0.25">
      <c r="A117" s="15" t="s">
        <v>131</v>
      </c>
      <c r="B117" s="46">
        <v>672948.11132999999</v>
      </c>
      <c r="C117" s="19">
        <v>9470036.5392999984</v>
      </c>
      <c r="D117" s="23">
        <f t="shared" si="6"/>
        <v>3.5552214824141923E-3</v>
      </c>
      <c r="E117" s="23">
        <f t="shared" si="7"/>
        <v>1.3402621976513324E-3</v>
      </c>
      <c r="G117" s="38"/>
    </row>
    <row r="118" spans="1:7" s="18" customFormat="1" ht="13.5" x14ac:dyDescent="0.25">
      <c r="A118" s="15" t="s">
        <v>132</v>
      </c>
      <c r="B118" s="46">
        <v>674338.03659999999</v>
      </c>
      <c r="C118" s="19">
        <v>9498564.4685000014</v>
      </c>
      <c r="D118" s="23">
        <f t="shared" si="6"/>
        <v>2.065427105892294E-3</v>
      </c>
      <c r="E118" s="23">
        <f t="shared" si="7"/>
        <v>3.0124413017430275E-3</v>
      </c>
      <c r="G118" s="38"/>
    </row>
    <row r="119" spans="1:7" s="18" customFormat="1" ht="13.5" x14ac:dyDescent="0.25">
      <c r="A119" s="15" t="s">
        <v>133</v>
      </c>
      <c r="B119" s="46">
        <v>675258.93862999999</v>
      </c>
      <c r="C119" s="19">
        <v>9498425.0020000003</v>
      </c>
      <c r="D119" s="23">
        <f t="shared" si="6"/>
        <v>1.3656385670355606E-3</v>
      </c>
      <c r="E119" s="23">
        <f t="shared" si="7"/>
        <v>-1.4682902923230095E-5</v>
      </c>
      <c r="G119" s="38"/>
    </row>
    <row r="120" spans="1:7" s="18" customFormat="1" ht="13.5" x14ac:dyDescent="0.25">
      <c r="A120" s="15" t="s">
        <v>134</v>
      </c>
      <c r="B120" s="46">
        <v>676554.6311</v>
      </c>
      <c r="C120" s="19">
        <v>9510914.852</v>
      </c>
      <c r="D120" s="23">
        <f t="shared" si="6"/>
        <v>1.918808320595913E-3</v>
      </c>
      <c r="E120" s="23">
        <f t="shared" si="7"/>
        <v>1.3149390554086334E-3</v>
      </c>
      <c r="G120" s="38"/>
    </row>
    <row r="121" spans="1:7" s="18" customFormat="1" ht="13.5" x14ac:dyDescent="0.25">
      <c r="A121" s="15" t="s">
        <v>135</v>
      </c>
      <c r="B121" s="46">
        <v>680587.39835999999</v>
      </c>
      <c r="C121" s="19">
        <v>9543293.8776999991</v>
      </c>
      <c r="D121" s="23">
        <f t="shared" si="6"/>
        <v>5.9607414902225677E-3</v>
      </c>
      <c r="E121" s="23">
        <f t="shared" si="7"/>
        <v>3.4044070632374937E-3</v>
      </c>
      <c r="G121" s="38"/>
    </row>
    <row r="122" spans="1:7" s="18" customFormat="1" ht="13.5" x14ac:dyDescent="0.25">
      <c r="A122" s="15" t="s">
        <v>136</v>
      </c>
      <c r="B122" s="46">
        <v>681640.44215999998</v>
      </c>
      <c r="C122" s="19">
        <v>9551343.6835999992</v>
      </c>
      <c r="D122" s="23">
        <f t="shared" si="6"/>
        <v>1.5472572700251091E-3</v>
      </c>
      <c r="E122" s="23">
        <f t="shared" si="7"/>
        <v>8.4350393094465785E-4</v>
      </c>
      <c r="G122" s="38"/>
    </row>
    <row r="123" spans="1:7" s="18" customFormat="1" ht="13.5" x14ac:dyDescent="0.25">
      <c r="A123" s="15" t="s">
        <v>137</v>
      </c>
      <c r="B123" s="46">
        <v>682925.71476</v>
      </c>
      <c r="C123" s="19">
        <v>9550299.8387000002</v>
      </c>
      <c r="D123" s="23">
        <f t="shared" si="6"/>
        <v>1.8855580163747627E-3</v>
      </c>
      <c r="E123" s="23">
        <f t="shared" si="7"/>
        <v>-1.0928775411896203E-4</v>
      </c>
      <c r="G123" s="38"/>
    </row>
    <row r="124" spans="1:7" s="18" customFormat="1" ht="13.5" x14ac:dyDescent="0.25">
      <c r="A124" s="15" t="s">
        <v>138</v>
      </c>
      <c r="B124" s="46">
        <v>686454.57279000001</v>
      </c>
      <c r="C124" s="19">
        <v>9591330.3512999993</v>
      </c>
      <c r="D124" s="23">
        <f t="shared" si="6"/>
        <v>5.1672648338335694E-3</v>
      </c>
      <c r="E124" s="23">
        <f t="shared" si="7"/>
        <v>4.2962538656361408E-3</v>
      </c>
      <c r="G124" s="38"/>
    </row>
    <row r="125" spans="1:7" s="18" customFormat="1" ht="13.5" x14ac:dyDescent="0.25">
      <c r="A125" s="15" t="s">
        <v>139</v>
      </c>
      <c r="B125" s="46">
        <v>687665.95094999997</v>
      </c>
      <c r="C125" s="19">
        <v>9595499.9215000011</v>
      </c>
      <c r="D125" s="23">
        <f t="shared" si="6"/>
        <v>1.76468801872276E-3</v>
      </c>
      <c r="E125" s="23">
        <f t="shared" si="7"/>
        <v>4.3472282230761465E-4</v>
      </c>
      <c r="G125" s="38"/>
    </row>
    <row r="126" spans="1:7" s="18" customFormat="1" ht="13.5" x14ac:dyDescent="0.25">
      <c r="A126" s="15" t="s">
        <v>140</v>
      </c>
      <c r="B126" s="46">
        <v>690163.25838999997</v>
      </c>
      <c r="C126" s="19">
        <v>9615956.0123999994</v>
      </c>
      <c r="D126" s="23">
        <f t="shared" si="6"/>
        <v>3.6315705853256397E-3</v>
      </c>
      <c r="E126" s="23">
        <f t="shared" si="7"/>
        <v>2.1318421205093977E-3</v>
      </c>
      <c r="G126" s="38"/>
    </row>
    <row r="127" spans="1:7" s="18" customFormat="1" ht="13.5" x14ac:dyDescent="0.25">
      <c r="A127" s="15" t="s">
        <v>141</v>
      </c>
      <c r="B127" s="46">
        <v>693617.71607000008</v>
      </c>
      <c r="C127" s="19">
        <v>9636495.2128999997</v>
      </c>
      <c r="D127" s="23">
        <f t="shared" si="6"/>
        <v>5.0052761256207745E-3</v>
      </c>
      <c r="E127" s="23">
        <f t="shared" si="7"/>
        <v>2.135949922557309E-3</v>
      </c>
      <c r="G127" s="38"/>
    </row>
    <row r="128" spans="1:7" s="18" customFormat="1" ht="13.5" x14ac:dyDescent="0.25">
      <c r="A128" s="15" t="s">
        <v>142</v>
      </c>
      <c r="B128" s="46">
        <v>695367.45697000006</v>
      </c>
      <c r="C128" s="19">
        <v>9650770.6951000001</v>
      </c>
      <c r="D128" s="23">
        <f t="shared" si="6"/>
        <v>2.5226300589810641E-3</v>
      </c>
      <c r="E128" s="23">
        <f t="shared" si="7"/>
        <v>1.4813977368961285E-3</v>
      </c>
      <c r="G128" s="38"/>
    </row>
    <row r="129" spans="1:7" s="18" customFormat="1" ht="13.5" x14ac:dyDescent="0.25">
      <c r="A129" s="15" t="s">
        <v>143</v>
      </c>
      <c r="B129" s="46">
        <v>697347.81747000001</v>
      </c>
      <c r="C129" s="19">
        <v>9670576.4479999989</v>
      </c>
      <c r="D129" s="23">
        <f t="shared" si="6"/>
        <v>2.847933822829718E-3</v>
      </c>
      <c r="E129" s="23">
        <f t="shared" si="7"/>
        <v>2.0522457247953061E-3</v>
      </c>
      <c r="G129" s="38"/>
    </row>
    <row r="130" spans="1:7" s="18" customFormat="1" ht="13.5" x14ac:dyDescent="0.25">
      <c r="A130" s="15" t="s">
        <v>144</v>
      </c>
      <c r="B130" s="46">
        <v>700218.87894999993</v>
      </c>
      <c r="C130" s="19">
        <v>9719322.7069000006</v>
      </c>
      <c r="D130" s="23">
        <f t="shared" si="6"/>
        <v>4.1171154595653842E-3</v>
      </c>
      <c r="E130" s="23">
        <f t="shared" si="7"/>
        <v>5.0406776847395692E-3</v>
      </c>
      <c r="G130" s="38"/>
    </row>
    <row r="131" spans="1:7" s="18" customFormat="1" ht="13.5" x14ac:dyDescent="0.25">
      <c r="A131" s="15" t="s">
        <v>145</v>
      </c>
      <c r="B131" s="46">
        <v>701701.54413000005</v>
      </c>
      <c r="C131" s="19">
        <v>9724131.8954000007</v>
      </c>
      <c r="D131" s="23">
        <f t="shared" si="6"/>
        <v>2.1174310270289055E-3</v>
      </c>
      <c r="E131" s="23">
        <f t="shared" si="7"/>
        <v>4.948069577508724E-4</v>
      </c>
      <c r="G131" s="38"/>
    </row>
    <row r="132" spans="1:7" s="18" customFormat="1" ht="13.5" x14ac:dyDescent="0.25">
      <c r="A132" s="15" t="s">
        <v>146</v>
      </c>
      <c r="B132" s="46">
        <v>703610.73832999996</v>
      </c>
      <c r="C132" s="19">
        <v>9739713.6263999995</v>
      </c>
      <c r="D132" s="23">
        <f t="shared" si="6"/>
        <v>2.720806610689467E-3</v>
      </c>
      <c r="E132" s="23">
        <f t="shared" si="7"/>
        <v>1.6023775867714922E-3</v>
      </c>
      <c r="G132" s="38"/>
    </row>
    <row r="133" spans="1:7" s="18" customFormat="1" ht="13.5" x14ac:dyDescent="0.25">
      <c r="A133" s="15" t="s">
        <v>147</v>
      </c>
      <c r="B133" s="46">
        <v>707482.66642999998</v>
      </c>
      <c r="C133" s="19">
        <v>9791567.3784999996</v>
      </c>
      <c r="D133" s="23">
        <f t="shared" si="6"/>
        <v>5.5029406020577947E-3</v>
      </c>
      <c r="E133" s="23">
        <f t="shared" si="7"/>
        <v>5.3239503838642512E-3</v>
      </c>
      <c r="G133" s="38"/>
    </row>
    <row r="134" spans="1:7" s="18" customFormat="1" ht="13.5" x14ac:dyDescent="0.25">
      <c r="A134" s="15" t="s">
        <v>148</v>
      </c>
      <c r="B134" s="46">
        <v>707316.48618999997</v>
      </c>
      <c r="C134" s="19">
        <v>9811276.186999999</v>
      </c>
      <c r="D134" s="23">
        <f t="shared" si="6"/>
        <v>-2.3488948618143754E-4</v>
      </c>
      <c r="E134" s="23">
        <f t="shared" si="7"/>
        <v>2.0128348953891992E-3</v>
      </c>
      <c r="G134" s="38"/>
    </row>
    <row r="135" spans="1:7" s="18" customFormat="1" ht="13.5" x14ac:dyDescent="0.25">
      <c r="A135" s="15" t="s">
        <v>149</v>
      </c>
      <c r="B135" s="46">
        <v>710910.4693</v>
      </c>
      <c r="C135" s="19">
        <v>9844508.9707000013</v>
      </c>
      <c r="D135" s="23">
        <f t="shared" si="6"/>
        <v>5.0811527515203583E-3</v>
      </c>
      <c r="E135" s="23">
        <f t="shared" si="7"/>
        <v>3.3872029557210914E-3</v>
      </c>
      <c r="G135" s="38"/>
    </row>
    <row r="136" spans="1:7" s="18" customFormat="1" ht="13.5" x14ac:dyDescent="0.25">
      <c r="A136" s="15" t="s">
        <v>150</v>
      </c>
      <c r="B136" s="46">
        <v>709386.01373999997</v>
      </c>
      <c r="C136" s="19">
        <v>9852060.6685999986</v>
      </c>
      <c r="D136" s="23">
        <f t="shared" ref="D136:D167" si="8">(+B136-B135)/B135</f>
        <v>-2.1443706708962813E-3</v>
      </c>
      <c r="E136" s="23">
        <f t="shared" ref="E136:E167" si="9">(+C136-C135)/C135</f>
        <v>7.6709746747889501E-4</v>
      </c>
      <c r="G136" s="38"/>
    </row>
    <row r="137" spans="1:7" s="18" customFormat="1" ht="13.5" x14ac:dyDescent="0.25">
      <c r="A137" s="15" t="s">
        <v>151</v>
      </c>
      <c r="B137" s="46">
        <v>713462.72369000001</v>
      </c>
      <c r="C137" s="19">
        <v>9895738.9484000001</v>
      </c>
      <c r="D137" s="23">
        <f t="shared" si="8"/>
        <v>5.7468146693602836E-3</v>
      </c>
      <c r="E137" s="23">
        <f t="shared" si="9"/>
        <v>4.4334156344784589E-3</v>
      </c>
      <c r="G137" s="38"/>
    </row>
    <row r="138" spans="1:7" s="18" customFormat="1" ht="13.5" x14ac:dyDescent="0.25">
      <c r="A138" s="15" t="s">
        <v>152</v>
      </c>
      <c r="B138" s="46">
        <v>715946.52665000001</v>
      </c>
      <c r="C138" s="19">
        <v>9921236.0171000008</v>
      </c>
      <c r="D138" s="23">
        <f t="shared" si="8"/>
        <v>3.4813352926889771E-3</v>
      </c>
      <c r="E138" s="23">
        <f t="shared" si="9"/>
        <v>2.576570464616304E-3</v>
      </c>
      <c r="G138" s="38"/>
    </row>
    <row r="139" spans="1:7" s="18" customFormat="1" ht="13.5" x14ac:dyDescent="0.25">
      <c r="A139" s="15" t="s">
        <v>153</v>
      </c>
      <c r="B139" s="46">
        <v>718488.62193000002</v>
      </c>
      <c r="C139" s="19">
        <v>9956653.5474999994</v>
      </c>
      <c r="D139" s="23">
        <f t="shared" si="8"/>
        <v>3.550677579085101E-3</v>
      </c>
      <c r="E139" s="23">
        <f t="shared" si="9"/>
        <v>3.5698707639808041E-3</v>
      </c>
      <c r="G139" s="38"/>
    </row>
    <row r="140" spans="1:7" s="18" customFormat="1" ht="13.5" x14ac:dyDescent="0.25">
      <c r="A140" s="15" t="s">
        <v>154</v>
      </c>
      <c r="B140" s="46">
        <v>720625.05008000007</v>
      </c>
      <c r="C140" s="19">
        <v>9981595.2966000009</v>
      </c>
      <c r="D140" s="23">
        <f t="shared" si="8"/>
        <v>2.973503107483024E-3</v>
      </c>
      <c r="E140" s="23">
        <f t="shared" si="9"/>
        <v>2.5050333408722565E-3</v>
      </c>
      <c r="G140" s="38"/>
    </row>
    <row r="141" spans="1:7" s="18" customFormat="1" ht="13.5" x14ac:dyDescent="0.25">
      <c r="A141" s="15" t="s">
        <v>155</v>
      </c>
      <c r="B141" s="46">
        <v>724144.29527</v>
      </c>
      <c r="C141" s="19">
        <v>10018210.01</v>
      </c>
      <c r="D141" s="23">
        <f t="shared" si="8"/>
        <v>4.8836009650361726E-3</v>
      </c>
      <c r="E141" s="23">
        <f t="shared" si="9"/>
        <v>3.66822259488629E-3</v>
      </c>
      <c r="G141" s="38"/>
    </row>
    <row r="142" spans="1:7" s="18" customFormat="1" ht="13.5" x14ac:dyDescent="0.25">
      <c r="A142" s="15" t="s">
        <v>156</v>
      </c>
      <c r="B142" s="46">
        <v>727468.29628000001</v>
      </c>
      <c r="C142" s="19">
        <v>10027771.037</v>
      </c>
      <c r="D142" s="23">
        <f t="shared" si="8"/>
        <v>4.5902467667174544E-3</v>
      </c>
      <c r="E142" s="23">
        <f t="shared" si="9"/>
        <v>9.543648007435513E-4</v>
      </c>
      <c r="G142" s="38"/>
    </row>
    <row r="143" spans="1:7" s="18" customFormat="1" ht="13.5" x14ac:dyDescent="0.25">
      <c r="A143" s="15" t="s">
        <v>157</v>
      </c>
      <c r="B143" s="46">
        <v>730169.50862999994</v>
      </c>
      <c r="C143" s="19">
        <v>10057610.683</v>
      </c>
      <c r="D143" s="23">
        <f t="shared" si="8"/>
        <v>3.7131684828231215E-3</v>
      </c>
      <c r="E143" s="23">
        <f t="shared" si="9"/>
        <v>2.9757007703804551E-3</v>
      </c>
      <c r="G143" s="38"/>
    </row>
    <row r="144" spans="1:7" s="18" customFormat="1" ht="13.5" x14ac:dyDescent="0.25">
      <c r="A144" s="15" t="s">
        <v>158</v>
      </c>
      <c r="B144" s="46">
        <v>733933.73713000002</v>
      </c>
      <c r="C144" s="19">
        <v>10092896.581</v>
      </c>
      <c r="D144" s="23">
        <f t="shared" si="8"/>
        <v>5.1552803225963506E-3</v>
      </c>
      <c r="E144" s="23">
        <f t="shared" si="9"/>
        <v>3.5083777958956463E-3</v>
      </c>
      <c r="G144" s="38"/>
    </row>
    <row r="145" spans="1:7" s="18" customFormat="1" ht="13.5" x14ac:dyDescent="0.25">
      <c r="A145" s="15" t="s">
        <v>159</v>
      </c>
      <c r="B145" s="46">
        <v>733991.92019999993</v>
      </c>
      <c r="C145" s="19">
        <v>10088592.291999999</v>
      </c>
      <c r="D145" s="23">
        <f t="shared" si="8"/>
        <v>7.9275644457267922E-5</v>
      </c>
      <c r="E145" s="23">
        <f t="shared" si="9"/>
        <v>-4.2646716583856422E-4</v>
      </c>
      <c r="G145" s="38"/>
    </row>
    <row r="146" spans="1:7" s="18" customFormat="1" ht="13.5" x14ac:dyDescent="0.25">
      <c r="A146" s="15" t="s">
        <v>160</v>
      </c>
      <c r="B146" s="46">
        <v>739203.99520999996</v>
      </c>
      <c r="C146" s="19">
        <v>10136741.196999999</v>
      </c>
      <c r="D146" s="23">
        <f t="shared" si="8"/>
        <v>7.1009977992398483E-3</v>
      </c>
      <c r="E146" s="23">
        <f t="shared" si="9"/>
        <v>4.7726088641901216E-3</v>
      </c>
      <c r="G146" s="38"/>
    </row>
    <row r="147" spans="1:7" s="18" customFormat="1" ht="13.5" x14ac:dyDescent="0.25">
      <c r="A147" s="15" t="s">
        <v>161</v>
      </c>
      <c r="B147" s="46">
        <v>748596.90565999993</v>
      </c>
      <c r="C147" s="19">
        <v>10175932.807</v>
      </c>
      <c r="D147" s="23">
        <f t="shared" si="8"/>
        <v>1.2706790697649762E-2</v>
      </c>
      <c r="E147" s="23">
        <f t="shared" si="9"/>
        <v>3.8662928487905117E-3</v>
      </c>
      <c r="G147" s="38"/>
    </row>
    <row r="148" spans="1:7" s="18" customFormat="1" ht="13.5" x14ac:dyDescent="0.25">
      <c r="A148" s="15" t="s">
        <v>162</v>
      </c>
      <c r="B148" s="46">
        <v>748983.25107999996</v>
      </c>
      <c r="C148" s="19">
        <v>10181456.57</v>
      </c>
      <c r="D148" s="23">
        <f t="shared" si="8"/>
        <v>5.1609272904942847E-4</v>
      </c>
      <c r="E148" s="23">
        <f t="shared" si="9"/>
        <v>5.4282620618332751E-4</v>
      </c>
      <c r="G148" s="38"/>
    </row>
    <row r="149" spans="1:7" s="18" customFormat="1" ht="13.5" x14ac:dyDescent="0.25">
      <c r="A149" s="15" t="s">
        <v>163</v>
      </c>
      <c r="B149" s="46">
        <v>753133.77045000007</v>
      </c>
      <c r="C149" s="19">
        <v>10213681.555</v>
      </c>
      <c r="D149" s="23">
        <f t="shared" si="8"/>
        <v>5.5415382974388942E-3</v>
      </c>
      <c r="E149" s="23">
        <f t="shared" si="9"/>
        <v>3.165066292670873E-3</v>
      </c>
      <c r="G149" s="38"/>
    </row>
    <row r="150" spans="1:7" s="18" customFormat="1" ht="13.5" x14ac:dyDescent="0.25">
      <c r="A150" s="15" t="s">
        <v>164</v>
      </c>
      <c r="B150" s="46">
        <v>758691.5281</v>
      </c>
      <c r="C150" s="19">
        <v>10247409.790999999</v>
      </c>
      <c r="D150" s="23">
        <f t="shared" si="8"/>
        <v>7.3795092824999031E-3</v>
      </c>
      <c r="E150" s="23">
        <f t="shared" si="9"/>
        <v>3.3022603865584849E-3</v>
      </c>
      <c r="G150" s="38"/>
    </row>
    <row r="151" spans="1:7" s="18" customFormat="1" ht="13.5" x14ac:dyDescent="0.25">
      <c r="A151" s="15" t="s">
        <v>165</v>
      </c>
      <c r="B151" s="46">
        <v>755651.49462000001</v>
      </c>
      <c r="C151" s="19">
        <v>10262411.578</v>
      </c>
      <c r="D151" s="23">
        <f t="shared" si="8"/>
        <v>-4.0069426999048939E-3</v>
      </c>
      <c r="E151" s="23">
        <f t="shared" si="9"/>
        <v>1.4639589228856748E-3</v>
      </c>
      <c r="G151" s="38"/>
    </row>
    <row r="152" spans="1:7" s="18" customFormat="1" ht="13.5" x14ac:dyDescent="0.25">
      <c r="A152" s="15" t="s">
        <v>166</v>
      </c>
      <c r="B152" s="46">
        <v>761773.81763000006</v>
      </c>
      <c r="C152" s="19">
        <v>10305131.438000001</v>
      </c>
      <c r="D152" s="23">
        <f t="shared" si="8"/>
        <v>8.1020457890827423E-3</v>
      </c>
      <c r="E152" s="23">
        <f t="shared" si="9"/>
        <v>4.162750604505259E-3</v>
      </c>
      <c r="G152" s="38"/>
    </row>
    <row r="153" spans="1:7" s="18" customFormat="1" ht="13.5" x14ac:dyDescent="0.25">
      <c r="A153" s="15" t="s">
        <v>167</v>
      </c>
      <c r="B153" s="46">
        <v>766459.66202000005</v>
      </c>
      <c r="C153" s="19">
        <v>10346983.641999999</v>
      </c>
      <c r="D153" s="23">
        <f t="shared" si="8"/>
        <v>6.1512279387317273E-3</v>
      </c>
      <c r="E153" s="23">
        <f t="shared" si="9"/>
        <v>4.0612974469853673E-3</v>
      </c>
      <c r="G153" s="38"/>
    </row>
    <row r="154" spans="1:7" s="18" customFormat="1" ht="13.5" x14ac:dyDescent="0.25">
      <c r="A154" s="15" t="s">
        <v>168</v>
      </c>
      <c r="B154" s="46">
        <v>766887.96830000007</v>
      </c>
      <c r="C154" s="19">
        <v>10366728.137</v>
      </c>
      <c r="D154" s="23">
        <f t="shared" si="8"/>
        <v>5.5881124764116114E-4</v>
      </c>
      <c r="E154" s="23">
        <f t="shared" si="9"/>
        <v>1.9082368043818198E-3</v>
      </c>
      <c r="G154" s="38"/>
    </row>
    <row r="155" spans="1:7" s="18" customFormat="1" ht="13.5" x14ac:dyDescent="0.25">
      <c r="A155" s="15" t="s">
        <v>169</v>
      </c>
      <c r="B155" s="46">
        <v>769626.08259000001</v>
      </c>
      <c r="C155" s="19">
        <v>10396698.551999999</v>
      </c>
      <c r="D155" s="23">
        <f t="shared" si="8"/>
        <v>3.5704228038283847E-3</v>
      </c>
      <c r="E155" s="23">
        <f t="shared" si="9"/>
        <v>2.8910196740890098E-3</v>
      </c>
      <c r="G155" s="38"/>
    </row>
    <row r="156" spans="1:7" s="18" customFormat="1" ht="13.5" x14ac:dyDescent="0.25">
      <c r="A156" s="15" t="s">
        <v>170</v>
      </c>
      <c r="B156" s="46">
        <v>772993.30244999996</v>
      </c>
      <c r="C156" s="19">
        <v>10436662.775</v>
      </c>
      <c r="D156" s="23">
        <f t="shared" si="8"/>
        <v>4.3751374026570772E-3</v>
      </c>
      <c r="E156" s="23">
        <f t="shared" si="9"/>
        <v>3.8439339950193416E-3</v>
      </c>
      <c r="G156" s="38"/>
    </row>
    <row r="157" spans="1:7" s="18" customFormat="1" ht="13.5" x14ac:dyDescent="0.25">
      <c r="A157" s="15" t="s">
        <v>171</v>
      </c>
      <c r="B157" s="46">
        <v>773830.77613000001</v>
      </c>
      <c r="C157" s="19">
        <v>10448050.626</v>
      </c>
      <c r="D157" s="23">
        <f t="shared" si="8"/>
        <v>1.0834164763726716E-3</v>
      </c>
      <c r="E157" s="23">
        <f t="shared" si="9"/>
        <v>1.0911391165457859E-3</v>
      </c>
      <c r="G157" s="38"/>
    </row>
    <row r="158" spans="1:7" s="18" customFormat="1" ht="13.5" x14ac:dyDescent="0.25">
      <c r="A158" s="15" t="s">
        <v>172</v>
      </c>
      <c r="B158" s="46">
        <v>775079.9124599999</v>
      </c>
      <c r="C158" s="19">
        <v>10471321.669000002</v>
      </c>
      <c r="D158" s="23">
        <f t="shared" si="8"/>
        <v>1.6142241540804819E-3</v>
      </c>
      <c r="E158" s="23">
        <f t="shared" si="9"/>
        <v>2.2273095559176763E-3</v>
      </c>
      <c r="G158" s="38"/>
    </row>
    <row r="159" spans="1:7" s="18" customFormat="1" ht="13.5" x14ac:dyDescent="0.25">
      <c r="A159" s="15" t="s">
        <v>173</v>
      </c>
      <c r="B159" s="46">
        <v>777956.33468000009</v>
      </c>
      <c r="C159" s="19">
        <v>10484744.324999999</v>
      </c>
      <c r="D159" s="23">
        <f t="shared" si="8"/>
        <v>3.711129876751422E-3</v>
      </c>
      <c r="E159" s="23">
        <f t="shared" si="9"/>
        <v>1.2818492664335732E-3</v>
      </c>
      <c r="G159" s="38"/>
    </row>
    <row r="160" spans="1:7" s="18" customFormat="1" ht="13.5" x14ac:dyDescent="0.25">
      <c r="A160" s="15" t="s">
        <v>174</v>
      </c>
      <c r="B160" s="46">
        <v>780065.41562999994</v>
      </c>
      <c r="C160" s="19">
        <v>10515362.009</v>
      </c>
      <c r="D160" s="23">
        <f t="shared" si="8"/>
        <v>2.7110531221105033E-3</v>
      </c>
      <c r="E160" s="23">
        <f t="shared" si="9"/>
        <v>2.9202127444343151E-3</v>
      </c>
      <c r="G160" s="38"/>
    </row>
    <row r="161" spans="1:7" s="18" customFormat="1" ht="13.5" x14ac:dyDescent="0.25">
      <c r="A161" s="15" t="s">
        <v>175</v>
      </c>
      <c r="B161" s="46">
        <v>782367.79258000001</v>
      </c>
      <c r="C161" s="19">
        <v>10544785.441</v>
      </c>
      <c r="D161" s="23">
        <f t="shared" si="8"/>
        <v>2.9515177879544979E-3</v>
      </c>
      <c r="E161" s="23">
        <f t="shared" si="9"/>
        <v>2.7981378077917615E-3</v>
      </c>
      <c r="G161" s="38"/>
    </row>
    <row r="162" spans="1:7" s="18" customFormat="1" ht="13.5" x14ac:dyDescent="0.25">
      <c r="A162" s="15" t="s">
        <v>176</v>
      </c>
      <c r="B162" s="46">
        <v>784450.96432999999</v>
      </c>
      <c r="C162" s="19">
        <v>10564463.557</v>
      </c>
      <c r="D162" s="23">
        <f t="shared" si="8"/>
        <v>2.6626501880021697E-3</v>
      </c>
      <c r="E162" s="23">
        <f t="shared" si="9"/>
        <v>1.8661466475636741E-3</v>
      </c>
      <c r="G162" s="38"/>
    </row>
    <row r="163" spans="1:7" s="18" customFormat="1" ht="13.5" x14ac:dyDescent="0.25">
      <c r="A163" s="15" t="s">
        <v>177</v>
      </c>
      <c r="B163" s="46">
        <v>788768.24430000002</v>
      </c>
      <c r="C163" s="19">
        <v>10597168.75</v>
      </c>
      <c r="D163" s="23">
        <f t="shared" si="8"/>
        <v>5.5035689498927742E-3</v>
      </c>
      <c r="E163" s="23">
        <f t="shared" si="9"/>
        <v>3.0957741321687416E-3</v>
      </c>
      <c r="G163" s="38"/>
    </row>
    <row r="164" spans="1:7" s="18" customFormat="1" ht="13.5" x14ac:dyDescent="0.25">
      <c r="A164" s="15" t="s">
        <v>178</v>
      </c>
      <c r="B164" s="46">
        <v>790844.57632999995</v>
      </c>
      <c r="C164" s="19">
        <v>10633900.209999999</v>
      </c>
      <c r="D164" s="23">
        <f t="shared" si="8"/>
        <v>2.6323727470070669E-3</v>
      </c>
      <c r="E164" s="23">
        <f t="shared" si="9"/>
        <v>3.4661578829721885E-3</v>
      </c>
      <c r="G164" s="38"/>
    </row>
    <row r="165" spans="1:7" s="18" customFormat="1" ht="13.5" x14ac:dyDescent="0.25">
      <c r="A165" s="15" t="s">
        <v>179</v>
      </c>
      <c r="B165" s="46">
        <v>789534.91969000001</v>
      </c>
      <c r="C165" s="19">
        <v>10622079.177999999</v>
      </c>
      <c r="D165" s="23">
        <f t="shared" si="8"/>
        <v>-1.65602278778663E-3</v>
      </c>
      <c r="E165" s="23">
        <f t="shared" si="9"/>
        <v>-1.1116365366004933E-3</v>
      </c>
      <c r="G165" s="38"/>
    </row>
    <row r="166" spans="1:7" s="18" customFormat="1" ht="13.5" x14ac:dyDescent="0.25">
      <c r="A166" s="15" t="s">
        <v>180</v>
      </c>
      <c r="B166" s="46">
        <v>789066.19860999996</v>
      </c>
      <c r="C166" s="19">
        <v>10640831.948999999</v>
      </c>
      <c r="D166" s="23">
        <f t="shared" si="8"/>
        <v>-5.9366732022958968E-4</v>
      </c>
      <c r="E166" s="23">
        <f t="shared" si="9"/>
        <v>1.765452006688075E-3</v>
      </c>
      <c r="G166" s="38"/>
    </row>
    <row r="167" spans="1:7" s="18" customFormat="1" ht="13.5" x14ac:dyDescent="0.25">
      <c r="A167" s="15" t="s">
        <v>181</v>
      </c>
      <c r="B167" s="46">
        <v>790619.45258000004</v>
      </c>
      <c r="C167" s="19">
        <v>10657065.173</v>
      </c>
      <c r="D167" s="23">
        <f t="shared" si="8"/>
        <v>1.9684710519044571E-3</v>
      </c>
      <c r="E167" s="23">
        <f t="shared" si="9"/>
        <v>1.5255596627975021E-3</v>
      </c>
      <c r="G167" s="38"/>
    </row>
    <row r="168" spans="1:7" s="18" customFormat="1" ht="13.5" x14ac:dyDescent="0.25">
      <c r="A168" s="15" t="s">
        <v>182</v>
      </c>
      <c r="B168" s="46">
        <v>790420.65947000007</v>
      </c>
      <c r="C168" s="19">
        <v>10657132.632000001</v>
      </c>
      <c r="D168" s="23">
        <f t="shared" ref="D168:D187" si="10">(+B168-B167)/B167</f>
        <v>-2.5143968991814605E-4</v>
      </c>
      <c r="E168" s="23">
        <f t="shared" ref="E168:E187" si="11">(+C168-C167)/C167</f>
        <v>6.3299791176692423E-6</v>
      </c>
      <c r="G168" s="38"/>
    </row>
    <row r="169" spans="1:7" s="18" customFormat="1" ht="13.5" x14ac:dyDescent="0.25">
      <c r="A169" s="15" t="s">
        <v>183</v>
      </c>
      <c r="B169" s="46">
        <v>791366.13437999994</v>
      </c>
      <c r="C169" s="19">
        <v>10669680.997</v>
      </c>
      <c r="D169" s="23">
        <f t="shared" si="10"/>
        <v>1.1961667482652109E-3</v>
      </c>
      <c r="E169" s="23">
        <f t="shared" si="11"/>
        <v>1.1774616525198896E-3</v>
      </c>
      <c r="G169" s="38"/>
    </row>
    <row r="170" spans="1:7" s="18" customFormat="1" ht="13.5" x14ac:dyDescent="0.25">
      <c r="A170" s="15" t="s">
        <v>184</v>
      </c>
      <c r="B170" s="46">
        <v>792711.23519000004</v>
      </c>
      <c r="C170" s="19">
        <v>10682376.211999999</v>
      </c>
      <c r="D170" s="23">
        <f t="shared" si="10"/>
        <v>1.6997199545996714E-3</v>
      </c>
      <c r="E170" s="23">
        <f t="shared" si="11"/>
        <v>1.1898401651904468E-3</v>
      </c>
      <c r="G170" s="38"/>
    </row>
    <row r="171" spans="1:7" s="18" customFormat="1" ht="13.5" x14ac:dyDescent="0.25">
      <c r="A171" s="15" t="s">
        <v>185</v>
      </c>
      <c r="B171" s="46">
        <v>795159.61530000006</v>
      </c>
      <c r="C171" s="19">
        <v>10643828.188999999</v>
      </c>
      <c r="D171" s="23">
        <f t="shared" si="10"/>
        <v>3.088615376333338E-3</v>
      </c>
      <c r="E171" s="23">
        <f t="shared" si="11"/>
        <v>-3.6085625739989665E-3</v>
      </c>
      <c r="G171" s="38"/>
    </row>
    <row r="172" spans="1:7" s="18" customFormat="1" ht="13.5" x14ac:dyDescent="0.25">
      <c r="A172" s="15" t="s">
        <v>186</v>
      </c>
      <c r="B172" s="46">
        <v>793732.1924399999</v>
      </c>
      <c r="C172" s="19">
        <v>10661294.825000001</v>
      </c>
      <c r="D172" s="23">
        <f t="shared" si="10"/>
        <v>-1.7951400354526607E-3</v>
      </c>
      <c r="E172" s="23">
        <f t="shared" si="11"/>
        <v>1.6410107049691879E-3</v>
      </c>
      <c r="G172" s="38"/>
    </row>
    <row r="173" spans="1:7" s="18" customFormat="1" ht="13.5" x14ac:dyDescent="0.25">
      <c r="A173" s="15" t="s">
        <v>187</v>
      </c>
      <c r="B173" s="46">
        <v>792945.29914000002</v>
      </c>
      <c r="C173" s="19">
        <v>10642697.804</v>
      </c>
      <c r="D173" s="23">
        <f t="shared" si="10"/>
        <v>-9.9138387921611591E-4</v>
      </c>
      <c r="E173" s="23">
        <f t="shared" si="11"/>
        <v>-1.7443491907186402E-3</v>
      </c>
      <c r="G173" s="38"/>
    </row>
    <row r="174" spans="1:7" s="18" customFormat="1" ht="13.5" x14ac:dyDescent="0.25">
      <c r="A174" s="15" t="s">
        <v>188</v>
      </c>
      <c r="B174" s="46">
        <v>791017.12717999995</v>
      </c>
      <c r="C174" s="19">
        <v>10618705.303000001</v>
      </c>
      <c r="D174" s="23">
        <f t="shared" si="10"/>
        <v>-2.4316582267292475E-3</v>
      </c>
      <c r="E174" s="23">
        <f t="shared" si="11"/>
        <v>-2.2543627040674643E-3</v>
      </c>
      <c r="G174" s="38"/>
    </row>
    <row r="175" spans="1:7" s="18" customFormat="1" ht="13.5" x14ac:dyDescent="0.25">
      <c r="A175" s="15" t="s">
        <v>189</v>
      </c>
      <c r="B175" s="46">
        <v>785334.15950999991</v>
      </c>
      <c r="C175" s="19">
        <v>10562730.593</v>
      </c>
      <c r="D175" s="23">
        <f t="shared" si="10"/>
        <v>-7.1843800528820327E-3</v>
      </c>
      <c r="E175" s="23">
        <f t="shared" si="11"/>
        <v>-5.2713309582277318E-3</v>
      </c>
      <c r="G175" s="38"/>
    </row>
    <row r="176" spans="1:7" s="18" customFormat="1" ht="13.5" x14ac:dyDescent="0.25">
      <c r="A176" s="15" t="s">
        <v>190</v>
      </c>
      <c r="B176" s="30">
        <v>779715.89702000003</v>
      </c>
      <c r="C176" s="19">
        <v>10499483.58</v>
      </c>
      <c r="D176" s="23">
        <f t="shared" si="10"/>
        <v>-7.1539769688680381E-3</v>
      </c>
      <c r="E176" s="23">
        <f t="shared" si="11"/>
        <v>-5.9877521672203329E-3</v>
      </c>
      <c r="G176" s="38"/>
    </row>
    <row r="177" spans="1:7" s="18" customFormat="1" ht="13.5" x14ac:dyDescent="0.25">
      <c r="A177" s="15" t="s">
        <v>191</v>
      </c>
      <c r="B177" s="46">
        <v>776609.76101999998</v>
      </c>
      <c r="C177" s="19">
        <v>10439382.713000001</v>
      </c>
      <c r="D177" s="23">
        <f t="shared" si="10"/>
        <v>-3.983676633850115E-3</v>
      </c>
      <c r="E177" s="23">
        <f t="shared" si="11"/>
        <v>-5.7241736264517012E-3</v>
      </c>
      <c r="G177" s="38"/>
    </row>
    <row r="178" spans="1:7" s="18" customFormat="1" ht="13.5" x14ac:dyDescent="0.25">
      <c r="A178" s="15" t="s">
        <v>192</v>
      </c>
      <c r="B178" s="46">
        <v>775233.62416000001</v>
      </c>
      <c r="C178" s="19">
        <v>10382598.857999999</v>
      </c>
      <c r="D178" s="23">
        <f t="shared" si="10"/>
        <v>-1.7719798656567877E-3</v>
      </c>
      <c r="E178" s="23">
        <f t="shared" si="11"/>
        <v>-5.4393881861702666E-3</v>
      </c>
      <c r="G178" s="38"/>
    </row>
    <row r="179" spans="1:7" s="18" customFormat="1" ht="13.5" x14ac:dyDescent="0.25">
      <c r="A179" s="15" t="s">
        <v>193</v>
      </c>
      <c r="B179" s="46">
        <v>775106.76129000005</v>
      </c>
      <c r="C179" s="19">
        <v>10352495.573000001</v>
      </c>
      <c r="D179" s="23">
        <f t="shared" si="10"/>
        <v>-1.6364469502650261E-4</v>
      </c>
      <c r="E179" s="23">
        <f t="shared" si="11"/>
        <v>-2.8993978686562764E-3</v>
      </c>
      <c r="G179" s="38"/>
    </row>
    <row r="180" spans="1:7" s="18" customFormat="1" ht="13.5" x14ac:dyDescent="0.25">
      <c r="A180" s="15" t="s">
        <v>194</v>
      </c>
      <c r="B180" s="46">
        <v>772445.41460000002</v>
      </c>
      <c r="C180" s="19">
        <v>10319463.524</v>
      </c>
      <c r="D180" s="23">
        <f t="shared" si="10"/>
        <v>-3.4335227389460394E-3</v>
      </c>
      <c r="E180" s="23">
        <f t="shared" si="11"/>
        <v>-3.1907329751630483E-3</v>
      </c>
      <c r="G180" s="38"/>
    </row>
    <row r="181" spans="1:7" s="18" customFormat="1" ht="13.5" x14ac:dyDescent="0.25">
      <c r="A181" s="15" t="s">
        <v>195</v>
      </c>
      <c r="B181" s="46">
        <v>772275.20099000004</v>
      </c>
      <c r="C181" s="19">
        <v>10294046.693</v>
      </c>
      <c r="D181" s="23">
        <f t="shared" si="10"/>
        <v>-2.2035681328773214E-4</v>
      </c>
      <c r="E181" s="23">
        <f t="shared" si="11"/>
        <v>-2.4629992577509729E-3</v>
      </c>
      <c r="G181" s="38"/>
    </row>
    <row r="182" spans="1:7" s="18" customFormat="1" ht="13.5" x14ac:dyDescent="0.25">
      <c r="A182" s="15" t="s">
        <v>196</v>
      </c>
      <c r="B182" s="46">
        <v>771494.17677999998</v>
      </c>
      <c r="C182" s="19">
        <v>10262350.484000001</v>
      </c>
      <c r="D182" s="23">
        <f t="shared" si="10"/>
        <v>-1.0113288747312433E-3</v>
      </c>
      <c r="E182" s="23">
        <f t="shared" si="11"/>
        <v>-3.0790815259806852E-3</v>
      </c>
      <c r="G182" s="38"/>
    </row>
    <row r="183" spans="1:7" s="18" customFormat="1" ht="13.5" x14ac:dyDescent="0.25">
      <c r="A183" s="15" t="s">
        <v>197</v>
      </c>
      <c r="B183" s="46">
        <v>771074.70335000008</v>
      </c>
      <c r="C183" s="19">
        <v>10255402.700000001</v>
      </c>
      <c r="D183" s="23">
        <f t="shared" si="10"/>
        <v>-5.4371561396699146E-4</v>
      </c>
      <c r="E183" s="23">
        <f t="shared" si="11"/>
        <v>-6.7701683067950696E-4</v>
      </c>
      <c r="G183" s="38"/>
    </row>
    <row r="184" spans="1:7" s="18" customFormat="1" ht="13.5" x14ac:dyDescent="0.25">
      <c r="A184" s="15" t="s">
        <v>198</v>
      </c>
      <c r="B184" s="46">
        <v>771366.47017999995</v>
      </c>
      <c r="C184" s="19">
        <v>10254961.568</v>
      </c>
      <c r="D184" s="23">
        <f t="shared" si="10"/>
        <v>3.7838983529385191E-4</v>
      </c>
      <c r="E184" s="23">
        <f t="shared" si="11"/>
        <v>-4.3014595614187567E-5</v>
      </c>
      <c r="G184" s="38"/>
    </row>
    <row r="185" spans="1:7" s="18" customFormat="1" ht="13.5" x14ac:dyDescent="0.25">
      <c r="A185" s="15" t="s">
        <v>199</v>
      </c>
      <c r="B185" s="46">
        <v>771719.56626999995</v>
      </c>
      <c r="C185" s="19">
        <v>10247919.887</v>
      </c>
      <c r="D185" s="23">
        <f t="shared" si="10"/>
        <v>4.5775400364188849E-4</v>
      </c>
      <c r="E185" s="23">
        <f t="shared" si="11"/>
        <v>-6.8666088637260375E-4</v>
      </c>
      <c r="G185" s="38"/>
    </row>
    <row r="186" spans="1:7" s="18" customFormat="1" ht="13.5" x14ac:dyDescent="0.25">
      <c r="A186" s="15" t="s">
        <v>200</v>
      </c>
      <c r="B186" s="46">
        <v>772999.13773000007</v>
      </c>
      <c r="C186" s="19">
        <v>10251898.249</v>
      </c>
      <c r="D186" s="23">
        <f t="shared" si="10"/>
        <v>1.6580782915544762E-3</v>
      </c>
      <c r="E186" s="23">
        <f t="shared" si="11"/>
        <v>3.8821166088998056E-4</v>
      </c>
      <c r="G186" s="38"/>
    </row>
    <row r="187" spans="1:7" s="18" customFormat="1" ht="13.5" x14ac:dyDescent="0.25">
      <c r="A187" s="15" t="s">
        <v>201</v>
      </c>
      <c r="B187" s="46">
        <v>774990.57053999999</v>
      </c>
      <c r="C187" s="19">
        <v>10273415.556</v>
      </c>
      <c r="D187" s="23">
        <f t="shared" si="10"/>
        <v>2.5762419552601058E-3</v>
      </c>
      <c r="E187" s="23">
        <f t="shared" si="11"/>
        <v>2.0988607648441001E-3</v>
      </c>
      <c r="G187" s="38"/>
    </row>
    <row r="188" spans="1:7" s="18" customFormat="1" ht="13.5" x14ac:dyDescent="0.25">
      <c r="A188" s="15" t="s">
        <v>202</v>
      </c>
      <c r="B188" s="46">
        <v>775230.63942999998</v>
      </c>
      <c r="C188" s="19">
        <v>10274870.605</v>
      </c>
      <c r="D188" s="23">
        <f t="shared" ref="D188:E190" si="12">(+B188-B187)/B187</f>
        <v>3.0977007866394966E-4</v>
      </c>
      <c r="E188" s="23">
        <f t="shared" si="12"/>
        <v>1.4163244853370957E-4</v>
      </c>
      <c r="G188" s="38"/>
    </row>
    <row r="189" spans="1:7" s="18" customFormat="1" ht="13.5" x14ac:dyDescent="0.25">
      <c r="A189" s="15" t="s">
        <v>203</v>
      </c>
      <c r="B189" s="46">
        <v>780186.42532000004</v>
      </c>
      <c r="C189" s="19">
        <v>10310039.739</v>
      </c>
      <c r="D189" s="23">
        <f t="shared" si="12"/>
        <v>6.3926599877990806E-3</v>
      </c>
      <c r="E189" s="23">
        <f t="shared" si="12"/>
        <v>3.4228298683280215E-3</v>
      </c>
      <c r="G189" s="38"/>
    </row>
    <row r="190" spans="1:7" s="18" customFormat="1" ht="13.5" x14ac:dyDescent="0.25">
      <c r="A190" s="15" t="s">
        <v>204</v>
      </c>
      <c r="B190" s="46">
        <v>780662.97004000004</v>
      </c>
      <c r="C190" s="19">
        <v>10339952.964</v>
      </c>
      <c r="D190" s="23">
        <f t="shared" si="12"/>
        <v>6.1080878176590484E-4</v>
      </c>
      <c r="E190" s="23">
        <f t="shared" si="12"/>
        <v>2.9013685453457812E-3</v>
      </c>
      <c r="G190" s="38"/>
    </row>
    <row r="191" spans="1:7" s="18" customFormat="1" ht="13.5" x14ac:dyDescent="0.25">
      <c r="A191" s="15" t="s">
        <v>205</v>
      </c>
      <c r="B191" s="46">
        <v>783603.06914000004</v>
      </c>
      <c r="C191" s="19">
        <v>10392634.896</v>
      </c>
      <c r="D191" s="23">
        <f t="shared" ref="D191:E193" si="13">(+B191-B190)/B190</f>
        <v>3.7661567319496989E-3</v>
      </c>
      <c r="E191" s="23">
        <f t="shared" si="13"/>
        <v>5.0949875868313505E-3</v>
      </c>
      <c r="G191" s="38"/>
    </row>
    <row r="192" spans="1:7" s="18" customFormat="1" ht="13.5" x14ac:dyDescent="0.25">
      <c r="A192" s="15" t="s">
        <v>206</v>
      </c>
      <c r="B192" s="46">
        <v>785160.42286000005</v>
      </c>
      <c r="C192" s="19">
        <v>10390902.915000001</v>
      </c>
      <c r="D192" s="23">
        <f t="shared" si="13"/>
        <v>1.9874267742585549E-3</v>
      </c>
      <c r="E192" s="23">
        <f t="shared" si="13"/>
        <v>-1.6665465662277495E-4</v>
      </c>
      <c r="G192" s="38"/>
    </row>
    <row r="193" spans="1:7" s="18" customFormat="1" ht="13.5" x14ac:dyDescent="0.25">
      <c r="A193" s="15" t="s">
        <v>207</v>
      </c>
      <c r="B193" s="46">
        <v>786818.53263999999</v>
      </c>
      <c r="C193" s="19">
        <v>10383972.27</v>
      </c>
      <c r="D193" s="23">
        <f t="shared" si="13"/>
        <v>2.1118101877322898E-3</v>
      </c>
      <c r="E193" s="23">
        <f t="shared" si="13"/>
        <v>-6.6699160378031646E-4</v>
      </c>
      <c r="G193" s="38"/>
    </row>
    <row r="194" spans="1:7" s="18" customFormat="1" ht="13.5" x14ac:dyDescent="0.25">
      <c r="A194" s="15" t="s">
        <v>208</v>
      </c>
      <c r="B194" s="46">
        <v>788057.19874000002</v>
      </c>
      <c r="C194" s="19">
        <v>10389232.054</v>
      </c>
      <c r="D194" s="23">
        <f t="shared" ref="D194:E197" si="14">(+B194-B193)/B193</f>
        <v>1.5742716377611927E-3</v>
      </c>
      <c r="E194" s="23">
        <f t="shared" si="14"/>
        <v>5.0652908763979064E-4</v>
      </c>
      <c r="G194" s="38"/>
    </row>
    <row r="195" spans="1:7" s="18" customFormat="1" ht="13.5" x14ac:dyDescent="0.25">
      <c r="A195" s="15" t="s">
        <v>209</v>
      </c>
      <c r="B195" s="46">
        <v>787803.89262000006</v>
      </c>
      <c r="C195" s="19">
        <v>10404879.021000002</v>
      </c>
      <c r="D195" s="23">
        <f t="shared" si="14"/>
        <v>-3.2143113520816504E-4</v>
      </c>
      <c r="E195" s="23">
        <f t="shared" si="14"/>
        <v>1.5060754171890636E-3</v>
      </c>
      <c r="G195" s="38"/>
    </row>
    <row r="196" spans="1:7" s="18" customFormat="1" ht="13.5" x14ac:dyDescent="0.25">
      <c r="A196" s="15" t="s">
        <v>210</v>
      </c>
      <c r="B196" s="46">
        <v>794784.62102000008</v>
      </c>
      <c r="C196" s="19">
        <v>10442710.411</v>
      </c>
      <c r="D196" s="23">
        <f t="shared" si="14"/>
        <v>8.860997597745052E-3</v>
      </c>
      <c r="E196" s="23">
        <f t="shared" si="14"/>
        <v>3.6359279068641009E-3</v>
      </c>
      <c r="G196" s="38"/>
    </row>
    <row r="197" spans="1:7" s="18" customFormat="1" ht="13.5" x14ac:dyDescent="0.25">
      <c r="A197" s="15" t="s">
        <v>211</v>
      </c>
      <c r="B197" s="46">
        <v>796073.54047999997</v>
      </c>
      <c r="C197" s="19">
        <v>10448550.859999999</v>
      </c>
      <c r="D197" s="23">
        <f t="shared" si="14"/>
        <v>1.6217216915266075E-3</v>
      </c>
      <c r="E197" s="23">
        <f t="shared" si="14"/>
        <v>5.5928478049596761E-4</v>
      </c>
      <c r="G197" s="38"/>
    </row>
    <row r="198" spans="1:7" s="18" customFormat="1" ht="13.5" x14ac:dyDescent="0.25">
      <c r="A198" s="15" t="s">
        <v>212</v>
      </c>
      <c r="B198" s="46">
        <v>797852.31022999994</v>
      </c>
      <c r="C198" s="19">
        <v>10470910.889</v>
      </c>
      <c r="D198" s="23">
        <f t="shared" ref="D198:E200" si="15">(+B198-B197)/B197</f>
        <v>2.234428930934511E-3</v>
      </c>
      <c r="E198" s="23">
        <f t="shared" si="15"/>
        <v>2.1400124571916979E-3</v>
      </c>
      <c r="G198" s="38"/>
    </row>
    <row r="199" spans="1:7" s="18" customFormat="1" ht="13.5" x14ac:dyDescent="0.25">
      <c r="A199" s="15" t="s">
        <v>213</v>
      </c>
      <c r="B199" s="46">
        <v>798877.75453999999</v>
      </c>
      <c r="C199" s="19">
        <v>10483957.154999999</v>
      </c>
      <c r="D199" s="23">
        <f t="shared" si="15"/>
        <v>1.2852558009193971E-3</v>
      </c>
      <c r="E199" s="23">
        <f t="shared" si="15"/>
        <v>1.2459533022771098E-3</v>
      </c>
      <c r="G199" s="38"/>
    </row>
    <row r="200" spans="1:7" s="18" customFormat="1" ht="13.5" x14ac:dyDescent="0.25">
      <c r="A200" s="15" t="s">
        <v>214</v>
      </c>
      <c r="B200" s="46">
        <v>801675.41336000001</v>
      </c>
      <c r="C200" s="19">
        <v>10488392.331999999</v>
      </c>
      <c r="D200" s="23">
        <f t="shared" si="15"/>
        <v>3.5019861350513199E-3</v>
      </c>
      <c r="E200" s="23">
        <f t="shared" si="15"/>
        <v>4.2304417448749202E-4</v>
      </c>
      <c r="G200" s="38"/>
    </row>
    <row r="201" spans="1:7" s="18" customFormat="1" ht="13.5" x14ac:dyDescent="0.25">
      <c r="A201" s="15" t="s">
        <v>215</v>
      </c>
      <c r="B201" s="46">
        <v>805128.23463999992</v>
      </c>
      <c r="C201" s="19">
        <v>10532513.528999999</v>
      </c>
      <c r="D201" s="23">
        <f t="shared" ref="D201:E203" si="16">(+B201-B200)/B200</f>
        <v>4.3070065795436764E-3</v>
      </c>
      <c r="E201" s="23">
        <f t="shared" si="16"/>
        <v>4.2066692018553897E-3</v>
      </c>
      <c r="G201" s="38"/>
    </row>
    <row r="202" spans="1:7" s="18" customFormat="1" ht="13.5" x14ac:dyDescent="0.25">
      <c r="A202" s="15" t="s">
        <v>216</v>
      </c>
      <c r="B202" s="46">
        <v>810292.38392000005</v>
      </c>
      <c r="C202" s="19">
        <v>10579361.737</v>
      </c>
      <c r="D202" s="23">
        <f t="shared" si="16"/>
        <v>6.4140705266772747E-3</v>
      </c>
      <c r="E202" s="23">
        <f t="shared" si="16"/>
        <v>4.4479608662272027E-3</v>
      </c>
      <c r="G202" s="38"/>
    </row>
    <row r="203" spans="1:7" s="18" customFormat="1" ht="13.5" x14ac:dyDescent="0.25">
      <c r="A203" s="15" t="s">
        <v>217</v>
      </c>
      <c r="B203" s="46">
        <v>809918.02574999991</v>
      </c>
      <c r="C203" s="19">
        <v>10579124.701000001</v>
      </c>
      <c r="D203" s="23">
        <f t="shared" si="16"/>
        <v>-4.6200381174642518E-4</v>
      </c>
      <c r="E203" s="23">
        <f t="shared" si="16"/>
        <v>-2.2405510454326028E-5</v>
      </c>
      <c r="G203" s="38"/>
    </row>
    <row r="204" spans="1:7" s="18" customFormat="1" ht="13.5" x14ac:dyDescent="0.25">
      <c r="A204" s="15" t="s">
        <v>218</v>
      </c>
      <c r="B204" s="46">
        <v>810386.39604999998</v>
      </c>
      <c r="C204" s="19">
        <v>10607166.736</v>
      </c>
      <c r="D204" s="23">
        <f t="shared" ref="D204:E207" si="17">(+B204-B203)/B203</f>
        <v>5.7829346317653295E-4</v>
      </c>
      <c r="E204" s="23">
        <f t="shared" si="17"/>
        <v>2.6506951938422268E-3</v>
      </c>
      <c r="G204" s="38"/>
    </row>
    <row r="205" spans="1:7" s="18" customFormat="1" ht="13.5" x14ac:dyDescent="0.25">
      <c r="A205" s="15" t="s">
        <v>219</v>
      </c>
      <c r="B205" s="46">
        <v>813990.61422999995</v>
      </c>
      <c r="C205" s="19">
        <v>10634023.297</v>
      </c>
      <c r="D205" s="23">
        <f t="shared" si="17"/>
        <v>4.4475304590103097E-3</v>
      </c>
      <c r="E205" s="23">
        <f t="shared" si="17"/>
        <v>2.5319259768823424E-3</v>
      </c>
      <c r="G205" s="38"/>
    </row>
    <row r="206" spans="1:7" s="18" customFormat="1" ht="13.5" x14ac:dyDescent="0.25">
      <c r="A206" s="15" t="s">
        <v>220</v>
      </c>
      <c r="B206" s="46">
        <v>817117.82606999995</v>
      </c>
      <c r="C206" s="19">
        <v>10647780.101</v>
      </c>
      <c r="D206" s="23">
        <f t="shared" si="17"/>
        <v>3.8418278851509993E-3</v>
      </c>
      <c r="E206" s="23">
        <f t="shared" si="17"/>
        <v>1.2936593813820698E-3</v>
      </c>
      <c r="G206" s="38"/>
    </row>
    <row r="207" spans="1:7" s="18" customFormat="1" ht="13.5" x14ac:dyDescent="0.25">
      <c r="A207" s="15" t="s">
        <v>221</v>
      </c>
      <c r="B207" s="46">
        <v>819614.49165999994</v>
      </c>
      <c r="C207" s="19">
        <v>10681246.209999999</v>
      </c>
      <c r="D207" s="23">
        <f t="shared" si="17"/>
        <v>3.0554535837358028E-3</v>
      </c>
      <c r="E207" s="23">
        <f t="shared" si="17"/>
        <v>3.1430127860037444E-3</v>
      </c>
      <c r="G207" s="38"/>
    </row>
    <row r="208" spans="1:7" s="18" customFormat="1" ht="13.5" x14ac:dyDescent="0.25">
      <c r="A208" s="15" t="s">
        <v>222</v>
      </c>
      <c r="B208" s="46">
        <v>819155.54856000002</v>
      </c>
      <c r="C208" s="19">
        <v>10663278.884</v>
      </c>
      <c r="D208" s="23">
        <f t="shared" ref="D208:E210" si="18">(+B208-B207)/B207</f>
        <v>-5.5994995777880875E-4</v>
      </c>
      <c r="E208" s="23">
        <f t="shared" si="18"/>
        <v>-1.6821376126671477E-3</v>
      </c>
      <c r="G208" s="38"/>
    </row>
    <row r="209" spans="1:7" s="18" customFormat="1" ht="13.5" x14ac:dyDescent="0.25">
      <c r="A209" s="15" t="s">
        <v>223</v>
      </c>
      <c r="B209" s="46">
        <v>821010.48542000004</v>
      </c>
      <c r="C209" s="19">
        <v>10681086.082</v>
      </c>
      <c r="D209" s="23">
        <f t="shared" si="18"/>
        <v>2.2644500952973146E-3</v>
      </c>
      <c r="E209" s="23">
        <f t="shared" si="18"/>
        <v>1.6699551979945E-3</v>
      </c>
      <c r="G209" s="38"/>
    </row>
    <row r="210" spans="1:7" s="18" customFormat="1" ht="13.5" x14ac:dyDescent="0.25">
      <c r="A210" s="15" t="s">
        <v>224</v>
      </c>
      <c r="B210" s="46">
        <v>824611.18198999995</v>
      </c>
      <c r="C210" s="19">
        <v>10707013.278000001</v>
      </c>
      <c r="D210" s="23">
        <f t="shared" si="18"/>
        <v>4.3856888967233141E-3</v>
      </c>
      <c r="E210" s="23">
        <f t="shared" si="18"/>
        <v>2.4273932258343594E-3</v>
      </c>
      <c r="G210" s="38"/>
    </row>
    <row r="211" spans="1:7" s="18" customFormat="1" ht="13.5" x14ac:dyDescent="0.25">
      <c r="A211" s="15" t="s">
        <v>225</v>
      </c>
      <c r="B211" s="46">
        <v>829329.20091999997</v>
      </c>
      <c r="C211" s="19">
        <v>10748584.811999999</v>
      </c>
      <c r="D211" s="23">
        <f t="shared" ref="D211:E213" si="19">(+B211-B210)/B210</f>
        <v>5.7215073395126912E-3</v>
      </c>
      <c r="E211" s="23">
        <f t="shared" si="19"/>
        <v>3.8826452270696549E-3</v>
      </c>
      <c r="G211" s="38"/>
    </row>
    <row r="212" spans="1:7" s="18" customFormat="1" ht="13.5" x14ac:dyDescent="0.25">
      <c r="A212" s="15" t="s">
        <v>226</v>
      </c>
      <c r="B212" s="46">
        <v>830438.48089999997</v>
      </c>
      <c r="C212" s="19">
        <v>10780987.204</v>
      </c>
      <c r="D212" s="23">
        <f t="shared" si="19"/>
        <v>1.3375629108072335E-3</v>
      </c>
      <c r="E212" s="23">
        <f t="shared" si="19"/>
        <v>3.0145728546353426E-3</v>
      </c>
      <c r="G212" s="38"/>
    </row>
    <row r="213" spans="1:7" s="18" customFormat="1" ht="13.5" x14ac:dyDescent="0.25">
      <c r="A213" s="15" t="s">
        <v>227</v>
      </c>
      <c r="B213" s="46">
        <v>833562.15836</v>
      </c>
      <c r="C213" s="19">
        <v>10817602.998</v>
      </c>
      <c r="D213" s="23">
        <f t="shared" si="19"/>
        <v>3.7614796662778726E-3</v>
      </c>
      <c r="E213" s="23">
        <f t="shared" si="19"/>
        <v>3.39633034592736E-3</v>
      </c>
      <c r="G213" s="38"/>
    </row>
    <row r="214" spans="1:7" s="18" customFormat="1" ht="13.5" x14ac:dyDescent="0.25">
      <c r="A214" s="15" t="s">
        <v>228</v>
      </c>
      <c r="B214" s="46">
        <v>835331.27377000009</v>
      </c>
      <c r="C214" s="19">
        <v>10841373.062999999</v>
      </c>
      <c r="D214" s="23">
        <f t="shared" ref="D214:E216" si="20">(+B214-B213)/B213</f>
        <v>2.1223557142766043E-3</v>
      </c>
      <c r="E214" s="23">
        <f t="shared" si="20"/>
        <v>2.1973504670484006E-3</v>
      </c>
      <c r="G214" s="38"/>
    </row>
    <row r="215" spans="1:7" s="18" customFormat="1" ht="13.5" x14ac:dyDescent="0.25">
      <c r="A215" s="15" t="s">
        <v>229</v>
      </c>
      <c r="B215" s="46">
        <v>838765.44091999996</v>
      </c>
      <c r="C215" s="19">
        <v>10874774.589</v>
      </c>
      <c r="D215" s="23">
        <f t="shared" si="20"/>
        <v>4.1111439950055556E-3</v>
      </c>
      <c r="E215" s="23">
        <f t="shared" si="20"/>
        <v>3.0809313364554346E-3</v>
      </c>
      <c r="G215" s="38"/>
    </row>
    <row r="216" spans="1:7" s="18" customFormat="1" ht="13.5" x14ac:dyDescent="0.25">
      <c r="A216" s="15" t="s">
        <v>230</v>
      </c>
      <c r="B216" s="46">
        <v>842110.27163000009</v>
      </c>
      <c r="C216" s="19">
        <v>10910549.531000001</v>
      </c>
      <c r="D216" s="23">
        <f t="shared" si="20"/>
        <v>3.9878022469921363E-3</v>
      </c>
      <c r="E216" s="23">
        <f t="shared" si="20"/>
        <v>3.2897180265408507E-3</v>
      </c>
      <c r="G216" s="38"/>
    </row>
    <row r="217" spans="1:7" s="18" customFormat="1" ht="13.5" x14ac:dyDescent="0.25">
      <c r="A217" s="15" t="s">
        <v>231</v>
      </c>
      <c r="B217" s="46">
        <v>844674.21793000004</v>
      </c>
      <c r="C217" s="19">
        <v>10920123.136</v>
      </c>
      <c r="D217" s="23">
        <f t="shared" ref="D217:E219" si="21">(+B217-B216)/B216</f>
        <v>3.0446681229016992E-3</v>
      </c>
      <c r="E217" s="23">
        <f t="shared" si="21"/>
        <v>8.7746313536245138E-4</v>
      </c>
      <c r="G217" s="38"/>
    </row>
    <row r="218" spans="1:7" s="18" customFormat="1" ht="13.5" x14ac:dyDescent="0.25">
      <c r="A218" s="15" t="s">
        <v>232</v>
      </c>
      <c r="B218" s="46">
        <v>849605.78986999998</v>
      </c>
      <c r="C218" s="19">
        <v>10964854.431</v>
      </c>
      <c r="D218" s="23">
        <f t="shared" si="21"/>
        <v>5.83843076456801E-3</v>
      </c>
      <c r="E218" s="23">
        <f t="shared" si="21"/>
        <v>4.0962262460700451E-3</v>
      </c>
      <c r="G218" s="38"/>
    </row>
    <row r="219" spans="1:7" s="18" customFormat="1" ht="13.5" x14ac:dyDescent="0.25">
      <c r="A219" s="15" t="s">
        <v>233</v>
      </c>
      <c r="B219" s="46">
        <v>853723.5888599999</v>
      </c>
      <c r="C219" s="19">
        <v>10990481.611</v>
      </c>
      <c r="D219" s="23">
        <f t="shared" si="21"/>
        <v>4.8467171941354078E-3</v>
      </c>
      <c r="E219" s="23">
        <f t="shared" si="21"/>
        <v>2.3372111468754346E-3</v>
      </c>
      <c r="G219" s="38"/>
    </row>
    <row r="220" spans="1:7" s="18" customFormat="1" ht="13.5" x14ac:dyDescent="0.25">
      <c r="A220" s="15" t="s">
        <v>234</v>
      </c>
      <c r="B220" s="46">
        <v>857707.73878000001</v>
      </c>
      <c r="C220" s="19">
        <v>11015217.289000001</v>
      </c>
      <c r="D220" s="23">
        <f t="shared" ref="D220:E223" si="22">(+B220-B219)/B219</f>
        <v>4.6667914205349012E-3</v>
      </c>
      <c r="E220" s="23">
        <f t="shared" si="22"/>
        <v>2.2506455017625559E-3</v>
      </c>
      <c r="G220" s="38"/>
    </row>
    <row r="221" spans="1:7" s="18" customFormat="1" ht="13.5" x14ac:dyDescent="0.25">
      <c r="A221" s="15" t="s">
        <v>235</v>
      </c>
      <c r="B221" s="46">
        <v>863425.32166000002</v>
      </c>
      <c r="C221" s="19">
        <v>11053601.713</v>
      </c>
      <c r="D221" s="23">
        <f t="shared" si="22"/>
        <v>6.6661201962951487E-3</v>
      </c>
      <c r="E221" s="23">
        <f t="shared" si="22"/>
        <v>3.4846724302325031E-3</v>
      </c>
      <c r="G221" s="38"/>
    </row>
    <row r="222" spans="1:7" s="18" customFormat="1" ht="13.5" x14ac:dyDescent="0.25">
      <c r="A222" s="15" t="s">
        <v>236</v>
      </c>
      <c r="B222" s="46">
        <v>865296.69445000007</v>
      </c>
      <c r="C222" s="19">
        <v>11078138.207</v>
      </c>
      <c r="D222" s="23">
        <f t="shared" si="22"/>
        <v>2.1673823352808294E-3</v>
      </c>
      <c r="E222" s="23">
        <f t="shared" si="22"/>
        <v>2.2197736662742085E-3</v>
      </c>
      <c r="G222" s="38"/>
    </row>
    <row r="223" spans="1:7" s="18" customFormat="1" ht="13.5" x14ac:dyDescent="0.25">
      <c r="A223" s="15" t="s">
        <v>237</v>
      </c>
      <c r="B223" s="46">
        <v>865503.57386</v>
      </c>
      <c r="C223" s="19">
        <v>11073561.449000001</v>
      </c>
      <c r="D223" s="23">
        <f t="shared" si="22"/>
        <v>2.3908494199371996E-4</v>
      </c>
      <c r="E223" s="23">
        <f t="shared" si="22"/>
        <v>-4.1313422115527579E-4</v>
      </c>
      <c r="G223" s="38"/>
    </row>
    <row r="224" spans="1:7" s="18" customFormat="1" ht="13.5" x14ac:dyDescent="0.25">
      <c r="A224" s="15" t="s">
        <v>238</v>
      </c>
      <c r="B224" s="46">
        <v>869697.24580000003</v>
      </c>
      <c r="C224" s="19">
        <v>11137036.083999999</v>
      </c>
      <c r="D224" s="23">
        <f t="shared" ref="D224:E226" si="23">(+B224-B223)/B223</f>
        <v>4.8453548508147221E-3</v>
      </c>
      <c r="E224" s="23">
        <f t="shared" si="23"/>
        <v>5.7320885690059541E-3</v>
      </c>
      <c r="G224" s="38"/>
    </row>
    <row r="225" spans="1:7" s="18" customFormat="1" ht="13.5" x14ac:dyDescent="0.25">
      <c r="A225" s="15" t="s">
        <v>239</v>
      </c>
      <c r="B225" s="46">
        <v>872450.52020999999</v>
      </c>
      <c r="C225" s="19">
        <v>11164076.929000001</v>
      </c>
      <c r="D225" s="23">
        <f t="shared" si="23"/>
        <v>3.1657849019256427E-3</v>
      </c>
      <c r="E225" s="23">
        <f t="shared" si="23"/>
        <v>2.4280108994933322E-3</v>
      </c>
      <c r="G225" s="38"/>
    </row>
    <row r="226" spans="1:7" s="18" customFormat="1" ht="13.5" x14ac:dyDescent="0.25">
      <c r="A226" s="15" t="s">
        <v>240</v>
      </c>
      <c r="B226" s="46">
        <v>876771.16457000002</v>
      </c>
      <c r="C226" s="19">
        <v>11178319.866</v>
      </c>
      <c r="D226" s="23">
        <f t="shared" si="23"/>
        <v>4.9523087669889288E-3</v>
      </c>
      <c r="E226" s="23">
        <f t="shared" si="23"/>
        <v>1.2757827709876564E-3</v>
      </c>
      <c r="G226" s="38"/>
    </row>
    <row r="227" spans="1:7" s="18" customFormat="1" ht="13.5" x14ac:dyDescent="0.25">
      <c r="A227" s="15" t="s">
        <v>241</v>
      </c>
      <c r="B227" s="46">
        <v>880358.10765000002</v>
      </c>
      <c r="C227" s="19">
        <v>11199474.540999999</v>
      </c>
      <c r="D227" s="23">
        <f t="shared" ref="D227:E229" si="24">(+B227-B226)/B226</f>
        <v>4.0910823997720802E-3</v>
      </c>
      <c r="E227" s="23">
        <f t="shared" si="24"/>
        <v>1.8924735786406491E-3</v>
      </c>
      <c r="G227" s="38"/>
    </row>
    <row r="228" spans="1:7" s="18" customFormat="1" ht="13.5" x14ac:dyDescent="0.25">
      <c r="A228" s="15" t="s">
        <v>242</v>
      </c>
      <c r="B228" s="46">
        <v>883577.90179999999</v>
      </c>
      <c r="C228" s="19">
        <v>11230463.836000001</v>
      </c>
      <c r="D228" s="23">
        <f t="shared" si="24"/>
        <v>3.6573686571647404E-3</v>
      </c>
      <c r="E228" s="23">
        <f t="shared" si="24"/>
        <v>2.7670311572702373E-3</v>
      </c>
      <c r="G228" s="38"/>
    </row>
    <row r="229" spans="1:7" s="18" customFormat="1" ht="13.5" x14ac:dyDescent="0.25">
      <c r="A229" s="15" t="s">
        <v>243</v>
      </c>
      <c r="B229" s="46">
        <v>887086.31970999995</v>
      </c>
      <c r="C229" s="19">
        <v>11258413.294</v>
      </c>
      <c r="D229" s="23">
        <f t="shared" si="24"/>
        <v>3.9706944943425021E-3</v>
      </c>
      <c r="E229" s="23">
        <f t="shared" si="24"/>
        <v>2.4887180447885735E-3</v>
      </c>
      <c r="G229" s="38"/>
    </row>
    <row r="230" spans="1:7" s="18" customFormat="1" ht="13.5" x14ac:dyDescent="0.25">
      <c r="A230" s="15" t="s">
        <v>244</v>
      </c>
      <c r="B230" s="46">
        <v>889997.179</v>
      </c>
      <c r="C230" s="19">
        <v>11286667.305000002</v>
      </c>
      <c r="D230" s="23">
        <f t="shared" ref="D230:E232" si="25">(+B230-B229)/B229</f>
        <v>3.2813709616800867E-3</v>
      </c>
      <c r="E230" s="23">
        <f t="shared" si="25"/>
        <v>2.509590851053527E-3</v>
      </c>
      <c r="G230" s="38"/>
    </row>
    <row r="231" spans="1:7" s="18" customFormat="1" ht="13.5" x14ac:dyDescent="0.25">
      <c r="A231" s="15" t="s">
        <v>245</v>
      </c>
      <c r="B231" s="46">
        <v>894352.02033999993</v>
      </c>
      <c r="C231" s="19">
        <v>11315545.253</v>
      </c>
      <c r="D231" s="23">
        <f t="shared" si="25"/>
        <v>4.8930956667671936E-3</v>
      </c>
      <c r="E231" s="23">
        <f t="shared" si="25"/>
        <v>2.5585894595480788E-3</v>
      </c>
      <c r="G231" s="38"/>
    </row>
    <row r="232" spans="1:7" s="18" customFormat="1" ht="13.5" x14ac:dyDescent="0.25">
      <c r="A232" s="15" t="s">
        <v>246</v>
      </c>
      <c r="B232" s="46">
        <v>895977.32550000004</v>
      </c>
      <c r="C232" s="19">
        <v>11328486.032000002</v>
      </c>
      <c r="D232" s="23">
        <f t="shared" si="25"/>
        <v>1.8172991428836085E-3</v>
      </c>
      <c r="E232" s="23">
        <f t="shared" si="25"/>
        <v>1.1436284077048909E-3</v>
      </c>
      <c r="G232" s="38"/>
    </row>
    <row r="233" spans="1:7" s="18" customFormat="1" ht="13.5" x14ac:dyDescent="0.25">
      <c r="A233" s="15" t="s">
        <v>247</v>
      </c>
      <c r="B233" s="46">
        <v>901520.10470000003</v>
      </c>
      <c r="C233" s="19">
        <v>11368913.027000001</v>
      </c>
      <c r="D233" s="23">
        <f t="shared" ref="D233:E235" si="26">(+B233-B232)/B232</f>
        <v>6.1862940525942919E-3</v>
      </c>
      <c r="E233" s="23">
        <f t="shared" si="26"/>
        <v>3.5686141012844542E-3</v>
      </c>
      <c r="G233" s="38"/>
    </row>
    <row r="234" spans="1:7" s="18" customFormat="1" ht="13.5" x14ac:dyDescent="0.25">
      <c r="A234" s="15" t="s">
        <v>248</v>
      </c>
      <c r="B234" s="46">
        <v>903383.39483</v>
      </c>
      <c r="C234" s="19">
        <v>11376492.873</v>
      </c>
      <c r="D234" s="23">
        <f t="shared" si="26"/>
        <v>2.06683147750768E-3</v>
      </c>
      <c r="E234" s="23">
        <f t="shared" si="26"/>
        <v>6.6671686044194516E-4</v>
      </c>
      <c r="G234" s="38"/>
    </row>
    <row r="235" spans="1:7" s="18" customFormat="1" ht="13.5" x14ac:dyDescent="0.25">
      <c r="A235" s="15" t="s">
        <v>249</v>
      </c>
      <c r="B235" s="46">
        <v>906168.15337000007</v>
      </c>
      <c r="C235" s="19">
        <v>11405539.085000001</v>
      </c>
      <c r="D235" s="23">
        <f t="shared" si="26"/>
        <v>3.082587698575208E-3</v>
      </c>
      <c r="E235" s="23">
        <f t="shared" si="26"/>
        <v>2.5531780597284979E-3</v>
      </c>
      <c r="G235" s="38"/>
    </row>
    <row r="236" spans="1:7" s="18" customFormat="1" ht="13.5" x14ac:dyDescent="0.25">
      <c r="A236" s="15" t="s">
        <v>250</v>
      </c>
      <c r="B236" s="46">
        <v>910878.52666000009</v>
      </c>
      <c r="C236" s="19">
        <v>11429588.398</v>
      </c>
      <c r="D236" s="23">
        <f t="shared" ref="D236:E238" si="27">(+B236-B235)/B235</f>
        <v>5.1981227462942099E-3</v>
      </c>
      <c r="E236" s="23">
        <f t="shared" si="27"/>
        <v>2.1085643406042608E-3</v>
      </c>
      <c r="G236" s="38"/>
    </row>
    <row r="237" spans="1:7" s="18" customFormat="1" ht="13.5" x14ac:dyDescent="0.25">
      <c r="A237" s="15" t="s">
        <v>251</v>
      </c>
      <c r="B237" s="46">
        <v>914855.32198999997</v>
      </c>
      <c r="C237" s="19">
        <v>11467119.060000001</v>
      </c>
      <c r="D237" s="23">
        <f t="shared" si="27"/>
        <v>4.3658898674249673E-3</v>
      </c>
      <c r="E237" s="23">
        <f t="shared" si="27"/>
        <v>3.2836407308042483E-3</v>
      </c>
      <c r="G237" s="38"/>
    </row>
    <row r="238" spans="1:7" s="18" customFormat="1" ht="13.5" x14ac:dyDescent="0.25">
      <c r="A238" s="15" t="s">
        <v>252</v>
      </c>
      <c r="B238" s="46">
        <v>917286.32640000002</v>
      </c>
      <c r="C238" s="19">
        <v>11515301.901999999</v>
      </c>
      <c r="D238" s="23">
        <f t="shared" si="27"/>
        <v>2.6572555808191769E-3</v>
      </c>
      <c r="E238" s="23">
        <f t="shared" si="27"/>
        <v>4.2018262606229812E-3</v>
      </c>
      <c r="G238" s="38"/>
    </row>
    <row r="239" spans="1:7" s="18" customFormat="1" ht="13.5" x14ac:dyDescent="0.25">
      <c r="A239" s="15" t="s">
        <v>253</v>
      </c>
      <c r="B239" s="46">
        <v>920229.46753999998</v>
      </c>
      <c r="C239" s="19">
        <v>11556128.723999999</v>
      </c>
      <c r="D239" s="23">
        <f t="shared" ref="D239:E241" si="28">(+B239-B238)/B238</f>
        <v>3.2085304831160769E-3</v>
      </c>
      <c r="E239" s="23">
        <f t="shared" si="28"/>
        <v>3.5454408705437195E-3</v>
      </c>
      <c r="G239" s="38"/>
    </row>
    <row r="240" spans="1:7" s="18" customFormat="1" ht="13.5" x14ac:dyDescent="0.25">
      <c r="A240" s="15" t="s">
        <v>254</v>
      </c>
      <c r="B240" s="46">
        <v>923148.77994000004</v>
      </c>
      <c r="C240" s="19">
        <v>11582975.657000002</v>
      </c>
      <c r="D240" s="23">
        <f t="shared" si="28"/>
        <v>3.1723743946214791E-3</v>
      </c>
      <c r="E240" s="23">
        <f t="shared" si="28"/>
        <v>2.3231770466735809E-3</v>
      </c>
      <c r="G240" s="38"/>
    </row>
    <row r="241" spans="1:7" s="18" customFormat="1" ht="13.5" x14ac:dyDescent="0.25">
      <c r="A241" s="15" t="s">
        <v>255</v>
      </c>
      <c r="B241" s="46">
        <v>925691.6433</v>
      </c>
      <c r="C241" s="19">
        <v>11610918.741</v>
      </c>
      <c r="D241" s="23">
        <f t="shared" si="28"/>
        <v>2.7545542119063759E-3</v>
      </c>
      <c r="E241" s="23">
        <f t="shared" si="28"/>
        <v>2.4124270677467817E-3</v>
      </c>
      <c r="G241" s="38"/>
    </row>
    <row r="242" spans="1:7" s="18" customFormat="1" ht="13.5" x14ac:dyDescent="0.25">
      <c r="A242" s="15" t="s">
        <v>256</v>
      </c>
      <c r="B242" s="46">
        <v>928053.52020000003</v>
      </c>
      <c r="C242" s="19">
        <v>11641753.854</v>
      </c>
      <c r="D242" s="23">
        <f t="shared" ref="D242:E244" si="29">(+B242-B241)/B241</f>
        <v>2.5514726389666569E-3</v>
      </c>
      <c r="E242" s="23">
        <f t="shared" si="29"/>
        <v>2.6556996640684609E-3</v>
      </c>
      <c r="G242" s="38"/>
    </row>
    <row r="243" spans="1:7" s="18" customFormat="1" ht="13.5" x14ac:dyDescent="0.25">
      <c r="A243" s="15" t="s">
        <v>257</v>
      </c>
      <c r="B243" s="46">
        <v>931153.96911000006</v>
      </c>
      <c r="C243" s="19">
        <v>11671620.440000001</v>
      </c>
      <c r="D243" s="23">
        <f t="shared" si="29"/>
        <v>3.3408083074043765E-3</v>
      </c>
      <c r="E243" s="23">
        <f t="shared" si="29"/>
        <v>2.5654713520453939E-3</v>
      </c>
      <c r="G243" s="38"/>
    </row>
    <row r="244" spans="1:7" s="18" customFormat="1" ht="13.5" x14ac:dyDescent="0.25">
      <c r="A244" s="15" t="s">
        <v>258</v>
      </c>
      <c r="B244" s="46">
        <v>934620.47486999992</v>
      </c>
      <c r="C244" s="19">
        <v>11723553.572000001</v>
      </c>
      <c r="D244" s="23">
        <f t="shared" si="29"/>
        <v>3.7228061899506823E-3</v>
      </c>
      <c r="E244" s="23">
        <f t="shared" si="29"/>
        <v>4.4495220065603226E-3</v>
      </c>
      <c r="G244" s="38"/>
    </row>
    <row r="245" spans="1:7" s="18" customFormat="1" ht="13.5" x14ac:dyDescent="0.25">
      <c r="A245" s="15" t="s">
        <v>259</v>
      </c>
      <c r="B245" s="46">
        <v>937830.84135</v>
      </c>
      <c r="C245" s="19">
        <v>11749632.816</v>
      </c>
      <c r="D245" s="23">
        <f t="shared" ref="D245:E247" si="30">(+B245-B244)/B244</f>
        <v>3.434941311816036E-3</v>
      </c>
      <c r="E245" s="23">
        <f t="shared" si="30"/>
        <v>2.2245169811212781E-3</v>
      </c>
      <c r="G245" s="38"/>
    </row>
    <row r="246" spans="1:7" s="18" customFormat="1" ht="13.5" x14ac:dyDescent="0.25">
      <c r="A246" s="15" t="s">
        <v>260</v>
      </c>
      <c r="B246" s="46">
        <v>942165.34357999999</v>
      </c>
      <c r="C246" s="19">
        <v>11793433.608999999</v>
      </c>
      <c r="D246" s="23">
        <f t="shared" si="30"/>
        <v>4.6218380105313046E-3</v>
      </c>
      <c r="E246" s="23">
        <f t="shared" si="30"/>
        <v>3.7278435578305138E-3</v>
      </c>
      <c r="G246" s="38"/>
    </row>
    <row r="247" spans="1:7" s="18" customFormat="1" ht="13.5" x14ac:dyDescent="0.25">
      <c r="A247" s="15" t="s">
        <v>261</v>
      </c>
      <c r="B247" s="46">
        <v>944910.92111999996</v>
      </c>
      <c r="C247" s="19">
        <v>11805009.051000001</v>
      </c>
      <c r="D247" s="23">
        <f t="shared" si="30"/>
        <v>2.9141143417220593E-3</v>
      </c>
      <c r="E247" s="23">
        <f t="shared" si="30"/>
        <v>9.8151584888458835E-4</v>
      </c>
      <c r="G247" s="38"/>
    </row>
    <row r="248" spans="1:7" s="18" customFormat="1" ht="13.5" x14ac:dyDescent="0.25">
      <c r="A248" s="15" t="s">
        <v>262</v>
      </c>
      <c r="B248" s="46">
        <v>948718.72967000003</v>
      </c>
      <c r="C248" s="19">
        <v>11808168.123</v>
      </c>
      <c r="D248" s="23">
        <f t="shared" ref="D248:E250" si="31">(+B248-B247)/B247</f>
        <v>4.029806900196148E-3</v>
      </c>
      <c r="E248" s="23">
        <f t="shared" si="31"/>
        <v>2.6760436915812096E-4</v>
      </c>
      <c r="G248" s="38"/>
    </row>
    <row r="249" spans="1:7" s="18" customFormat="1" ht="13.5" x14ac:dyDescent="0.25">
      <c r="A249" s="15" t="s">
        <v>263</v>
      </c>
      <c r="B249" s="46">
        <v>951690.95539999998</v>
      </c>
      <c r="C249" s="19">
        <v>11800528.135</v>
      </c>
      <c r="D249" s="23">
        <f t="shared" si="31"/>
        <v>3.132884001387639E-3</v>
      </c>
      <c r="E249" s="23">
        <f t="shared" si="31"/>
        <v>-6.4700874178092826E-4</v>
      </c>
      <c r="G249" s="38"/>
    </row>
    <row r="250" spans="1:7" s="18" customFormat="1" ht="13.5" x14ac:dyDescent="0.25">
      <c r="A250" s="15" t="s">
        <v>264</v>
      </c>
      <c r="B250" s="46">
        <v>955291.34189000004</v>
      </c>
      <c r="C250" s="19">
        <v>11818167.461999999</v>
      </c>
      <c r="D250" s="23">
        <f t="shared" si="31"/>
        <v>3.7831466922860521E-3</v>
      </c>
      <c r="E250" s="23">
        <f t="shared" si="31"/>
        <v>1.4947913176599178E-3</v>
      </c>
      <c r="G250" s="38"/>
    </row>
    <row r="251" spans="1:7" s="18" customFormat="1" ht="13.5" x14ac:dyDescent="0.25">
      <c r="A251" s="15" t="s">
        <v>265</v>
      </c>
      <c r="B251" s="46">
        <v>959791.36308000004</v>
      </c>
      <c r="C251" s="19">
        <v>11836642.489</v>
      </c>
      <c r="D251" s="23">
        <f t="shared" ref="D251:E253" si="32">(+B251-B250)/B250</f>
        <v>4.7106270021215878E-3</v>
      </c>
      <c r="E251" s="23">
        <f t="shared" si="32"/>
        <v>1.5632734143770674E-3</v>
      </c>
      <c r="G251" s="38"/>
    </row>
    <row r="252" spans="1:7" s="18" customFormat="1" ht="13.5" x14ac:dyDescent="0.25">
      <c r="A252" s="15" t="s">
        <v>266</v>
      </c>
      <c r="B252" s="46">
        <v>963899.26620000007</v>
      </c>
      <c r="C252" s="19">
        <v>11858884.841</v>
      </c>
      <c r="D252" s="23">
        <f t="shared" si="32"/>
        <v>4.2799959220487715E-3</v>
      </c>
      <c r="E252" s="23">
        <f t="shared" si="32"/>
        <v>1.8791098929168608E-3</v>
      </c>
      <c r="G252" s="38"/>
    </row>
    <row r="253" spans="1:7" s="18" customFormat="1" ht="13.5" x14ac:dyDescent="0.25">
      <c r="A253" s="15" t="s">
        <v>267</v>
      </c>
      <c r="B253" s="46">
        <v>968170.56327000004</v>
      </c>
      <c r="C253" s="19">
        <v>11893658.902999999</v>
      </c>
      <c r="D253" s="23">
        <f t="shared" si="32"/>
        <v>4.4312691375301009E-3</v>
      </c>
      <c r="E253" s="23">
        <f t="shared" si="32"/>
        <v>2.9323214169155102E-3</v>
      </c>
      <c r="G253" s="38"/>
    </row>
    <row r="254" spans="1:7" s="18" customFormat="1" ht="13.5" x14ac:dyDescent="0.25">
      <c r="A254" s="15" t="s">
        <v>268</v>
      </c>
      <c r="B254" s="46">
        <v>970866.60277999996</v>
      </c>
      <c r="C254" s="19">
        <v>11897520.790000001</v>
      </c>
      <c r="D254" s="23">
        <f t="shared" ref="D254:E256" si="33">(+B254-B253)/B253</f>
        <v>2.7846741186739149E-3</v>
      </c>
      <c r="E254" s="23">
        <f t="shared" si="33"/>
        <v>3.2470134140368385E-4</v>
      </c>
      <c r="G254" s="38"/>
    </row>
    <row r="255" spans="1:7" s="18" customFormat="1" ht="13.5" x14ac:dyDescent="0.25">
      <c r="A255" s="15" t="s">
        <v>269</v>
      </c>
      <c r="B255" s="46">
        <v>974223.80946999998</v>
      </c>
      <c r="C255" s="19">
        <v>11910434.915999999</v>
      </c>
      <c r="D255" s="23">
        <f t="shared" si="33"/>
        <v>3.4579484765331551E-3</v>
      </c>
      <c r="E255" s="23">
        <f t="shared" si="33"/>
        <v>1.0854468109736583E-3</v>
      </c>
      <c r="G255" s="38"/>
    </row>
    <row r="256" spans="1:7" s="18" customFormat="1" ht="13.5" x14ac:dyDescent="0.25">
      <c r="A256" s="15" t="s">
        <v>270</v>
      </c>
      <c r="B256" s="46">
        <v>977463.43869999994</v>
      </c>
      <c r="C256" s="19">
        <v>11928378.938999999</v>
      </c>
      <c r="D256" s="23">
        <f t="shared" si="33"/>
        <v>3.3253439286834866E-3</v>
      </c>
      <c r="E256" s="23">
        <f t="shared" si="33"/>
        <v>1.5065799969986625E-3</v>
      </c>
      <c r="G256" s="38"/>
    </row>
    <row r="257" spans="1:7" s="18" customFormat="1" ht="13.5" x14ac:dyDescent="0.25">
      <c r="A257" s="15" t="s">
        <v>271</v>
      </c>
      <c r="B257" s="46">
        <v>979332.24913000001</v>
      </c>
      <c r="C257" s="19">
        <v>11919589.979</v>
      </c>
      <c r="D257" s="23">
        <f t="shared" ref="D257:E259" si="34">(+B257-B256)/B256</f>
        <v>1.9118980373174245E-3</v>
      </c>
      <c r="E257" s="23">
        <f t="shared" si="34"/>
        <v>-7.3681093172379075E-4</v>
      </c>
      <c r="G257" s="38"/>
    </row>
    <row r="258" spans="1:7" s="18" customFormat="1" ht="13.5" x14ac:dyDescent="0.25">
      <c r="A258" s="15" t="s">
        <v>272</v>
      </c>
      <c r="B258" s="46">
        <v>983437.11450999998</v>
      </c>
      <c r="C258" s="19">
        <v>11943300.507999999</v>
      </c>
      <c r="D258" s="23">
        <f t="shared" si="34"/>
        <v>4.1914941365880408E-3</v>
      </c>
      <c r="E258" s="23">
        <f t="shared" si="34"/>
        <v>1.9892067631330028E-3</v>
      </c>
      <c r="G258" s="38"/>
    </row>
    <row r="259" spans="1:7" s="18" customFormat="1" ht="13.5" x14ac:dyDescent="0.25">
      <c r="A259" s="15" t="s">
        <v>273</v>
      </c>
      <c r="B259" s="46">
        <v>987013.44651000004</v>
      </c>
      <c r="C259" s="19">
        <v>11963165.995999999</v>
      </c>
      <c r="D259" s="23">
        <f t="shared" si="34"/>
        <v>3.6365639929930543E-3</v>
      </c>
      <c r="E259" s="23">
        <f t="shared" si="34"/>
        <v>1.6633164330658319E-3</v>
      </c>
      <c r="G259" s="38"/>
    </row>
    <row r="260" spans="1:7" s="18" customFormat="1" ht="13.5" x14ac:dyDescent="0.25">
      <c r="A260" s="15" t="s">
        <v>274</v>
      </c>
      <c r="B260" s="46">
        <v>990215.66344999999</v>
      </c>
      <c r="C260" s="19">
        <v>11964774.342</v>
      </c>
      <c r="D260" s="23">
        <f t="shared" ref="D260:E262" si="35">(+B260-B259)/B259</f>
        <v>3.2443498630365529E-3</v>
      </c>
      <c r="E260" s="23">
        <f t="shared" si="35"/>
        <v>1.3444150156727747E-4</v>
      </c>
      <c r="G260" s="38"/>
    </row>
    <row r="261" spans="1:7" s="18" customFormat="1" ht="13.5" x14ac:dyDescent="0.25">
      <c r="A261" s="15" t="s">
        <v>275</v>
      </c>
      <c r="B261" s="46">
        <v>990961.29566000006</v>
      </c>
      <c r="C261" s="19">
        <v>11954402.627</v>
      </c>
      <c r="D261" s="23">
        <f t="shared" si="35"/>
        <v>7.5299981359840291E-4</v>
      </c>
      <c r="E261" s="23">
        <f t="shared" si="35"/>
        <v>-8.6685420915896209E-4</v>
      </c>
      <c r="G261" s="38"/>
    </row>
    <row r="262" spans="1:7" s="18" customFormat="1" ht="13.5" x14ac:dyDescent="0.25">
      <c r="A262" s="15" t="s">
        <v>276</v>
      </c>
      <c r="B262" s="46">
        <v>995837.47787000006</v>
      </c>
      <c r="C262" s="19">
        <v>11987828.767000001</v>
      </c>
      <c r="D262" s="23">
        <f t="shared" si="35"/>
        <v>4.9206585881362442E-3</v>
      </c>
      <c r="E262" s="23">
        <f t="shared" si="35"/>
        <v>2.796136372762359E-3</v>
      </c>
      <c r="G262" s="38"/>
    </row>
    <row r="263" spans="1:7" s="18" customFormat="1" ht="13.5" x14ac:dyDescent="0.25">
      <c r="A263" s="15" t="s">
        <v>277</v>
      </c>
      <c r="B263" s="46">
        <v>996768.88506999996</v>
      </c>
      <c r="C263" s="19">
        <v>11985991.926999999</v>
      </c>
      <c r="D263" s="23">
        <f t="shared" ref="D263:E265" si="36">(+B263-B262)/B262</f>
        <v>9.353004086490995E-4</v>
      </c>
      <c r="E263" s="23">
        <f t="shared" si="36"/>
        <v>-1.5322541184923763E-4</v>
      </c>
      <c r="G263" s="38"/>
    </row>
    <row r="264" spans="1:7" s="18" customFormat="1" ht="13.5" x14ac:dyDescent="0.25">
      <c r="A264" s="15" t="s">
        <v>278</v>
      </c>
      <c r="B264" s="46">
        <v>998583.56774000009</v>
      </c>
      <c r="C264" s="19">
        <v>11978720.344999999</v>
      </c>
      <c r="D264" s="23">
        <f t="shared" si="36"/>
        <v>1.820565125157058E-3</v>
      </c>
      <c r="E264" s="23">
        <f t="shared" si="36"/>
        <v>-6.0667336039332896E-4</v>
      </c>
      <c r="G264" s="38"/>
    </row>
    <row r="265" spans="1:7" s="18" customFormat="1" ht="13.5" x14ac:dyDescent="0.25">
      <c r="A265" s="15" t="s">
        <v>279</v>
      </c>
      <c r="B265" s="30">
        <v>1006931.6446999999</v>
      </c>
      <c r="C265" s="19">
        <v>12027122.939000001</v>
      </c>
      <c r="D265" s="23">
        <f t="shared" si="36"/>
        <v>8.3599182178545912E-3</v>
      </c>
      <c r="E265" s="23">
        <f t="shared" si="36"/>
        <v>4.0407149182847355E-3</v>
      </c>
      <c r="G265" s="38"/>
    </row>
    <row r="266" spans="1:7" s="18" customFormat="1" ht="13.5" x14ac:dyDescent="0.25">
      <c r="A266" s="15" t="s">
        <v>280</v>
      </c>
      <c r="B266" s="30">
        <v>1008512.2774</v>
      </c>
      <c r="C266" s="19">
        <v>12035365.422</v>
      </c>
      <c r="D266" s="23">
        <f t="shared" ref="D266:E268" si="37">(+B266-B265)/B265</f>
        <v>1.5697517386803355E-3</v>
      </c>
      <c r="E266" s="23">
        <f t="shared" si="37"/>
        <v>6.8532458193068079E-4</v>
      </c>
      <c r="G266" s="38"/>
    </row>
    <row r="267" spans="1:7" s="18" customFormat="1" ht="13.5" x14ac:dyDescent="0.25">
      <c r="A267" s="15" t="s">
        <v>281</v>
      </c>
      <c r="B267" s="30">
        <v>1012192.2222</v>
      </c>
      <c r="C267" s="19">
        <v>12074688.264</v>
      </c>
      <c r="D267" s="23">
        <f t="shared" si="37"/>
        <v>3.6488844830794118E-3</v>
      </c>
      <c r="E267" s="23">
        <f t="shared" si="37"/>
        <v>3.26727445500908E-3</v>
      </c>
      <c r="G267" s="38"/>
    </row>
    <row r="268" spans="1:7" s="18" customFormat="1" ht="13.5" x14ac:dyDescent="0.25">
      <c r="A268" s="15" t="s">
        <v>282</v>
      </c>
      <c r="B268" s="30">
        <v>1013178.2115</v>
      </c>
      <c r="C268" s="19">
        <v>12060392.57</v>
      </c>
      <c r="D268" s="23">
        <f t="shared" si="37"/>
        <v>9.7411270149553978E-4</v>
      </c>
      <c r="E268" s="23">
        <f t="shared" si="37"/>
        <v>-1.1839389711303717E-3</v>
      </c>
      <c r="G268" s="38"/>
    </row>
    <row r="269" spans="1:7" s="18" customFormat="1" ht="13.5" x14ac:dyDescent="0.25">
      <c r="A269" s="15" t="s">
        <v>283</v>
      </c>
      <c r="B269" s="30">
        <v>1014819.8557</v>
      </c>
      <c r="C269" s="19">
        <v>12071741.213</v>
      </c>
      <c r="D269" s="23">
        <f t="shared" ref="D269:E271" si="38">(+B269-B268)/B268</f>
        <v>1.62029165389329E-3</v>
      </c>
      <c r="E269" s="23">
        <f t="shared" si="38"/>
        <v>9.4098454375596047E-4</v>
      </c>
      <c r="G269" s="38"/>
    </row>
    <row r="270" spans="1:7" s="18" customFormat="1" ht="13.5" x14ac:dyDescent="0.25">
      <c r="A270" s="15" t="s">
        <v>284</v>
      </c>
      <c r="B270" s="30">
        <v>1017177.7732000001</v>
      </c>
      <c r="C270" s="19">
        <v>12091240.577</v>
      </c>
      <c r="D270" s="23">
        <f t="shared" si="38"/>
        <v>2.3234838052844948E-3</v>
      </c>
      <c r="E270" s="23">
        <f t="shared" si="38"/>
        <v>1.6152900941084861E-3</v>
      </c>
      <c r="G270" s="38"/>
    </row>
    <row r="271" spans="1:7" s="18" customFormat="1" ht="13.5" x14ac:dyDescent="0.25">
      <c r="A271" s="15" t="s">
        <v>285</v>
      </c>
      <c r="B271" s="30">
        <v>1021471.463</v>
      </c>
      <c r="C271" s="19">
        <v>12125257.820999999</v>
      </c>
      <c r="D271" s="23">
        <f t="shared" si="38"/>
        <v>4.2211793386835034E-3</v>
      </c>
      <c r="E271" s="23">
        <f t="shared" si="38"/>
        <v>2.8133791386722334E-3</v>
      </c>
      <c r="G271" s="38"/>
    </row>
    <row r="272" spans="1:7" s="18" customFormat="1" ht="13.5" x14ac:dyDescent="0.25">
      <c r="A272" s="15" t="s">
        <v>286</v>
      </c>
      <c r="B272" s="30">
        <v>1023805.2858</v>
      </c>
      <c r="C272" s="19">
        <v>12141053.328</v>
      </c>
      <c r="D272" s="23">
        <f t="shared" ref="D272:E275" si="39">(+B272-B271)/B271</f>
        <v>2.2847655412180277E-3</v>
      </c>
      <c r="E272" s="23">
        <f t="shared" si="39"/>
        <v>1.3026945268449933E-3</v>
      </c>
      <c r="G272" s="38"/>
    </row>
    <row r="273" spans="1:7" s="18" customFormat="1" ht="13.5" x14ac:dyDescent="0.25">
      <c r="A273" s="15" t="s">
        <v>287</v>
      </c>
      <c r="B273" s="30">
        <v>1027331.7907</v>
      </c>
      <c r="C273" s="19">
        <v>12180505.424999999</v>
      </c>
      <c r="D273" s="23">
        <f t="shared" si="39"/>
        <v>3.4445074165098222E-3</v>
      </c>
      <c r="E273" s="23">
        <f t="shared" si="39"/>
        <v>3.2494789318661278E-3</v>
      </c>
      <c r="G273" s="38"/>
    </row>
    <row r="274" spans="1:7" s="18" customFormat="1" ht="13.5" x14ac:dyDescent="0.25">
      <c r="A274" s="15" t="s">
        <v>288</v>
      </c>
      <c r="B274" s="30">
        <v>1030307.0929999999</v>
      </c>
      <c r="C274" s="19">
        <v>12188278.943</v>
      </c>
      <c r="D274" s="23">
        <f t="shared" si="39"/>
        <v>2.8961454584916163E-3</v>
      </c>
      <c r="E274" s="23">
        <f t="shared" si="39"/>
        <v>6.38193385969539E-4</v>
      </c>
      <c r="G274" s="38"/>
    </row>
    <row r="275" spans="1:7" s="18" customFormat="1" ht="13.5" x14ac:dyDescent="0.25">
      <c r="A275" s="15" t="s">
        <v>289</v>
      </c>
      <c r="B275" s="30">
        <v>1034164.5315999999</v>
      </c>
      <c r="C275" s="19">
        <v>12211276.099000001</v>
      </c>
      <c r="D275" s="23">
        <f t="shared" si="39"/>
        <v>3.7439697602858245E-3</v>
      </c>
      <c r="E275" s="23">
        <f t="shared" si="39"/>
        <v>1.8868255401398681E-3</v>
      </c>
      <c r="G275" s="38"/>
    </row>
    <row r="276" spans="1:7" s="18" customFormat="1" ht="13.5" x14ac:dyDescent="0.25">
      <c r="A276" s="15" t="s">
        <v>290</v>
      </c>
      <c r="B276" s="30">
        <v>1035868.5011</v>
      </c>
      <c r="C276" s="19">
        <v>12241092.658</v>
      </c>
      <c r="D276" s="23">
        <f t="shared" ref="D276:E278" si="40">(+B276-B275)/B275</f>
        <v>1.6476773742799314E-3</v>
      </c>
      <c r="E276" s="23">
        <f t="shared" si="40"/>
        <v>2.4417234331832213E-3</v>
      </c>
      <c r="G276" s="38"/>
    </row>
    <row r="277" spans="1:7" s="18" customFormat="1" ht="13.5" x14ac:dyDescent="0.25">
      <c r="A277" s="15" t="s">
        <v>291</v>
      </c>
      <c r="B277" s="30">
        <v>1038246.6523000001</v>
      </c>
      <c r="C277" s="19">
        <v>12226486.404999999</v>
      </c>
      <c r="D277" s="23">
        <f t="shared" si="40"/>
        <v>2.2958041464478315E-3</v>
      </c>
      <c r="E277" s="23">
        <f t="shared" si="40"/>
        <v>-1.1932148059066259E-3</v>
      </c>
      <c r="G277" s="38"/>
    </row>
    <row r="278" spans="1:7" s="18" customFormat="1" ht="13.5" x14ac:dyDescent="0.25">
      <c r="A278" s="15" t="s">
        <v>292</v>
      </c>
      <c r="B278" s="30">
        <v>1040310.3315000001</v>
      </c>
      <c r="C278" s="19">
        <v>12239528.447000001</v>
      </c>
      <c r="D278" s="23">
        <f t="shared" si="40"/>
        <v>1.987657937955687E-3</v>
      </c>
      <c r="E278" s="23">
        <f t="shared" si="40"/>
        <v>1.0667040037494154E-3</v>
      </c>
      <c r="G278" s="38"/>
    </row>
    <row r="279" spans="1:7" s="18" customFormat="1" ht="13.5" x14ac:dyDescent="0.25">
      <c r="A279" s="15" t="s">
        <v>293</v>
      </c>
      <c r="B279" s="30">
        <v>1043404.9255</v>
      </c>
      <c r="C279" s="19">
        <v>12261686.359999999</v>
      </c>
      <c r="D279" s="23">
        <f t="shared" ref="D279:E281" si="41">(+B279-B278)/B278</f>
        <v>2.9746835211545953E-3</v>
      </c>
      <c r="E279" s="23">
        <f t="shared" si="41"/>
        <v>1.8103567548331363E-3</v>
      </c>
      <c r="G279" s="38"/>
    </row>
    <row r="280" spans="1:7" s="18" customFormat="1" ht="13.5" x14ac:dyDescent="0.25">
      <c r="A280" s="15" t="s">
        <v>294</v>
      </c>
      <c r="B280" s="30">
        <v>1047300.9821</v>
      </c>
      <c r="C280" s="19">
        <v>12291551.683</v>
      </c>
      <c r="D280" s="23">
        <f t="shared" si="41"/>
        <v>3.7339833316706061E-3</v>
      </c>
      <c r="E280" s="23">
        <f t="shared" si="41"/>
        <v>2.4356619573492983E-3</v>
      </c>
      <c r="G280" s="38"/>
    </row>
    <row r="281" spans="1:7" s="18" customFormat="1" ht="13.5" x14ac:dyDescent="0.25">
      <c r="A281" s="15" t="s">
        <v>295</v>
      </c>
      <c r="B281" s="30">
        <v>1049048.7419</v>
      </c>
      <c r="C281" s="19">
        <v>12316268.642000001</v>
      </c>
      <c r="D281" s="23">
        <f t="shared" si="41"/>
        <v>1.6688228406847015E-3</v>
      </c>
      <c r="E281" s="23">
        <f t="shared" si="41"/>
        <v>2.0108900517569204E-3</v>
      </c>
      <c r="G281" s="38"/>
    </row>
    <row r="282" spans="1:7" s="18" customFormat="1" ht="13.5" x14ac:dyDescent="0.25">
      <c r="A282" s="15" t="s">
        <v>296</v>
      </c>
      <c r="B282" s="30">
        <v>1052328.2433</v>
      </c>
      <c r="C282" s="19">
        <v>12341857.975000001</v>
      </c>
      <c r="D282" s="23">
        <f t="shared" ref="D282:E284" si="42">(+B282-B281)/B281</f>
        <v>3.1261668490829442E-3</v>
      </c>
      <c r="E282" s="23">
        <f t="shared" si="42"/>
        <v>2.0776855185455903E-3</v>
      </c>
      <c r="G282" s="38"/>
    </row>
    <row r="283" spans="1:7" s="18" customFormat="1" ht="13.5" x14ac:dyDescent="0.25">
      <c r="A283" s="15" t="s">
        <v>297</v>
      </c>
      <c r="B283" s="30">
        <v>1056748.3118</v>
      </c>
      <c r="C283" s="19">
        <v>12349926.809</v>
      </c>
      <c r="D283" s="23">
        <f t="shared" si="42"/>
        <v>4.2002754636130861E-3</v>
      </c>
      <c r="E283" s="23">
        <f t="shared" si="42"/>
        <v>6.5377790089169027E-4</v>
      </c>
      <c r="G283" s="38"/>
    </row>
    <row r="284" spans="1:7" s="18" customFormat="1" ht="13.5" x14ac:dyDescent="0.25">
      <c r="A284" s="15" t="s">
        <v>298</v>
      </c>
      <c r="B284" s="30">
        <v>1060848.2893000001</v>
      </c>
      <c r="C284" s="19">
        <v>12393708.721999999</v>
      </c>
      <c r="D284" s="23">
        <f t="shared" si="42"/>
        <v>3.879805109900188E-3</v>
      </c>
      <c r="E284" s="23">
        <f t="shared" si="42"/>
        <v>3.5451151797995062E-3</v>
      </c>
      <c r="G284" s="38"/>
    </row>
    <row r="285" spans="1:7" s="18" customFormat="1" ht="13.5" x14ac:dyDescent="0.25">
      <c r="A285" s="15" t="s">
        <v>299</v>
      </c>
      <c r="B285" s="30">
        <v>1064699.5797999999</v>
      </c>
      <c r="C285" s="19">
        <v>12436698.043</v>
      </c>
      <c r="D285" s="23">
        <f t="shared" ref="D285:E287" si="43">(+B285-B284)/B284</f>
        <v>3.6303876236074787E-3</v>
      </c>
      <c r="E285" s="23">
        <f t="shared" si="43"/>
        <v>3.4686405792069626E-3</v>
      </c>
      <c r="G285" s="38"/>
    </row>
    <row r="286" spans="1:7" s="18" customFormat="1" ht="13.5" x14ac:dyDescent="0.25">
      <c r="A286" s="15" t="s">
        <v>300</v>
      </c>
      <c r="B286" s="30">
        <v>1067669.1106</v>
      </c>
      <c r="C286" s="19">
        <v>12447987.806</v>
      </c>
      <c r="D286" s="23">
        <f t="shared" si="43"/>
        <v>2.7890785873681679E-3</v>
      </c>
      <c r="E286" s="23">
        <f t="shared" si="43"/>
        <v>9.0777817077859475E-4</v>
      </c>
      <c r="G286" s="38"/>
    </row>
    <row r="287" spans="1:7" s="18" customFormat="1" ht="13.5" x14ac:dyDescent="0.25">
      <c r="A287" s="15" t="s">
        <v>301</v>
      </c>
      <c r="B287" s="30">
        <v>1072586.0045</v>
      </c>
      <c r="C287" s="19">
        <v>12485139.827000001</v>
      </c>
      <c r="D287" s="23">
        <f t="shared" si="43"/>
        <v>4.6052600484403532E-3</v>
      </c>
      <c r="E287" s="23">
        <f t="shared" si="43"/>
        <v>2.9845804461741277E-3</v>
      </c>
      <c r="G287" s="38"/>
    </row>
    <row r="288" spans="1:7" s="18" customFormat="1" ht="13.5" x14ac:dyDescent="0.25">
      <c r="A288" s="15" t="s">
        <v>302</v>
      </c>
      <c r="B288" s="30">
        <v>1077403.6163000001</v>
      </c>
      <c r="C288" s="19">
        <v>12525386.620999999</v>
      </c>
      <c r="D288" s="23">
        <f t="shared" ref="D288:E290" si="44">(+B288-B287)/B287</f>
        <v>4.4915855509841977E-3</v>
      </c>
      <c r="E288" s="23">
        <f t="shared" si="44"/>
        <v>3.2235757514674644E-3</v>
      </c>
      <c r="G288" s="38"/>
    </row>
    <row r="289" spans="1:7" s="18" customFormat="1" ht="13.5" x14ac:dyDescent="0.25">
      <c r="A289" s="15" t="s">
        <v>303</v>
      </c>
      <c r="B289" s="30">
        <v>1079820.3311000001</v>
      </c>
      <c r="C289" s="19">
        <v>12546391.374</v>
      </c>
      <c r="D289" s="23">
        <f t="shared" si="44"/>
        <v>2.2430914129464275E-3</v>
      </c>
      <c r="E289" s="23">
        <f t="shared" si="44"/>
        <v>1.6769744228720277E-3</v>
      </c>
      <c r="G289" s="38"/>
    </row>
    <row r="290" spans="1:7" s="18" customFormat="1" ht="13.5" x14ac:dyDescent="0.25">
      <c r="A290" s="15" t="s">
        <v>304</v>
      </c>
      <c r="B290" s="30">
        <v>1084920.2784</v>
      </c>
      <c r="C290" s="19">
        <v>12581217.312000001</v>
      </c>
      <c r="D290" s="23">
        <f t="shared" si="44"/>
        <v>4.7229591378453008E-3</v>
      </c>
      <c r="E290" s="23">
        <f t="shared" si="44"/>
        <v>2.7757732850715242E-3</v>
      </c>
      <c r="G290" s="38"/>
    </row>
    <row r="291" spans="1:7" s="18" customFormat="1" ht="13.5" x14ac:dyDescent="0.25">
      <c r="A291" s="15" t="s">
        <v>305</v>
      </c>
      <c r="B291" s="30">
        <v>1086638.1248000001</v>
      </c>
      <c r="C291" s="19">
        <v>12593486.435999999</v>
      </c>
      <c r="D291" s="23">
        <f t="shared" ref="D291:E293" si="45">(+B291-B290)/B290</f>
        <v>1.5833849124228473E-3</v>
      </c>
      <c r="E291" s="23">
        <f t="shared" si="45"/>
        <v>9.7519371104858412E-4</v>
      </c>
      <c r="G291" s="38"/>
    </row>
    <row r="292" spans="1:7" s="18" customFormat="1" ht="13.5" x14ac:dyDescent="0.25">
      <c r="A292" s="15" t="s">
        <v>306</v>
      </c>
      <c r="B292" s="30">
        <v>1091315.9027</v>
      </c>
      <c r="C292" s="19">
        <v>12612874.639</v>
      </c>
      <c r="D292" s="23">
        <f t="shared" si="45"/>
        <v>4.3048166572112797E-3</v>
      </c>
      <c r="E292" s="23">
        <f t="shared" si="45"/>
        <v>1.5395421354151852E-3</v>
      </c>
      <c r="G292" s="38"/>
    </row>
    <row r="293" spans="1:7" s="18" customFormat="1" ht="13.5" x14ac:dyDescent="0.25">
      <c r="A293" s="15" t="s">
        <v>307</v>
      </c>
      <c r="B293" s="30">
        <v>1094717.0392</v>
      </c>
      <c r="C293" s="19">
        <v>12635850.992000001</v>
      </c>
      <c r="D293" s="23">
        <f t="shared" si="45"/>
        <v>3.1165462645466337E-3</v>
      </c>
      <c r="E293" s="23">
        <f t="shared" si="45"/>
        <v>1.8216587144183158E-3</v>
      </c>
      <c r="G293" s="38"/>
    </row>
    <row r="294" spans="1:7" s="18" customFormat="1" ht="13.5" x14ac:dyDescent="0.25">
      <c r="A294" s="15" t="s">
        <v>308</v>
      </c>
      <c r="B294" s="30">
        <v>1096432.2927999999</v>
      </c>
      <c r="C294" s="19">
        <v>12659609.620999999</v>
      </c>
      <c r="D294" s="23">
        <f t="shared" ref="D294:E296" si="46">(+B294-B293)/B293</f>
        <v>1.5668465352959295E-3</v>
      </c>
      <c r="E294" s="23">
        <f t="shared" si="46"/>
        <v>1.8802555534281654E-3</v>
      </c>
      <c r="G294" s="38"/>
    </row>
    <row r="295" spans="1:7" s="18" customFormat="1" ht="13.5" x14ac:dyDescent="0.25">
      <c r="A295" s="15" t="s">
        <v>309</v>
      </c>
      <c r="B295" s="30">
        <v>1099892.8765</v>
      </c>
      <c r="C295" s="19">
        <v>12674824.842</v>
      </c>
      <c r="D295" s="23">
        <f t="shared" si="46"/>
        <v>3.1562219780691195E-3</v>
      </c>
      <c r="E295" s="23">
        <f t="shared" si="46"/>
        <v>1.2018712626621234E-3</v>
      </c>
      <c r="G295" s="38"/>
    </row>
    <row r="296" spans="1:7" s="18" customFormat="1" ht="13.5" x14ac:dyDescent="0.25">
      <c r="A296" s="15" t="s">
        <v>310</v>
      </c>
      <c r="B296" s="30">
        <v>1105093.7516999999</v>
      </c>
      <c r="C296" s="19">
        <v>12712151.965</v>
      </c>
      <c r="D296" s="23">
        <f t="shared" si="46"/>
        <v>4.7285288514184618E-3</v>
      </c>
      <c r="E296" s="23">
        <f t="shared" si="46"/>
        <v>2.9449813678142874E-3</v>
      </c>
      <c r="G296" s="38"/>
    </row>
    <row r="297" spans="1:7" s="18" customFormat="1" ht="13.5" x14ac:dyDescent="0.25">
      <c r="A297" s="15" t="s">
        <v>311</v>
      </c>
      <c r="B297" s="30">
        <v>1107744.8362</v>
      </c>
      <c r="C297" s="19">
        <v>12726475.523</v>
      </c>
      <c r="D297" s="23">
        <f t="shared" ref="D297:E299" si="47">(+B297-B296)/B296</f>
        <v>2.3989679571727453E-3</v>
      </c>
      <c r="E297" s="23">
        <f t="shared" si="47"/>
        <v>1.1267610739264943E-3</v>
      </c>
      <c r="G297" s="38"/>
    </row>
    <row r="298" spans="1:7" s="18" customFormat="1" ht="13.5" x14ac:dyDescent="0.25">
      <c r="A298" s="15" t="s">
        <v>312</v>
      </c>
      <c r="B298" s="30">
        <v>1111622.3828</v>
      </c>
      <c r="C298" s="19">
        <v>12751177.018000001</v>
      </c>
      <c r="D298" s="23">
        <f t="shared" si="47"/>
        <v>3.5003969084627011E-3</v>
      </c>
      <c r="E298" s="23">
        <f t="shared" si="47"/>
        <v>1.9409533264224739E-3</v>
      </c>
      <c r="G298" s="38"/>
    </row>
    <row r="299" spans="1:7" s="18" customFormat="1" ht="13.5" x14ac:dyDescent="0.25">
      <c r="A299" s="15" t="s">
        <v>313</v>
      </c>
      <c r="B299" s="30">
        <v>1114237.1991000001</v>
      </c>
      <c r="C299" s="19">
        <v>12781976.876</v>
      </c>
      <c r="D299" s="23">
        <f t="shared" si="47"/>
        <v>2.3522522939973174E-3</v>
      </c>
      <c r="E299" s="23">
        <f t="shared" si="47"/>
        <v>2.4154521544576578E-3</v>
      </c>
      <c r="G299" s="38"/>
    </row>
    <row r="300" spans="1:7" s="18" customFormat="1" ht="13.5" x14ac:dyDescent="0.25">
      <c r="A300" s="15" t="s">
        <v>314</v>
      </c>
      <c r="B300" s="30">
        <v>1116871.9210999999</v>
      </c>
      <c r="C300" s="19">
        <v>12801476.764999999</v>
      </c>
      <c r="D300" s="23">
        <f t="shared" ref="D300:E302" si="48">(+B300-B299)/B299</f>
        <v>2.3645970553917706E-3</v>
      </c>
      <c r="E300" s="23">
        <f t="shared" si="48"/>
        <v>1.5255769267281665E-3</v>
      </c>
      <c r="G300" s="38"/>
    </row>
    <row r="301" spans="1:7" s="18" customFormat="1" ht="13.5" x14ac:dyDescent="0.25">
      <c r="A301" s="15" t="s">
        <v>315</v>
      </c>
      <c r="B301" s="30">
        <v>1122713.2601000001</v>
      </c>
      <c r="C301" s="19">
        <v>12834669.458000001</v>
      </c>
      <c r="D301" s="23">
        <f t="shared" si="48"/>
        <v>5.2300885084899046E-3</v>
      </c>
      <c r="E301" s="23">
        <f t="shared" si="48"/>
        <v>2.5928799941857205E-3</v>
      </c>
      <c r="G301" s="38"/>
    </row>
    <row r="302" spans="1:7" s="18" customFormat="1" ht="13.5" x14ac:dyDescent="0.25">
      <c r="A302" s="15" t="s">
        <v>316</v>
      </c>
      <c r="B302" s="30">
        <v>1127872.0608000001</v>
      </c>
      <c r="C302" s="19">
        <v>12863659.851</v>
      </c>
      <c r="D302" s="23">
        <f t="shared" si="48"/>
        <v>4.5949405634886035E-3</v>
      </c>
      <c r="E302" s="23">
        <f t="shared" si="48"/>
        <v>2.2587564950439119E-3</v>
      </c>
      <c r="G302" s="38"/>
    </row>
    <row r="303" spans="1:7" s="18" customFormat="1" ht="13.5" x14ac:dyDescent="0.25">
      <c r="A303" s="15" t="s">
        <v>317</v>
      </c>
      <c r="B303" s="30">
        <v>1128465.129</v>
      </c>
      <c r="C303" s="19">
        <v>12877658.712000001</v>
      </c>
      <c r="D303" s="23">
        <f t="shared" ref="D303:E305" si="49">(+B303-B302)/B302</f>
        <v>5.2582932108381135E-4</v>
      </c>
      <c r="E303" s="23">
        <f t="shared" si="49"/>
        <v>1.0882486914416648E-3</v>
      </c>
      <c r="G303" s="38"/>
    </row>
    <row r="304" spans="1:7" s="18" customFormat="1" ht="13.5" x14ac:dyDescent="0.25">
      <c r="A304" s="15" t="s">
        <v>318</v>
      </c>
      <c r="B304" s="30">
        <v>1131728.1453</v>
      </c>
      <c r="C304" s="19">
        <v>12878806.821</v>
      </c>
      <c r="D304" s="23">
        <f t="shared" si="49"/>
        <v>2.8915526196999727E-3</v>
      </c>
      <c r="E304" s="23">
        <f t="shared" si="49"/>
        <v>8.9155103864445388E-5</v>
      </c>
      <c r="G304" s="38"/>
    </row>
    <row r="305" spans="1:7" s="18" customFormat="1" ht="13.5" x14ac:dyDescent="0.25">
      <c r="A305" s="15" t="s">
        <v>319</v>
      </c>
      <c r="B305" s="30">
        <v>1137724.6313999998</v>
      </c>
      <c r="C305" s="19">
        <v>12913678.744000001</v>
      </c>
      <c r="D305" s="23">
        <f t="shared" si="49"/>
        <v>5.2985216678607099E-3</v>
      </c>
      <c r="E305" s="23">
        <f t="shared" si="49"/>
        <v>2.7076982739688859E-3</v>
      </c>
      <c r="G305" s="38"/>
    </row>
    <row r="306" spans="1:7" s="18" customFormat="1" ht="13.5" x14ac:dyDescent="0.25">
      <c r="A306" s="15" t="s">
        <v>320</v>
      </c>
      <c r="B306" s="30">
        <v>1139969.0060999999</v>
      </c>
      <c r="C306" s="19">
        <v>12919047.490999999</v>
      </c>
      <c r="D306" s="23">
        <f t="shared" ref="D306:E308" si="50">(+B306-B305)/B305</f>
        <v>1.9726870967347191E-3</v>
      </c>
      <c r="E306" s="23">
        <f t="shared" si="50"/>
        <v>4.1574109952921757E-4</v>
      </c>
      <c r="G306" s="38"/>
    </row>
    <row r="307" spans="1:7" s="18" customFormat="1" ht="13.5" x14ac:dyDescent="0.25">
      <c r="A307" s="15" t="s">
        <v>321</v>
      </c>
      <c r="B307" s="30">
        <v>1146604.3847000001</v>
      </c>
      <c r="C307" s="19">
        <v>12954874.916000001</v>
      </c>
      <c r="D307" s="23">
        <f t="shared" si="50"/>
        <v>5.8206657939769502E-3</v>
      </c>
      <c r="E307" s="23">
        <f t="shared" si="50"/>
        <v>2.7732249629828852E-3</v>
      </c>
      <c r="G307" s="38"/>
    </row>
    <row r="308" spans="1:7" s="18" customFormat="1" ht="13.5" x14ac:dyDescent="0.25">
      <c r="A308" s="15" t="s">
        <v>322</v>
      </c>
      <c r="B308" s="30">
        <v>1147922.9506999999</v>
      </c>
      <c r="C308" s="19">
        <v>12972104.227</v>
      </c>
      <c r="D308" s="23">
        <f t="shared" si="50"/>
        <v>1.1499746709453475E-3</v>
      </c>
      <c r="E308" s="23">
        <f t="shared" si="50"/>
        <v>1.3299480783654386E-3</v>
      </c>
      <c r="G308" s="38"/>
    </row>
    <row r="309" spans="1:7" s="18" customFormat="1" ht="13.5" x14ac:dyDescent="0.25">
      <c r="A309" s="15" t="s">
        <v>323</v>
      </c>
      <c r="B309" s="30">
        <v>1142454.5441000001</v>
      </c>
      <c r="C309" s="19">
        <v>12907377.207</v>
      </c>
      <c r="D309" s="23">
        <f t="shared" ref="D309:E312" si="51">(+B309-B308)/B308</f>
        <v>-4.7637401070039186E-3</v>
      </c>
      <c r="E309" s="23">
        <f t="shared" si="51"/>
        <v>-4.9897085983380725E-3</v>
      </c>
      <c r="G309" s="38"/>
    </row>
    <row r="310" spans="1:7" s="18" customFormat="1" ht="13.5" x14ac:dyDescent="0.25">
      <c r="A310" s="15" t="s">
        <v>324</v>
      </c>
      <c r="B310" s="30">
        <v>1006322.0146</v>
      </c>
      <c r="C310" s="19">
        <v>11524842.577</v>
      </c>
      <c r="D310" s="23">
        <f t="shared" si="51"/>
        <v>-0.11915793954606937</v>
      </c>
      <c r="E310" s="23">
        <f t="shared" si="51"/>
        <v>-0.10711197231070438</v>
      </c>
      <c r="G310" s="38"/>
    </row>
    <row r="311" spans="1:7" s="18" customFormat="1" ht="13.5" x14ac:dyDescent="0.25">
      <c r="A311" s="15" t="s">
        <v>325</v>
      </c>
      <c r="B311" s="30">
        <v>1030636.6514999999</v>
      </c>
      <c r="C311" s="19">
        <v>11764580.142000001</v>
      </c>
      <c r="D311" s="23">
        <f t="shared" si="51"/>
        <v>2.4161885109573678E-2</v>
      </c>
      <c r="E311" s="23">
        <f t="shared" si="51"/>
        <v>2.0801808215449549E-2</v>
      </c>
      <c r="G311" s="38"/>
    </row>
    <row r="312" spans="1:7" s="18" customFormat="1" ht="13.5" x14ac:dyDescent="0.25">
      <c r="A312" s="15" t="s">
        <v>326</v>
      </c>
      <c r="B312" s="30">
        <v>1057756.3755000001</v>
      </c>
      <c r="C312" s="19">
        <v>11993610.782</v>
      </c>
      <c r="D312" s="23">
        <f t="shared" si="51"/>
        <v>2.6313564494848712E-2</v>
      </c>
      <c r="E312" s="23">
        <f t="shared" si="51"/>
        <v>1.9467812470616831E-2</v>
      </c>
      <c r="G312" s="38"/>
    </row>
    <row r="313" spans="1:7" s="18" customFormat="1" ht="13.5" x14ac:dyDescent="0.25">
      <c r="A313" s="15" t="s">
        <v>327</v>
      </c>
      <c r="B313" s="30">
        <v>1069829.4358999999</v>
      </c>
      <c r="C313" s="19">
        <v>12020261.351</v>
      </c>
      <c r="D313" s="23">
        <f t="shared" ref="D313:E315" si="52">(+B313-B312)/B312</f>
        <v>1.1413838460007316E-2</v>
      </c>
      <c r="E313" s="23">
        <f t="shared" si="52"/>
        <v>2.2220638541978772E-3</v>
      </c>
      <c r="G313" s="38"/>
    </row>
    <row r="314" spans="1:7" s="18" customFormat="1" ht="13.5" x14ac:dyDescent="0.25">
      <c r="A314" s="15" t="s">
        <v>328</v>
      </c>
      <c r="B314" s="30">
        <v>1082022.9684000001</v>
      </c>
      <c r="C314" s="19">
        <v>12102163.158</v>
      </c>
      <c r="D314" s="23">
        <f t="shared" si="52"/>
        <v>1.1397641615406037E-2</v>
      </c>
      <c r="E314" s="23">
        <f t="shared" si="52"/>
        <v>6.8136461103806521E-3</v>
      </c>
      <c r="G314" s="38"/>
    </row>
    <row r="315" spans="1:7" s="18" customFormat="1" ht="13.5" x14ac:dyDescent="0.25">
      <c r="A315" s="15" t="s">
        <v>329</v>
      </c>
      <c r="B315" s="30">
        <v>1089165.6817999999</v>
      </c>
      <c r="C315" s="19">
        <v>12172642.85</v>
      </c>
      <c r="D315" s="23">
        <f t="shared" si="52"/>
        <v>6.6012585763884366E-3</v>
      </c>
      <c r="E315" s="23">
        <f t="shared" si="52"/>
        <v>5.8237268065097925E-3</v>
      </c>
      <c r="G315" s="38"/>
    </row>
    <row r="316" spans="1:7" s="18" customFormat="1" ht="13.5" x14ac:dyDescent="0.25">
      <c r="A316" s="15" t="s">
        <v>330</v>
      </c>
      <c r="B316" s="30">
        <v>1102286.9129000001</v>
      </c>
      <c r="C316" s="19">
        <v>12259701.131999999</v>
      </c>
      <c r="D316" s="23">
        <f t="shared" ref="D316:E318" si="53">(+B316-B315)/B315</f>
        <v>1.2047047863567941E-2</v>
      </c>
      <c r="E316" s="23">
        <f t="shared" si="53"/>
        <v>7.1519622380114157E-3</v>
      </c>
      <c r="G316" s="38"/>
    </row>
    <row r="317" spans="1:7" s="18" customFormat="1" ht="13.5" x14ac:dyDescent="0.25">
      <c r="A317" s="15" t="s">
        <v>331</v>
      </c>
      <c r="B317" s="30">
        <v>1108321.2160999998</v>
      </c>
      <c r="C317" s="19">
        <v>12298347.891999999</v>
      </c>
      <c r="D317" s="23">
        <f t="shared" si="53"/>
        <v>5.4743489461596892E-3</v>
      </c>
      <c r="E317" s="23">
        <f t="shared" si="53"/>
        <v>3.1523411202190616E-3</v>
      </c>
      <c r="G317" s="38"/>
    </row>
    <row r="318" spans="1:7" s="18" customFormat="1" ht="13.5" x14ac:dyDescent="0.25">
      <c r="A318" s="15" t="s">
        <v>332</v>
      </c>
      <c r="B318" s="30">
        <v>1115931.7183000001</v>
      </c>
      <c r="C318" s="19">
        <v>12353935.861</v>
      </c>
      <c r="D318" s="23">
        <f t="shared" si="53"/>
        <v>6.8666935987928904E-3</v>
      </c>
      <c r="E318" s="23">
        <f t="shared" si="53"/>
        <v>4.5199541831273246E-3</v>
      </c>
      <c r="G318" s="38"/>
    </row>
    <row r="319" spans="1:7" s="18" customFormat="1" ht="13.5" x14ac:dyDescent="0.25">
      <c r="A319" s="15" t="s">
        <v>333</v>
      </c>
      <c r="B319" s="30">
        <v>1119972.4846999999</v>
      </c>
      <c r="C319" s="19">
        <v>12393100.605</v>
      </c>
      <c r="D319" s="23">
        <f t="shared" ref="D319" si="54">(+B319-B318)/B318</f>
        <v>3.6209799701325037E-3</v>
      </c>
      <c r="E319" s="23">
        <f t="shared" ref="E319" si="55">(+C319-C318)/C318</f>
        <v>3.170224003156728E-3</v>
      </c>
      <c r="G319" s="38"/>
    </row>
    <row r="320" spans="1:7" s="18" customFormat="1" ht="13.5" x14ac:dyDescent="0.25">
      <c r="A320" s="15" t="s">
        <v>334</v>
      </c>
      <c r="B320" s="30">
        <v>1117715.0126</v>
      </c>
      <c r="C320" s="19">
        <v>12359017.439999999</v>
      </c>
      <c r="D320" s="23">
        <f t="shared" ref="D320" si="56">(+B320-B319)/B319</f>
        <v>-2.0156496082174664E-3</v>
      </c>
      <c r="E320" s="23">
        <f t="shared" ref="E320" si="57">(+C320-C319)/C319</f>
        <v>-2.7501725424749724E-3</v>
      </c>
      <c r="G320" s="38"/>
    </row>
    <row r="321" spans="1:7" s="18" customFormat="1" ht="13.5" x14ac:dyDescent="0.25">
      <c r="A321" s="15" t="s">
        <v>335</v>
      </c>
      <c r="B321" s="30">
        <v>1132715.6756</v>
      </c>
      <c r="C321" s="19">
        <v>12492189.449999999</v>
      </c>
      <c r="D321" s="23">
        <f t="shared" ref="D321:D323" si="58">(+B321-B320)/B320</f>
        <v>1.3420829845620293E-2</v>
      </c>
      <c r="E321" s="23">
        <f t="shared" ref="E321:E323" si="59">(+C321-C320)/C320</f>
        <v>1.0775291049350585E-2</v>
      </c>
      <c r="G321" s="38"/>
    </row>
    <row r="322" spans="1:7" s="18" customFormat="1" ht="13.5" x14ac:dyDescent="0.25">
      <c r="A322" s="15" t="s">
        <v>336</v>
      </c>
      <c r="B322" s="30">
        <v>1144991.1027000002</v>
      </c>
      <c r="C322" s="19">
        <v>12549911.470999999</v>
      </c>
      <c r="D322" s="23">
        <f t="shared" si="58"/>
        <v>1.0837165375589868E-2</v>
      </c>
      <c r="E322" s="23">
        <f t="shared" si="59"/>
        <v>4.620648864719204E-3</v>
      </c>
      <c r="G322" s="38"/>
    </row>
    <row r="323" spans="1:7" s="18" customFormat="1" ht="13.5" x14ac:dyDescent="0.25">
      <c r="A323" s="15" t="s">
        <v>337</v>
      </c>
      <c r="B323" s="30">
        <v>1155459.2564000001</v>
      </c>
      <c r="C323" s="19">
        <v>12609632.372</v>
      </c>
      <c r="D323" s="23">
        <f t="shared" si="58"/>
        <v>9.1425633573177859E-3</v>
      </c>
      <c r="E323" s="23">
        <f t="shared" si="59"/>
        <v>4.7586710980393769E-3</v>
      </c>
      <c r="G323" s="38"/>
    </row>
    <row r="324" spans="1:7" s="18" customFormat="1" ht="13.5" x14ac:dyDescent="0.25">
      <c r="A324" s="15" t="s">
        <v>338</v>
      </c>
      <c r="B324" s="30">
        <v>1165757.9883000001</v>
      </c>
      <c r="C324" s="19">
        <v>12668555.743999999</v>
      </c>
      <c r="D324" s="23">
        <f t="shared" ref="D324" si="60">(+B324-B323)/B323</f>
        <v>8.9131069251954399E-3</v>
      </c>
      <c r="E324" s="23">
        <f t="shared" ref="E324" si="61">(+C324-C323)/C323</f>
        <v>4.672885795690627E-3</v>
      </c>
      <c r="G324" s="38"/>
    </row>
    <row r="325" spans="1:7" s="18" customFormat="1" ht="13.5" x14ac:dyDescent="0.25">
      <c r="A325" s="15" t="s">
        <v>339</v>
      </c>
      <c r="B325" s="30">
        <v>1183562.5341</v>
      </c>
      <c r="C325" s="19">
        <v>12790477.01</v>
      </c>
      <c r="D325" s="23">
        <f t="shared" ref="D325:D326" si="62">(+B325-B324)/B324</f>
        <v>1.5272934844704733E-2</v>
      </c>
      <c r="E325" s="23">
        <f t="shared" ref="E325:E326" si="63">(+C325-C324)/C324</f>
        <v>9.6239278149558866E-3</v>
      </c>
      <c r="G325" s="38"/>
    </row>
    <row r="326" spans="1:7" s="18" customFormat="1" ht="13.5" x14ac:dyDescent="0.25">
      <c r="A326" s="15" t="s">
        <v>340</v>
      </c>
      <c r="B326" s="30">
        <v>1189255.4517999999</v>
      </c>
      <c r="C326" s="19">
        <v>12811995.602</v>
      </c>
      <c r="D326" s="23">
        <f t="shared" si="62"/>
        <v>4.8099847164635541E-3</v>
      </c>
      <c r="E326" s="23">
        <f t="shared" si="63"/>
        <v>1.6823916718020965E-3</v>
      </c>
      <c r="G326" s="38"/>
    </row>
    <row r="327" spans="1:7" s="18" customFormat="1" ht="13.5" x14ac:dyDescent="0.25">
      <c r="A327" s="15" t="s">
        <v>341</v>
      </c>
      <c r="B327" s="30">
        <v>1193848.4820999999</v>
      </c>
      <c r="C327" s="19">
        <v>12870929.416999999</v>
      </c>
      <c r="D327" s="23">
        <f t="shared" ref="D327:D328" si="64">(+B327-B326)/B326</f>
        <v>3.8621057343468084E-3</v>
      </c>
      <c r="E327" s="23">
        <f t="shared" ref="E327:E328" si="65">(+C327-C326)/C326</f>
        <v>4.5998934772347013E-3</v>
      </c>
      <c r="G327" s="38"/>
    </row>
    <row r="328" spans="1:7" s="18" customFormat="1" ht="13.5" x14ac:dyDescent="0.25">
      <c r="A328" s="15" t="s">
        <v>342</v>
      </c>
      <c r="B328" s="30">
        <v>1214120.8539</v>
      </c>
      <c r="C328" s="19">
        <v>13004166.079</v>
      </c>
      <c r="D328" s="23">
        <f t="shared" si="64"/>
        <v>1.698069068558904E-2</v>
      </c>
      <c r="E328" s="23">
        <f t="shared" si="65"/>
        <v>1.0351751430166395E-2</v>
      </c>
      <c r="G328" s="38"/>
    </row>
    <row r="329" spans="1:7" s="18" customFormat="1" ht="13.5" x14ac:dyDescent="0.25">
      <c r="A329" s="15" t="s">
        <v>343</v>
      </c>
      <c r="B329" s="30">
        <v>1221359.9609000001</v>
      </c>
      <c r="C329" s="19">
        <v>13054092.421</v>
      </c>
      <c r="D329" s="23">
        <f t="shared" ref="D329:D330" si="66">(+B329-B328)/B328</f>
        <v>5.9624270324874261E-3</v>
      </c>
      <c r="E329" s="23">
        <f t="shared" ref="E329:E330" si="67">(+C329-C328)/C328</f>
        <v>3.8392574884616852E-3</v>
      </c>
      <c r="G329" s="38"/>
    </row>
    <row r="330" spans="1:7" s="18" customFormat="1" ht="13.5" x14ac:dyDescent="0.25">
      <c r="A330" s="15" t="s">
        <v>344</v>
      </c>
      <c r="B330" s="30">
        <v>1229201.4512999998</v>
      </c>
      <c r="C330" s="19">
        <v>13124050.361</v>
      </c>
      <c r="D330" s="23">
        <f t="shared" si="66"/>
        <v>6.4202943039179958E-3</v>
      </c>
      <c r="E330" s="23">
        <f t="shared" si="67"/>
        <v>5.3590811022188548E-3</v>
      </c>
      <c r="G330" s="38"/>
    </row>
    <row r="331" spans="1:7" s="18" customFormat="1" ht="13.5" x14ac:dyDescent="0.25">
      <c r="A331" s="15" t="s">
        <v>345</v>
      </c>
      <c r="B331" s="30">
        <v>1230961.0512999999</v>
      </c>
      <c r="C331" s="19">
        <v>13129415.897</v>
      </c>
      <c r="D331" s="23">
        <f t="shared" ref="D331:D333" si="68">(+B331-B330)/B330</f>
        <v>1.4314984725564272E-3</v>
      </c>
      <c r="E331" s="23">
        <f t="shared" ref="E331:E333" si="69">(+C331-C330)/C330</f>
        <v>4.088323232852545E-4</v>
      </c>
      <c r="G331" s="38"/>
    </row>
    <row r="332" spans="1:7" s="18" customFormat="1" ht="13.5" x14ac:dyDescent="0.25">
      <c r="A332" s="15" t="s">
        <v>346</v>
      </c>
      <c r="B332" s="30">
        <v>1242476.3467000001</v>
      </c>
      <c r="C332" s="19">
        <v>13233577.647</v>
      </c>
      <c r="D332" s="23">
        <f t="shared" si="68"/>
        <v>9.3547195403453614E-3</v>
      </c>
      <c r="E332" s="23">
        <f t="shared" si="69"/>
        <v>7.9334641249197077E-3</v>
      </c>
      <c r="G332" s="38"/>
    </row>
    <row r="333" spans="1:7" s="18" customFormat="1" ht="13.5" x14ac:dyDescent="0.25">
      <c r="A333" s="15" t="s">
        <v>347</v>
      </c>
      <c r="B333" s="30">
        <v>1248622.2338</v>
      </c>
      <c r="C333" s="19">
        <v>13275054.659</v>
      </c>
      <c r="D333" s="23">
        <f t="shared" si="68"/>
        <v>4.9464821735426389E-3</v>
      </c>
      <c r="E333" s="23">
        <f t="shared" si="69"/>
        <v>3.1342251586367336E-3</v>
      </c>
      <c r="G333" s="38"/>
    </row>
    <row r="334" spans="1:7" s="18" customFormat="1" ht="13.5" x14ac:dyDescent="0.25">
      <c r="A334" s="15" t="s">
        <v>348</v>
      </c>
      <c r="B334" s="30">
        <v>1262437.3084</v>
      </c>
      <c r="C334" s="19">
        <v>13367863.066</v>
      </c>
      <c r="D334" s="23">
        <f t="shared" ref="D334" si="70">(+B334-B333)/B333</f>
        <v>1.106425484508294E-2</v>
      </c>
      <c r="E334" s="23">
        <f t="shared" ref="E334" si="71">(+C334-C333)/C333</f>
        <v>6.9911883140216652E-3</v>
      </c>
      <c r="G334" s="38"/>
    </row>
    <row r="335" spans="1:7" s="18" customFormat="1" ht="13.5" x14ac:dyDescent="0.25">
      <c r="A335" s="15" t="s">
        <v>349</v>
      </c>
      <c r="B335" s="30">
        <v>1266475.2734000001</v>
      </c>
      <c r="C335" s="19">
        <v>13407515.648</v>
      </c>
      <c r="D335" s="23">
        <f t="shared" ref="D335" si="72">(+B335-B334)/B334</f>
        <v>3.1985469481393566E-3</v>
      </c>
      <c r="E335" s="23">
        <f t="shared" ref="E335" si="73">(+C335-C334)/C334</f>
        <v>2.9662618328918484E-3</v>
      </c>
      <c r="G335" s="38"/>
    </row>
    <row r="336" spans="1:7" s="18" customFormat="1" ht="13.5" x14ac:dyDescent="0.25">
      <c r="A336" s="15" t="s">
        <v>350</v>
      </c>
      <c r="B336" s="30">
        <v>1271272.3066999998</v>
      </c>
      <c r="C336" s="19">
        <v>13423012.220000001</v>
      </c>
      <c r="D336" s="23">
        <f t="shared" ref="D336:D338" si="74">(+B336-B335)/B335</f>
        <v>3.7877038744874849E-3</v>
      </c>
      <c r="E336" s="23">
        <f t="shared" ref="E336:E338" si="75">(+C336-C335)/C335</f>
        <v>1.1558123374118344E-3</v>
      </c>
      <c r="G336" s="38"/>
    </row>
    <row r="337" spans="1:7" s="18" customFormat="1" ht="13.5" x14ac:dyDescent="0.25">
      <c r="A337" s="15" t="s">
        <v>351</v>
      </c>
      <c r="B337" s="30">
        <v>1292571.2542000001</v>
      </c>
      <c r="C337" s="19">
        <v>13553497.672</v>
      </c>
      <c r="D337" s="23">
        <f t="shared" si="74"/>
        <v>1.6754040332467069E-2</v>
      </c>
      <c r="E337" s="23">
        <f t="shared" si="75"/>
        <v>9.7210260902228073E-3</v>
      </c>
      <c r="G337" s="38"/>
    </row>
    <row r="338" spans="1:7" s="18" customFormat="1" ht="13.5" x14ac:dyDescent="0.25">
      <c r="A338" s="15" t="s">
        <v>352</v>
      </c>
      <c r="B338" s="30">
        <v>1301580.8649000002</v>
      </c>
      <c r="C338" s="19">
        <v>13593292.455</v>
      </c>
      <c r="D338" s="23">
        <f t="shared" si="74"/>
        <v>6.9703009955735997E-3</v>
      </c>
      <c r="E338" s="23">
        <f t="shared" si="75"/>
        <v>2.9361264496478544E-3</v>
      </c>
      <c r="G338" s="38"/>
    </row>
    <row r="339" spans="1:7" s="18" customFormat="1" ht="13.5" x14ac:dyDescent="0.25">
      <c r="A339" s="15" t="s">
        <v>353</v>
      </c>
      <c r="B339" s="30">
        <v>1303799.2870999998</v>
      </c>
      <c r="C339" s="19">
        <v>13647585.273</v>
      </c>
      <c r="D339" s="23">
        <f t="shared" ref="D339:D340" si="76">(+B339-B338)/B338</f>
        <v>1.7044059726324581E-3</v>
      </c>
      <c r="E339" s="23">
        <f t="shared" ref="E339:E340" si="77">(+C339-C338)/C338</f>
        <v>3.9940888625573214E-3</v>
      </c>
      <c r="G339" s="38"/>
    </row>
    <row r="340" spans="1:7" s="18" customFormat="1" ht="13.5" x14ac:dyDescent="0.25">
      <c r="A340" s="15" t="s">
        <v>354</v>
      </c>
      <c r="B340" s="30">
        <v>1309341.2518</v>
      </c>
      <c r="C340" s="19">
        <v>13664916.687000001</v>
      </c>
      <c r="D340" s="23">
        <f t="shared" si="76"/>
        <v>4.2506271899618439E-3</v>
      </c>
      <c r="E340" s="23">
        <f t="shared" si="77"/>
        <v>1.2699253130360568E-3</v>
      </c>
      <c r="G340" s="38"/>
    </row>
    <row r="341" spans="1:7" s="18" customFormat="1" ht="13.5" x14ac:dyDescent="0.25">
      <c r="A341" s="15" t="s">
        <v>355</v>
      </c>
      <c r="B341" s="30">
        <v>1313853.0757000002</v>
      </c>
      <c r="C341" s="19">
        <v>13690988.370999999</v>
      </c>
      <c r="D341" s="23">
        <f t="shared" ref="D341" si="78">(+B341-B340)/B340</f>
        <v>3.4458731776743617E-3</v>
      </c>
      <c r="E341" s="23">
        <f t="shared" ref="E341" si="79">(+C341-C340)/C340</f>
        <v>1.9079285002009242E-3</v>
      </c>
      <c r="G341" s="38"/>
    </row>
    <row r="342" spans="1:7" s="18" customFormat="1" ht="13.5" x14ac:dyDescent="0.25">
      <c r="A342" s="15" t="s">
        <v>356</v>
      </c>
      <c r="B342" s="30">
        <v>1316442.9192000001</v>
      </c>
      <c r="C342" s="19">
        <v>13710419.359999999</v>
      </c>
      <c r="D342" s="23">
        <f t="shared" ref="D342:D344" si="80">(+B342-B341)/B341</f>
        <v>1.9711819745294817E-3</v>
      </c>
      <c r="E342" s="23">
        <f t="shared" ref="E342:E343" si="81">(+C342-C341)/C341</f>
        <v>1.4192539262657198E-3</v>
      </c>
      <c r="G342" s="38"/>
    </row>
    <row r="343" spans="1:7" s="18" customFormat="1" ht="13.5" x14ac:dyDescent="0.25">
      <c r="A343" s="15" t="s">
        <v>357</v>
      </c>
      <c r="B343" s="30">
        <v>1324692.2721000002</v>
      </c>
      <c r="C343" s="19">
        <v>13794631.675000001</v>
      </c>
      <c r="D343" s="23">
        <f t="shared" si="80"/>
        <v>6.2663961951446951E-3</v>
      </c>
      <c r="E343" s="23">
        <f t="shared" si="81"/>
        <v>6.1422129249882659E-3</v>
      </c>
      <c r="G343" s="38"/>
    </row>
    <row r="344" spans="1:7" s="18" customFormat="1" ht="13.5" x14ac:dyDescent="0.25">
      <c r="A344" s="15" t="s">
        <v>358</v>
      </c>
      <c r="B344" s="30">
        <v>1329023.2083000001</v>
      </c>
      <c r="C344" s="19">
        <v>13821954.777999999</v>
      </c>
      <c r="D344" s="23">
        <f t="shared" si="80"/>
        <v>3.2693904019943888E-3</v>
      </c>
      <c r="E344" s="23">
        <f>(+C344-C343)/C343</f>
        <v>1.9807055123853647E-3</v>
      </c>
      <c r="G344" s="38"/>
    </row>
    <row r="345" spans="1:7" s="18" customFormat="1" ht="13.5" x14ac:dyDescent="0.25">
      <c r="A345" s="15" t="s">
        <v>359</v>
      </c>
      <c r="B345" s="30">
        <v>1335811.6302</v>
      </c>
      <c r="C345" s="19">
        <v>13859062.927000001</v>
      </c>
      <c r="D345" s="23">
        <f t="shared" ref="D345:D346" si="82">(+B345-B344)/B344</f>
        <v>5.1078279578603185E-3</v>
      </c>
      <c r="E345" s="23">
        <f>(+C345-C344)/C344</f>
        <v>2.6847251055303716E-3</v>
      </c>
      <c r="G345" s="38"/>
    </row>
    <row r="346" spans="1:7" s="18" customFormat="1" ht="13.5" x14ac:dyDescent="0.25">
      <c r="A346" s="15" t="s">
        <v>360</v>
      </c>
      <c r="B346" s="30">
        <v>1335716.0143000002</v>
      </c>
      <c r="C346" s="19">
        <v>13863260.654999999</v>
      </c>
      <c r="D346" s="23">
        <f t="shared" si="82"/>
        <v>-7.1578879714906388E-5</v>
      </c>
      <c r="E346" s="23">
        <f>(+C346-C345)/C345</f>
        <v>3.0288685621163543E-4</v>
      </c>
      <c r="G346" s="38"/>
    </row>
    <row r="347" spans="1:7" s="18" customFormat="1" ht="13.5" x14ac:dyDescent="0.25">
      <c r="A347" s="15" t="s">
        <v>361</v>
      </c>
      <c r="B347" s="30">
        <v>1338852.1427</v>
      </c>
      <c r="C347" s="19">
        <v>13892621.718</v>
      </c>
      <c r="D347" s="23">
        <f t="shared" ref="D347:D348" si="83">(+B347-B346)/B346</f>
        <v>2.3479005764884403E-3</v>
      </c>
      <c r="E347" s="23">
        <f t="shared" ref="E347:E348" si="84">(+C347-C346)/C346</f>
        <v>2.1179045630518021E-3</v>
      </c>
      <c r="G347" s="38"/>
    </row>
    <row r="348" spans="1:7" s="18" customFormat="1" ht="13.5" x14ac:dyDescent="0.25">
      <c r="A348" s="15" t="s">
        <v>362</v>
      </c>
      <c r="B348" s="30">
        <v>1346667.9615</v>
      </c>
      <c r="C348" s="19">
        <v>13941638.83</v>
      </c>
      <c r="D348" s="23">
        <f t="shared" si="83"/>
        <v>5.837701229829767E-3</v>
      </c>
      <c r="E348" s="23">
        <f t="shared" si="84"/>
        <v>3.5282837894082025E-3</v>
      </c>
      <c r="G348" s="38"/>
    </row>
    <row r="349" spans="1:7" s="18" customFormat="1" ht="13.5" x14ac:dyDescent="0.25">
      <c r="A349" s="15" t="s">
        <v>363</v>
      </c>
      <c r="B349" s="30">
        <v>1341189.0379999999</v>
      </c>
      <c r="C349" s="19">
        <v>13926167.796</v>
      </c>
      <c r="D349" s="23">
        <f t="shared" ref="D349" si="85">(+B349-B348)/B348</f>
        <v>-4.0685036375984456E-3</v>
      </c>
      <c r="E349" s="23">
        <f t="shared" ref="E349" si="86">(+C349-C348)/C348</f>
        <v>-1.1096998128160508E-3</v>
      </c>
      <c r="G349" s="38"/>
    </row>
    <row r="350" spans="1:7" s="18" customFormat="1" ht="13.5" x14ac:dyDescent="0.25">
      <c r="A350" s="15" t="s">
        <v>382</v>
      </c>
      <c r="B350" s="30">
        <v>1345904.8958000001</v>
      </c>
      <c r="C350" s="19">
        <v>13950700.671</v>
      </c>
      <c r="D350" s="23">
        <f t="shared" ref="D350" si="87">(+B350-B349)/B349</f>
        <v>3.5161768150390404E-3</v>
      </c>
      <c r="E350" s="23">
        <f t="shared" ref="E350" si="88">(+C350-C349)/C349</f>
        <v>1.7616386187050363E-3</v>
      </c>
      <c r="G350" s="38"/>
    </row>
    <row r="351" spans="1:7" s="18" customFormat="1" ht="13.5" x14ac:dyDescent="0.25">
      <c r="A351" s="15" t="s">
        <v>383</v>
      </c>
      <c r="B351" s="30">
        <v>1345716.7986999999</v>
      </c>
      <c r="C351" s="19">
        <v>13988642.040999999</v>
      </c>
      <c r="D351" s="23">
        <f t="shared" ref="D351:D352" si="89">(+B351-B350)/B350</f>
        <v>-1.3975511983580825E-4</v>
      </c>
      <c r="E351" s="23">
        <f t="shared" ref="E351:E352" si="90">(+C351-C350)/C350</f>
        <v>2.7196748675763472E-3</v>
      </c>
      <c r="G351" s="38"/>
    </row>
    <row r="352" spans="1:7" s="18" customFormat="1" ht="13.5" x14ac:dyDescent="0.25">
      <c r="A352" s="15" t="s">
        <v>384</v>
      </c>
      <c r="B352" s="30">
        <v>1350862.0490000001</v>
      </c>
      <c r="C352" s="19">
        <v>13984251.926999999</v>
      </c>
      <c r="D352" s="23">
        <f t="shared" si="89"/>
        <v>3.8234272656554815E-3</v>
      </c>
      <c r="E352" s="23">
        <f t="shared" si="90"/>
        <v>-3.1383417969613192E-4</v>
      </c>
      <c r="G352" s="38"/>
    </row>
    <row r="353" spans="1:7" s="18" customFormat="1" ht="13.5" x14ac:dyDescent="0.25">
      <c r="A353" s="15" t="s">
        <v>385</v>
      </c>
      <c r="B353" s="30">
        <v>1354316.6643000001</v>
      </c>
      <c r="C353" s="19">
        <v>13998747.085999999</v>
      </c>
      <c r="D353" s="23">
        <f t="shared" ref="D353" si="91">(+B353-B352)/B352</f>
        <v>2.5573412937000399E-3</v>
      </c>
      <c r="E353" s="23">
        <f t="shared" ref="E353" si="92">(+C353-C352)/C352</f>
        <v>1.0365344585943532E-3</v>
      </c>
      <c r="G353" s="38"/>
    </row>
    <row r="354" spans="1:7" s="18" customFormat="1" ht="13.5" x14ac:dyDescent="0.25">
      <c r="A354" s="15" t="s">
        <v>389</v>
      </c>
      <c r="B354" s="30">
        <v>1355950.3302999998</v>
      </c>
      <c r="C354" s="19">
        <v>14021912.6</v>
      </c>
      <c r="D354" s="23">
        <f t="shared" ref="D354:D355" si="93">(+B354-B353)/B353</f>
        <v>1.2062658926552613E-3</v>
      </c>
      <c r="E354" s="23">
        <f t="shared" ref="E354:E355" si="94">(+C354-C353)/C353</f>
        <v>1.6548276683395488E-3</v>
      </c>
      <c r="G354" s="38"/>
    </row>
    <row r="355" spans="1:7" s="18" customFormat="1" ht="13.5" x14ac:dyDescent="0.25">
      <c r="A355" s="15" t="s">
        <v>395</v>
      </c>
      <c r="B355" s="30">
        <v>1360379.9198</v>
      </c>
      <c r="C355" s="19">
        <v>14051064.236</v>
      </c>
      <c r="D355" s="23">
        <f t="shared" si="93"/>
        <v>3.2667785840062458E-3</v>
      </c>
      <c r="E355" s="23">
        <f t="shared" si="94"/>
        <v>2.0790056842887425E-3</v>
      </c>
      <c r="G355" s="38"/>
    </row>
    <row r="356" spans="1:7" s="18" customFormat="1" ht="13.5" x14ac:dyDescent="0.25">
      <c r="A356" s="15" t="s">
        <v>396</v>
      </c>
      <c r="B356" s="30">
        <v>1364248.9700000002</v>
      </c>
      <c r="C356" s="19">
        <v>14072516.278999999</v>
      </c>
      <c r="D356" s="23">
        <f t="shared" ref="D356" si="95">(+B356-B355)/B355</f>
        <v>2.8440953469593931E-3</v>
      </c>
      <c r="E356" s="23">
        <f t="shared" ref="E356" si="96">(+C356-C355)/C355</f>
        <v>1.5267201572559659E-3</v>
      </c>
      <c r="G356" s="38"/>
    </row>
    <row r="357" spans="1:7" s="18" customFormat="1" ht="13.5" x14ac:dyDescent="0.25">
      <c r="A357" s="15" t="s">
        <v>397</v>
      </c>
      <c r="B357" s="30">
        <v>1367057.1614999999</v>
      </c>
      <c r="C357" s="19">
        <v>14092857.986000001</v>
      </c>
      <c r="D357" s="23">
        <f t="shared" ref="D357" si="97">(+B357-B356)/B356</f>
        <v>2.0584157010576478E-3</v>
      </c>
      <c r="E357" s="23">
        <f t="shared" ref="E357" si="98">(+C357-C356)/C356</f>
        <v>1.4454918080540858E-3</v>
      </c>
      <c r="G357" s="38"/>
    </row>
    <row r="358" spans="1:7" ht="13.5" x14ac:dyDescent="0.25">
      <c r="A358" s="15" t="s">
        <v>398</v>
      </c>
      <c r="B358" s="30">
        <v>1368724.2359</v>
      </c>
      <c r="C358" s="19">
        <v>14100002.469999999</v>
      </c>
      <c r="D358" s="23">
        <f t="shared" ref="D358" si="99">(+B358-B357)/B357</f>
        <v>1.2194621022070856E-3</v>
      </c>
      <c r="E358" s="23">
        <f t="shared" ref="E358" si="100">(+C358-C357)/C357</f>
        <v>5.069577801106621E-4</v>
      </c>
      <c r="G358" s="38"/>
    </row>
    <row r="359" spans="1:7" ht="13.5" x14ac:dyDescent="0.25">
      <c r="A359" s="15" t="s">
        <v>399</v>
      </c>
      <c r="B359" s="30">
        <v>1371930.0321</v>
      </c>
      <c r="C359" s="19">
        <v>14128227.434</v>
      </c>
      <c r="D359" s="23">
        <f t="shared" ref="D359:D361" si="101">(+B359-B358)/B358</f>
        <v>2.3421782970709376E-3</v>
      </c>
      <c r="E359" s="23">
        <f t="shared" ref="E359:E361" si="102">(+C359-C358)/C358</f>
        <v>2.0017701457893116E-3</v>
      </c>
      <c r="G359" s="38"/>
    </row>
    <row r="360" spans="1:7" ht="13.5" x14ac:dyDescent="0.25">
      <c r="A360" s="15" t="s">
        <v>400</v>
      </c>
      <c r="B360" s="30">
        <v>1374317.5541000001</v>
      </c>
      <c r="C360" s="19">
        <v>14144828.582</v>
      </c>
      <c r="D360" s="23">
        <f t="shared" si="101"/>
        <v>1.7402651331610234E-3</v>
      </c>
      <c r="E360" s="23">
        <f t="shared" si="102"/>
        <v>1.1750340286884743E-3</v>
      </c>
      <c r="G360" s="38"/>
    </row>
    <row r="361" spans="1:7" ht="13.5" x14ac:dyDescent="0.25">
      <c r="A361" s="1" t="s">
        <v>401</v>
      </c>
      <c r="B361" s="30">
        <v>1373978.5133</v>
      </c>
      <c r="C361" s="19">
        <v>14118466.527000001</v>
      </c>
      <c r="D361" s="23">
        <f t="shared" si="101"/>
        <v>-2.4669756926891839E-4</v>
      </c>
      <c r="E361" s="23">
        <f t="shared" si="102"/>
        <v>-1.8637238936600993E-3</v>
      </c>
      <c r="G361" s="38"/>
    </row>
    <row r="362" spans="1:7" ht="13.5" x14ac:dyDescent="0.25">
      <c r="A362" s="1" t="s">
        <v>402</v>
      </c>
      <c r="B362" s="30">
        <v>1378770.8570000001</v>
      </c>
      <c r="C362" s="19">
        <v>14183593.269000001</v>
      </c>
      <c r="D362" s="23">
        <f t="shared" ref="D362" si="103">(+B362-B361)/B361</f>
        <v>3.4879320554219652E-3</v>
      </c>
      <c r="E362" s="23">
        <f t="shared" ref="E362" si="104">(+C362-C361)/C361</f>
        <v>4.6128764675294502E-3</v>
      </c>
      <c r="G362" s="38"/>
    </row>
    <row r="363" spans="1:7" ht="13.5" x14ac:dyDescent="0.25">
      <c r="A363" s="1" t="s">
        <v>403</v>
      </c>
      <c r="B363" s="30">
        <v>1382070.7958999998</v>
      </c>
      <c r="C363" s="19">
        <v>14203353.747</v>
      </c>
      <c r="D363" s="23">
        <f t="shared" ref="D363:D364" si="105">(+B363-B362)/B362</f>
        <v>2.3933918266737177E-3</v>
      </c>
      <c r="E363" s="23">
        <f t="shared" ref="E363:E364" si="106">(+C363-C362)/C362</f>
        <v>1.3931926575466054E-3</v>
      </c>
      <c r="G363" s="38"/>
    </row>
    <row r="364" spans="1:7" ht="13.5" x14ac:dyDescent="0.25">
      <c r="A364" s="1" t="s">
        <v>404</v>
      </c>
      <c r="B364" s="30">
        <v>1386057.9287999999</v>
      </c>
      <c r="C364" s="19">
        <v>14214539.795999998</v>
      </c>
      <c r="D364" s="23">
        <f t="shared" si="105"/>
        <v>2.8848977287040329E-3</v>
      </c>
      <c r="E364" s="23">
        <f t="shared" si="106"/>
        <v>7.8756392322914658E-4</v>
      </c>
      <c r="G364" s="38"/>
    </row>
    <row r="365" spans="1:7" ht="13.5" x14ac:dyDescent="0.25">
      <c r="A365" s="1" t="s">
        <v>405</v>
      </c>
      <c r="B365" s="30">
        <v>1389357.7217999999</v>
      </c>
      <c r="C365" s="19">
        <v>14242163.882999999</v>
      </c>
      <c r="D365" s="23">
        <f t="shared" ref="D365:D369" si="107">(+B365-B364)/B364</f>
        <v>2.3807035272017151E-3</v>
      </c>
      <c r="E365" s="23">
        <f t="shared" ref="E365:E383" si="108">(+C365-C364)/C364</f>
        <v>1.9433683676326051E-3</v>
      </c>
      <c r="G365" s="38"/>
    </row>
    <row r="366" spans="1:7" ht="13.5" x14ac:dyDescent="0.25">
      <c r="A366" s="1" t="s">
        <v>406</v>
      </c>
      <c r="B366" s="30">
        <v>1391537.0181999998</v>
      </c>
      <c r="C366" s="19">
        <v>14260000.438999999</v>
      </c>
      <c r="D366" s="23">
        <f t="shared" si="107"/>
        <v>1.5685639240385556E-3</v>
      </c>
      <c r="E366" s="23">
        <f t="shared" si="108"/>
        <v>1.2523768260587335E-3</v>
      </c>
      <c r="G366" s="38"/>
    </row>
    <row r="367" spans="1:7" ht="13.5" x14ac:dyDescent="0.25">
      <c r="A367" s="1" t="s">
        <v>410</v>
      </c>
      <c r="B367" s="30">
        <v>1396934.7582</v>
      </c>
      <c r="C367" s="19">
        <v>14274059.613</v>
      </c>
      <c r="D367" s="23">
        <f t="shared" si="107"/>
        <v>3.8789769365836797E-3</v>
      </c>
      <c r="E367" s="23">
        <f t="shared" si="108"/>
        <v>9.8591679994271438E-4</v>
      </c>
      <c r="G367" s="38"/>
    </row>
    <row r="368" spans="1:7" ht="13.5" x14ac:dyDescent="0.25">
      <c r="A368" s="1" t="s">
        <v>411</v>
      </c>
      <c r="B368" s="30">
        <v>1397008.0869</v>
      </c>
      <c r="C368" s="19">
        <v>14283442.995999999</v>
      </c>
      <c r="D368" s="23">
        <f t="shared" si="107"/>
        <v>5.2492573163861409E-5</v>
      </c>
      <c r="E368" s="23">
        <f t="shared" si="108"/>
        <v>6.5737311279361608E-4</v>
      </c>
      <c r="G368" s="38"/>
    </row>
    <row r="369" spans="1:7" ht="13.5" x14ac:dyDescent="0.25">
      <c r="A369" s="1" t="s">
        <v>412</v>
      </c>
      <c r="B369" s="30">
        <v>1398206.3123000001</v>
      </c>
      <c r="C369" s="19">
        <v>14287343.540999999</v>
      </c>
      <c r="D369" s="23">
        <f t="shared" si="107"/>
        <v>8.5770827759416044E-4</v>
      </c>
      <c r="E369" s="23">
        <f t="shared" si="108"/>
        <v>2.73081567314845E-4</v>
      </c>
      <c r="G369" s="38"/>
    </row>
    <row r="370" spans="1:7" ht="13.5" x14ac:dyDescent="0.25">
      <c r="A370" s="1" t="s">
        <v>413</v>
      </c>
      <c r="B370" s="30">
        <v>1402100.9017999999</v>
      </c>
      <c r="C370" s="19">
        <v>14312560.605999999</v>
      </c>
      <c r="D370" s="23">
        <f>(+B370-B369)/B369</f>
        <v>2.7854183361490526E-3</v>
      </c>
      <c r="E370" s="23">
        <f t="shared" si="108"/>
        <v>1.7649932562785206E-3</v>
      </c>
      <c r="G370" s="38"/>
    </row>
    <row r="371" spans="1:7" ht="13.5" x14ac:dyDescent="0.25">
      <c r="A371" s="1" t="s">
        <v>414</v>
      </c>
      <c r="B371" s="30">
        <v>1404833.7511</v>
      </c>
      <c r="C371" s="19">
        <v>14320456.266999999</v>
      </c>
      <c r="D371" s="23">
        <f>(+B371-B370)/B370</f>
        <v>1.9491102933403151E-3</v>
      </c>
      <c r="E371" s="23">
        <f t="shared" si="108"/>
        <v>5.5165956793855298E-4</v>
      </c>
      <c r="G371" s="38"/>
    </row>
    <row r="372" spans="1:7" ht="13.5" x14ac:dyDescent="0.25">
      <c r="A372" s="1" t="s">
        <v>416</v>
      </c>
      <c r="B372" s="30">
        <v>1399652.9513999999</v>
      </c>
      <c r="C372" s="19">
        <v>14284944.875</v>
      </c>
      <c r="D372" s="23">
        <f>(+B372-B371)/B371</f>
        <v>-3.6878382911454599E-3</v>
      </c>
      <c r="E372" s="23">
        <f t="shared" si="108"/>
        <v>-2.4797667991788338E-3</v>
      </c>
      <c r="G372" s="38"/>
    </row>
    <row r="373" spans="1:7" ht="13.5" x14ac:dyDescent="0.25">
      <c r="A373" s="1" t="s">
        <v>417</v>
      </c>
      <c r="B373" s="30">
        <v>1403767.7267</v>
      </c>
      <c r="C373" s="19">
        <v>14305575.021</v>
      </c>
      <c r="D373" s="23">
        <f t="shared" ref="D373:D383" si="109">(+B373-B372)/B372</f>
        <v>2.9398539801486507E-3</v>
      </c>
      <c r="E373" s="23">
        <f t="shared" si="108"/>
        <v>1.4441880021605416E-3</v>
      </c>
      <c r="G373" s="38"/>
    </row>
    <row r="374" spans="1:7" ht="13.5" x14ac:dyDescent="0.25">
      <c r="A374" s="1" t="s">
        <v>420</v>
      </c>
      <c r="B374" s="30">
        <v>1406606.7918</v>
      </c>
      <c r="C374" s="19">
        <v>14309855.003999999</v>
      </c>
      <c r="D374" s="23">
        <f t="shared" si="109"/>
        <v>2.0224607290795374E-3</v>
      </c>
      <c r="E374" s="23">
        <f t="shared" si="108"/>
        <v>2.9918287057432058E-4</v>
      </c>
      <c r="G374" s="38"/>
    </row>
    <row r="375" spans="1:7" ht="13.5" x14ac:dyDescent="0.25">
      <c r="A375" s="1" t="s">
        <v>421</v>
      </c>
      <c r="B375" s="30">
        <v>1405766.5321</v>
      </c>
      <c r="C375" s="20">
        <v>14305861.586000001</v>
      </c>
      <c r="D375" s="23">
        <f t="shared" si="109"/>
        <v>-5.9736644590262049E-4</v>
      </c>
      <c r="E375" s="23">
        <f t="shared" si="108"/>
        <v>-2.7906767740703626E-4</v>
      </c>
      <c r="G375" s="38"/>
    </row>
    <row r="376" spans="1:7" ht="13.5" x14ac:dyDescent="0.25">
      <c r="A376" s="1" t="s">
        <v>422</v>
      </c>
      <c r="B376" s="30">
        <v>1404784.2330999998</v>
      </c>
      <c r="C376" s="20">
        <v>14335648.809</v>
      </c>
      <c r="D376" s="23">
        <f t="shared" si="109"/>
        <v>-6.9876396796323726E-4</v>
      </c>
      <c r="E376" s="23">
        <f t="shared" si="108"/>
        <v>2.0821691039671223E-3</v>
      </c>
      <c r="G376" s="38"/>
    </row>
    <row r="377" spans="1:7" ht="13.5" x14ac:dyDescent="0.25">
      <c r="A377" s="1" t="s">
        <v>423</v>
      </c>
      <c r="B377" s="30">
        <v>1406211.4813000001</v>
      </c>
      <c r="C377" s="20">
        <v>14336940.448999999</v>
      </c>
      <c r="D377" s="23">
        <f t="shared" si="109"/>
        <v>1.0159910442977364E-3</v>
      </c>
      <c r="E377" s="23">
        <f t="shared" si="108"/>
        <v>9.0099863438886327E-5</v>
      </c>
      <c r="G377" s="38"/>
    </row>
    <row r="378" spans="1:7" ht="13.5" x14ac:dyDescent="0.25">
      <c r="A378" s="1" t="s">
        <v>424</v>
      </c>
      <c r="B378" s="30">
        <v>1408725.1936000001</v>
      </c>
      <c r="C378" s="20">
        <v>14355058.483000001</v>
      </c>
      <c r="D378" s="23">
        <f t="shared" si="109"/>
        <v>1.7875777103428018E-3</v>
      </c>
      <c r="E378" s="23">
        <f t="shared" si="108"/>
        <v>1.2637308541841351E-3</v>
      </c>
      <c r="G378" s="38"/>
    </row>
    <row r="379" spans="1:7" ht="13.5" x14ac:dyDescent="0.25">
      <c r="A379" s="1" t="s">
        <v>426</v>
      </c>
      <c r="B379" s="30">
        <v>1413969.52</v>
      </c>
      <c r="C379" s="20">
        <v>14368237.596999999</v>
      </c>
      <c r="D379" s="23">
        <f t="shared" si="109"/>
        <v>3.7227462274583281E-3</v>
      </c>
      <c r="E379" s="23">
        <f t="shared" si="108"/>
        <v>9.1808152614672955E-4</v>
      </c>
      <c r="G379" s="38"/>
    </row>
    <row r="380" spans="1:7" ht="13.5" x14ac:dyDescent="0.25">
      <c r="A380" s="1" t="s">
        <v>428</v>
      </c>
      <c r="B380" s="30">
        <v>1409882.9139</v>
      </c>
      <c r="C380" s="20">
        <v>14370052.255000001</v>
      </c>
      <c r="D380" s="23">
        <f t="shared" si="109"/>
        <v>-2.8901656239379019E-3</v>
      </c>
      <c r="E380" s="23">
        <f t="shared" si="108"/>
        <v>1.2629649167136361E-4</v>
      </c>
      <c r="G380" s="38"/>
    </row>
    <row r="381" spans="1:7" ht="13.5" x14ac:dyDescent="0.25">
      <c r="A381" s="1" t="s">
        <v>429</v>
      </c>
      <c r="B381" s="30">
        <v>1413234.0833999999</v>
      </c>
      <c r="C381" s="20">
        <v>14409749.575999999</v>
      </c>
      <c r="D381" s="23">
        <f t="shared" si="109"/>
        <v>2.3769133358243779E-3</v>
      </c>
      <c r="E381" s="23">
        <f t="shared" si="108"/>
        <v>2.7625035939716977E-3</v>
      </c>
      <c r="G381" s="38"/>
    </row>
    <row r="382" spans="1:7" ht="13.5" x14ac:dyDescent="0.25">
      <c r="A382" s="1" t="s">
        <v>430</v>
      </c>
      <c r="B382" s="30">
        <v>1417018.2226</v>
      </c>
      <c r="C382" s="20">
        <v>14436448.086000001</v>
      </c>
      <c r="D382" s="23">
        <f t="shared" si="109"/>
        <v>2.6776450161010126E-3</v>
      </c>
      <c r="E382" s="23">
        <f t="shared" si="108"/>
        <v>1.852808743079689E-3</v>
      </c>
      <c r="G382" s="38"/>
    </row>
    <row r="383" spans="1:7" ht="13.5" x14ac:dyDescent="0.25">
      <c r="A383" s="1" t="s">
        <v>433</v>
      </c>
      <c r="B383" s="30">
        <v>1418087.4823</v>
      </c>
      <c r="C383" s="20">
        <v>14452062.511</v>
      </c>
      <c r="D383" s="23">
        <f t="shared" si="109"/>
        <v>7.5458429746805527E-4</v>
      </c>
      <c r="E383" s="23">
        <f t="shared" si="108"/>
        <v>1.0815974197379786E-3</v>
      </c>
      <c r="G383" s="38"/>
    </row>
    <row r="384" spans="1:7" ht="13.5" x14ac:dyDescent="0.25">
      <c r="A384" s="1" t="s">
        <v>435</v>
      </c>
      <c r="B384" s="30">
        <v>1424788.2572000001</v>
      </c>
      <c r="C384" s="20">
        <v>14494118.813999999</v>
      </c>
      <c r="D384" s="23">
        <f t="shared" ref="D384" si="110">(+B384-B383)/B383</f>
        <v>4.7252196945791183E-3</v>
      </c>
      <c r="E384" s="23">
        <f t="shared" ref="E384" si="111">(+C384-C383)/C383</f>
        <v>2.9100554310492891E-3</v>
      </c>
      <c r="G384" s="38"/>
    </row>
    <row r="385" spans="1:7" ht="13.5" x14ac:dyDescent="0.25">
      <c r="B385" s="30"/>
      <c r="C385" s="20"/>
      <c r="D385" s="23"/>
      <c r="E385" s="23"/>
      <c r="G385" s="38"/>
    </row>
    <row r="387" spans="1:7" ht="13.5" x14ac:dyDescent="0.25">
      <c r="A387" s="27" t="s">
        <v>390</v>
      </c>
    </row>
    <row r="388" spans="1:7" ht="13.5" x14ac:dyDescent="0.25">
      <c r="A388" s="6" t="s">
        <v>391</v>
      </c>
    </row>
    <row r="389" spans="1:7" ht="13.5" x14ac:dyDescent="0.25">
      <c r="A389" s="6" t="s">
        <v>392</v>
      </c>
    </row>
    <row r="390" spans="1:7" ht="13.5" x14ac:dyDescent="0.25">
      <c r="A390" s="6" t="s">
        <v>393</v>
      </c>
    </row>
    <row r="391" spans="1:7" ht="13.5" x14ac:dyDescent="0.25">
      <c r="A391" s="26" t="s">
        <v>394</v>
      </c>
    </row>
  </sheetData>
  <mergeCells count="4">
    <mergeCell ref="B2:E2"/>
    <mergeCell ref="B5:C5"/>
    <mergeCell ref="D5:E5"/>
    <mergeCell ref="A1:E1"/>
  </mergeCells>
  <hyperlinks>
    <hyperlink ref="B3" r:id="rId1" xr:uid="{00000000-0004-0000-0200-000000000000}"/>
    <hyperlink ref="A391" r:id="rId2" xr:uid="{64AC2B53-9419-4C76-AFA8-5E50B7CDC615}"/>
  </hyperlinks>
  <pageMargins left="0.7" right="0.7" top="0.75" bottom="0.75" header="0.3" footer="0.3"/>
  <pageSetup scale="72" fitToHeight="5" orientation="portrait" verticalDpi="1200" r:id="rId3"/>
  <rowBreaks count="5" manualBreakCount="5">
    <brk id="30" max="16383" man="1"/>
    <brk id="84" max="16383" man="1"/>
    <brk id="138" max="16383" man="1"/>
    <brk id="192" max="16383" man="1"/>
    <brk id="246" max="4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421"/>
  <sheetViews>
    <sheetView topLeftCell="A8" zoomScaleNormal="100" workbookViewId="0">
      <selection activeCell="N36" sqref="N36"/>
    </sheetView>
  </sheetViews>
  <sheetFormatPr defaultRowHeight="12.75" x14ac:dyDescent="0.2"/>
  <cols>
    <col min="1" max="1" width="14.5703125" style="1" customWidth="1"/>
    <col min="2" max="3" width="12.5703125" style="5" customWidth="1"/>
    <col min="4" max="7" width="12.5703125" style="1" customWidth="1"/>
    <col min="10" max="10" width="9.42578125" bestFit="1" customWidth="1"/>
  </cols>
  <sheetData>
    <row r="1" spans="1:13" s="8" customFormat="1" ht="14.25" x14ac:dyDescent="0.25">
      <c r="A1" s="67" t="s">
        <v>375</v>
      </c>
      <c r="B1" s="67"/>
      <c r="C1" s="67"/>
      <c r="D1" s="67"/>
      <c r="E1" s="67"/>
      <c r="F1" s="67"/>
      <c r="G1" s="67"/>
    </row>
    <row r="2" spans="1:13" s="8" customFormat="1" ht="12.75" customHeight="1" x14ac:dyDescent="0.25">
      <c r="A2" s="6" t="s">
        <v>371</v>
      </c>
      <c r="B2" s="11" t="s">
        <v>376</v>
      </c>
      <c r="C2" s="9"/>
      <c r="D2" s="9"/>
      <c r="E2" s="9"/>
      <c r="F2" s="9"/>
      <c r="G2" s="9"/>
    </row>
    <row r="3" spans="1:13" s="8" customFormat="1" ht="12.75" customHeight="1" x14ac:dyDescent="0.25">
      <c r="A3" s="9"/>
      <c r="B3" s="10" t="s">
        <v>377</v>
      </c>
      <c r="C3" s="9"/>
      <c r="D3" s="9"/>
      <c r="E3" s="9"/>
      <c r="F3" s="9"/>
      <c r="G3" s="9"/>
    </row>
    <row r="4" spans="1:13" s="8" customFormat="1" ht="12.75" customHeight="1" x14ac:dyDescent="0.25">
      <c r="A4" s="11" t="s">
        <v>387</v>
      </c>
      <c r="B4" s="12" t="s">
        <v>441</v>
      </c>
      <c r="C4" s="9"/>
      <c r="D4" s="9"/>
      <c r="E4" s="9"/>
      <c r="F4" s="9"/>
      <c r="G4" s="9"/>
    </row>
    <row r="5" spans="1:13" s="8" customFormat="1" ht="12.75" customHeight="1" x14ac:dyDescent="0.3">
      <c r="A5" s="6"/>
      <c r="B5" s="70" t="s">
        <v>378</v>
      </c>
      <c r="C5" s="70" t="s">
        <v>379</v>
      </c>
      <c r="D5" s="71" t="s">
        <v>380</v>
      </c>
      <c r="E5" s="71"/>
      <c r="F5" s="71" t="s">
        <v>381</v>
      </c>
      <c r="G5" s="71"/>
    </row>
    <row r="6" spans="1:13" s="8" customFormat="1" ht="51" customHeight="1" x14ac:dyDescent="0.25">
      <c r="A6" s="6"/>
      <c r="B6" s="70"/>
      <c r="C6" s="70"/>
      <c r="D6" s="33" t="s">
        <v>378</v>
      </c>
      <c r="E6" s="33" t="s">
        <v>379</v>
      </c>
      <c r="F6" s="33" t="s">
        <v>378</v>
      </c>
      <c r="G6" s="33" t="s">
        <v>379</v>
      </c>
    </row>
    <row r="7" spans="1:13" s="18" customFormat="1" ht="13.5" x14ac:dyDescent="0.25">
      <c r="A7" s="15">
        <v>1990</v>
      </c>
      <c r="B7" s="30">
        <v>389805.66666666698</v>
      </c>
      <c r="C7" s="30">
        <v>278621</v>
      </c>
      <c r="D7" s="15"/>
      <c r="E7" s="15"/>
      <c r="F7" s="15"/>
      <c r="G7" s="15"/>
    </row>
    <row r="8" spans="1:13" s="18" customFormat="1" ht="13.5" x14ac:dyDescent="0.25">
      <c r="A8" s="15">
        <v>1991</v>
      </c>
      <c r="B8" s="30">
        <v>404931.33333333331</v>
      </c>
      <c r="C8" s="30">
        <v>290499.25</v>
      </c>
      <c r="D8" s="30">
        <f>+B8-B7</f>
        <v>15125.666666666337</v>
      </c>
      <c r="E8" s="30">
        <f>+C8-C7</f>
        <v>11878.25</v>
      </c>
      <c r="F8" s="23">
        <f>+D8/B7</f>
        <v>3.8803095901632161E-2</v>
      </c>
      <c r="G8" s="23">
        <f>+E8/C7</f>
        <v>4.2632285434335532E-2</v>
      </c>
    </row>
    <row r="9" spans="1:13" s="18" customFormat="1" ht="13.5" x14ac:dyDescent="0.25">
      <c r="A9" s="15">
        <v>1992</v>
      </c>
      <c r="B9" s="30">
        <v>423604.08333333331</v>
      </c>
      <c r="C9" s="30">
        <v>306814.33333333331</v>
      </c>
      <c r="D9" s="30">
        <f t="shared" ref="D9:D35" si="0">+B9-B8</f>
        <v>18672.75</v>
      </c>
      <c r="E9" s="30">
        <f t="shared" ref="E9:E35" si="1">+C9-C8</f>
        <v>16315.083333333314</v>
      </c>
      <c r="F9" s="23">
        <f t="shared" ref="F9:F35" si="2">+D9/B8</f>
        <v>4.6113373954761054E-2</v>
      </c>
      <c r="G9" s="23">
        <f t="shared" ref="G9:G35" si="3">+E9/C8</f>
        <v>5.6162221876074774E-2</v>
      </c>
    </row>
    <row r="10" spans="1:13" s="18" customFormat="1" ht="13.5" x14ac:dyDescent="0.25">
      <c r="A10" s="15">
        <v>1993</v>
      </c>
      <c r="B10" s="30">
        <v>455292.33333333331</v>
      </c>
      <c r="C10" s="30">
        <v>334075.83333333331</v>
      </c>
      <c r="D10" s="30">
        <f t="shared" si="0"/>
        <v>31688.25</v>
      </c>
      <c r="E10" s="30">
        <f t="shared" si="1"/>
        <v>27261.5</v>
      </c>
      <c r="F10" s="23">
        <f t="shared" si="2"/>
        <v>7.4806290228946096E-2</v>
      </c>
      <c r="G10" s="23">
        <f t="shared" si="3"/>
        <v>8.8853410803276259E-2</v>
      </c>
    </row>
    <row r="11" spans="1:13" s="18" customFormat="1" ht="13.5" x14ac:dyDescent="0.25">
      <c r="A11" s="15">
        <v>1994</v>
      </c>
      <c r="B11" s="30">
        <v>482858.66666666669</v>
      </c>
      <c r="C11" s="30">
        <v>357705.91666666669</v>
      </c>
      <c r="D11" s="30">
        <f t="shared" si="0"/>
        <v>27566.333333333372</v>
      </c>
      <c r="E11" s="30">
        <f t="shared" si="1"/>
        <v>23630.083333333372</v>
      </c>
      <c r="F11" s="23">
        <f t="shared" si="2"/>
        <v>6.0546447447317818E-2</v>
      </c>
      <c r="G11" s="23">
        <f t="shared" si="3"/>
        <v>7.073269292650633E-2</v>
      </c>
    </row>
    <row r="12" spans="1:13" s="18" customFormat="1" ht="13.5" x14ac:dyDescent="0.25">
      <c r="A12" s="15">
        <v>1995</v>
      </c>
      <c r="B12" s="30">
        <v>512883.66666666669</v>
      </c>
      <c r="C12" s="30">
        <v>384413.25</v>
      </c>
      <c r="D12" s="30">
        <f t="shared" si="0"/>
        <v>30025</v>
      </c>
      <c r="E12" s="30">
        <f t="shared" si="1"/>
        <v>26707.333333333314</v>
      </c>
      <c r="F12" s="23">
        <f t="shared" si="2"/>
        <v>6.2181756428382078E-2</v>
      </c>
      <c r="G12" s="23">
        <f t="shared" si="3"/>
        <v>7.466282241627252E-2</v>
      </c>
      <c r="I12" s="38"/>
      <c r="J12" s="38"/>
      <c r="K12" s="38"/>
    </row>
    <row r="13" spans="1:13" s="18" customFormat="1" ht="13.5" x14ac:dyDescent="0.25">
      <c r="A13" s="15">
        <v>1996</v>
      </c>
      <c r="B13" s="30">
        <v>535024.5</v>
      </c>
      <c r="C13" s="30">
        <v>409607.08333333331</v>
      </c>
      <c r="D13" s="30">
        <f t="shared" si="0"/>
        <v>22140.833333333314</v>
      </c>
      <c r="E13" s="30">
        <f t="shared" si="1"/>
        <v>25193.833333333314</v>
      </c>
      <c r="F13" s="23">
        <f t="shared" si="2"/>
        <v>4.3169308699633598E-2</v>
      </c>
      <c r="G13" s="23">
        <f t="shared" si="3"/>
        <v>6.5538410378240902E-2</v>
      </c>
      <c r="I13" s="38"/>
      <c r="J13" s="38"/>
      <c r="K13" s="38"/>
    </row>
    <row r="14" spans="1:13" s="18" customFormat="1" ht="13.5" x14ac:dyDescent="0.25">
      <c r="A14" s="15">
        <v>1997</v>
      </c>
      <c r="B14" s="30">
        <v>560542.91666666663</v>
      </c>
      <c r="C14" s="30">
        <v>435132.58333333331</v>
      </c>
      <c r="D14" s="30">
        <f t="shared" si="0"/>
        <v>25518.416666666628</v>
      </c>
      <c r="E14" s="30">
        <f t="shared" si="1"/>
        <v>25525.5</v>
      </c>
      <c r="F14" s="23">
        <f t="shared" si="2"/>
        <v>4.7695790878112362E-2</v>
      </c>
      <c r="G14" s="23">
        <f t="shared" si="3"/>
        <v>6.2317037567506263E-2</v>
      </c>
      <c r="I14" s="38"/>
      <c r="J14" s="38"/>
      <c r="K14" s="38"/>
    </row>
    <row r="15" spans="1:13" s="18" customFormat="1" ht="13.5" x14ac:dyDescent="0.25">
      <c r="A15" s="15">
        <v>1998</v>
      </c>
      <c r="B15" s="30">
        <v>595181</v>
      </c>
      <c r="C15" s="30">
        <v>466400.58333333331</v>
      </c>
      <c r="D15" s="30">
        <f t="shared" si="0"/>
        <v>34638.083333333372</v>
      </c>
      <c r="E15" s="30">
        <f t="shared" si="1"/>
        <v>31268</v>
      </c>
      <c r="F15" s="23">
        <f t="shared" si="2"/>
        <v>6.1793811505660878E-2</v>
      </c>
      <c r="G15" s="23">
        <f t="shared" si="3"/>
        <v>7.1858558052516952E-2</v>
      </c>
      <c r="I15" s="38"/>
      <c r="J15" s="38"/>
      <c r="K15" s="38"/>
    </row>
    <row r="16" spans="1:13" s="18" customFormat="1" ht="13.5" x14ac:dyDescent="0.25">
      <c r="A16" s="15">
        <v>1999</v>
      </c>
      <c r="B16" s="30">
        <v>628916</v>
      </c>
      <c r="C16" s="30">
        <v>496783.16666666669</v>
      </c>
      <c r="D16" s="30">
        <f t="shared" si="0"/>
        <v>33735</v>
      </c>
      <c r="E16" s="30">
        <f t="shared" si="1"/>
        <v>30382.583333333372</v>
      </c>
      <c r="F16" s="23">
        <f t="shared" si="2"/>
        <v>5.668023676831082E-2</v>
      </c>
      <c r="G16" s="23">
        <f t="shared" si="3"/>
        <v>6.5142678673751037E-2</v>
      </c>
      <c r="I16" s="38"/>
      <c r="J16" s="38"/>
      <c r="K16" s="38"/>
      <c r="L16" s="38"/>
      <c r="M16" s="38"/>
    </row>
    <row r="17" spans="1:13" s="18" customFormat="1" ht="13.5" x14ac:dyDescent="0.25">
      <c r="A17" s="15">
        <v>2000</v>
      </c>
      <c r="B17" s="30">
        <v>665233.5</v>
      </c>
      <c r="C17" s="30">
        <v>530015.66666666663</v>
      </c>
      <c r="D17" s="30">
        <f t="shared" si="0"/>
        <v>36317.5</v>
      </c>
      <c r="E17" s="30">
        <f t="shared" si="1"/>
        <v>33232.499999999942</v>
      </c>
      <c r="F17" s="23">
        <f t="shared" si="2"/>
        <v>5.774618550013038E-2</v>
      </c>
      <c r="G17" s="23">
        <f t="shared" si="3"/>
        <v>6.6895382593143302E-2</v>
      </c>
      <c r="I17" s="38"/>
      <c r="J17" s="38"/>
      <c r="K17" s="38"/>
      <c r="L17" s="38"/>
      <c r="M17" s="38"/>
    </row>
    <row r="18" spans="1:13" s="18" customFormat="1" ht="13.5" x14ac:dyDescent="0.25">
      <c r="A18" s="15">
        <v>2001</v>
      </c>
      <c r="B18" s="30">
        <v>665914.75</v>
      </c>
      <c r="C18" s="30">
        <v>527202.16666666663</v>
      </c>
      <c r="D18" s="30">
        <f t="shared" si="0"/>
        <v>681.25</v>
      </c>
      <c r="E18" s="30">
        <f t="shared" si="1"/>
        <v>-2813.5</v>
      </c>
      <c r="F18" s="23">
        <f t="shared" si="2"/>
        <v>1.0240765084740921E-3</v>
      </c>
      <c r="G18" s="23">
        <f t="shared" si="3"/>
        <v>-5.3083336530303825E-3</v>
      </c>
      <c r="I18" s="38"/>
      <c r="J18" s="38"/>
      <c r="K18" s="38"/>
      <c r="L18" s="38"/>
      <c r="M18" s="38"/>
    </row>
    <row r="19" spans="1:13" s="18" customFormat="1" ht="13.5" x14ac:dyDescent="0.25">
      <c r="A19" s="15">
        <v>2002</v>
      </c>
      <c r="B19" s="30">
        <v>651102.83333333337</v>
      </c>
      <c r="C19" s="30">
        <v>507691.25</v>
      </c>
      <c r="D19" s="30">
        <f t="shared" si="0"/>
        <v>-14811.916666666628</v>
      </c>
      <c r="E19" s="30">
        <f t="shared" si="1"/>
        <v>-19510.916666666628</v>
      </c>
      <c r="F19" s="23">
        <f t="shared" si="2"/>
        <v>-2.2242962281082718E-2</v>
      </c>
      <c r="G19" s="23">
        <f t="shared" si="3"/>
        <v>-3.7008415177858647E-2</v>
      </c>
      <c r="I19" s="38"/>
      <c r="J19" s="38"/>
      <c r="K19" s="38"/>
      <c r="L19" s="38"/>
      <c r="M19" s="38"/>
    </row>
    <row r="20" spans="1:13" s="18" customFormat="1" ht="13.5" x14ac:dyDescent="0.25">
      <c r="A20" s="15">
        <v>2003</v>
      </c>
      <c r="B20" s="30">
        <v>645120.5</v>
      </c>
      <c r="C20" s="30">
        <v>501928.58333333331</v>
      </c>
      <c r="D20" s="30">
        <f t="shared" si="0"/>
        <v>-5982.3333333333721</v>
      </c>
      <c r="E20" s="30">
        <f t="shared" si="1"/>
        <v>-5762.6666666666861</v>
      </c>
      <c r="F20" s="23">
        <f t="shared" si="2"/>
        <v>-9.1880007689518137E-3</v>
      </c>
      <c r="G20" s="23">
        <f t="shared" si="3"/>
        <v>-1.1350730718062772E-2</v>
      </c>
      <c r="I20" s="38"/>
      <c r="J20" s="38"/>
      <c r="K20" s="38"/>
      <c r="L20" s="38"/>
      <c r="M20" s="38"/>
    </row>
    <row r="21" spans="1:13" s="18" customFormat="1" ht="13.5" x14ac:dyDescent="0.25">
      <c r="A21" s="15">
        <v>2004</v>
      </c>
      <c r="B21" s="30">
        <v>656263.33333333337</v>
      </c>
      <c r="C21" s="30">
        <v>513352.66666666669</v>
      </c>
      <c r="D21" s="30">
        <f t="shared" si="0"/>
        <v>11142.833333333372</v>
      </c>
      <c r="E21" s="30">
        <f t="shared" si="1"/>
        <v>11424.083333333372</v>
      </c>
      <c r="F21" s="23">
        <f t="shared" si="2"/>
        <v>1.727248371944989E-2</v>
      </c>
      <c r="G21" s="23">
        <f t="shared" si="3"/>
        <v>2.2760376102642834E-2</v>
      </c>
      <c r="I21" s="38"/>
      <c r="J21" s="38"/>
      <c r="K21" s="38"/>
      <c r="L21" s="38"/>
      <c r="M21" s="38"/>
    </row>
    <row r="22" spans="1:13" s="18" customFormat="1" ht="13.5" x14ac:dyDescent="0.25">
      <c r="A22" s="15">
        <v>2005</v>
      </c>
      <c r="B22" s="30">
        <v>686655.75</v>
      </c>
      <c r="C22" s="30">
        <v>540726.08333333337</v>
      </c>
      <c r="D22" s="30">
        <f t="shared" si="0"/>
        <v>30392.416666666628</v>
      </c>
      <c r="E22" s="30">
        <f t="shared" si="1"/>
        <v>27373.416666666686</v>
      </c>
      <c r="F22" s="23">
        <f t="shared" si="2"/>
        <v>4.631131303998897E-2</v>
      </c>
      <c r="G22" s="23">
        <f t="shared" si="3"/>
        <v>5.3322829399931729E-2</v>
      </c>
      <c r="I22" s="38"/>
      <c r="J22" s="38"/>
      <c r="K22" s="38"/>
      <c r="L22" s="38"/>
      <c r="M22" s="38"/>
    </row>
    <row r="23" spans="1:13" s="18" customFormat="1" ht="13.5" x14ac:dyDescent="0.25">
      <c r="A23" s="15">
        <v>2006</v>
      </c>
      <c r="B23" s="30">
        <v>714307.33333333337</v>
      </c>
      <c r="C23" s="30">
        <v>565587.91666666663</v>
      </c>
      <c r="D23" s="30">
        <f t="shared" si="0"/>
        <v>27651.583333333372</v>
      </c>
      <c r="E23" s="30">
        <f t="shared" si="1"/>
        <v>24861.833333333256</v>
      </c>
      <c r="F23" s="23">
        <f t="shared" si="2"/>
        <v>4.026993633029851E-2</v>
      </c>
      <c r="G23" s="23">
        <f t="shared" si="3"/>
        <v>4.5978609317440772E-2</v>
      </c>
      <c r="I23" s="38"/>
      <c r="J23" s="38"/>
      <c r="K23" s="38"/>
      <c r="L23" s="38"/>
      <c r="M23" s="38"/>
    </row>
    <row r="24" spans="1:13" s="18" customFormat="1" ht="13.5" x14ac:dyDescent="0.25">
      <c r="A24" s="15">
        <v>2007</v>
      </c>
      <c r="B24" s="30">
        <v>750695.91666666663</v>
      </c>
      <c r="C24" s="30">
        <v>598421.66666666663</v>
      </c>
      <c r="D24" s="30">
        <f t="shared" si="0"/>
        <v>36388.583333333256</v>
      </c>
      <c r="E24" s="30">
        <f t="shared" si="1"/>
        <v>32833.75</v>
      </c>
      <c r="F24" s="23">
        <f t="shared" si="2"/>
        <v>5.0942474807762372E-2</v>
      </c>
      <c r="G24" s="23">
        <f t="shared" si="3"/>
        <v>5.805242479985797E-2</v>
      </c>
      <c r="I24" s="38"/>
      <c r="J24" s="38"/>
      <c r="K24" s="38"/>
      <c r="L24" s="38"/>
      <c r="M24" s="38"/>
    </row>
    <row r="25" spans="1:13" s="18" customFormat="1" ht="13.5" x14ac:dyDescent="0.25">
      <c r="A25" s="15">
        <v>2008</v>
      </c>
      <c r="B25" s="30">
        <v>764398.66666666663</v>
      </c>
      <c r="C25" s="30">
        <v>606459.25</v>
      </c>
      <c r="D25" s="30">
        <f t="shared" si="0"/>
        <v>13702.75</v>
      </c>
      <c r="E25" s="30">
        <f t="shared" si="1"/>
        <v>8037.5833333333721</v>
      </c>
      <c r="F25" s="23">
        <f t="shared" si="2"/>
        <v>1.8253396209805768E-2</v>
      </c>
      <c r="G25" s="23">
        <f t="shared" si="3"/>
        <v>1.3431304013613655E-2</v>
      </c>
      <c r="I25" s="38"/>
      <c r="J25" s="38"/>
      <c r="K25" s="38"/>
      <c r="L25" s="38"/>
      <c r="M25" s="38"/>
    </row>
    <row r="26" spans="1:13" s="18" customFormat="1" ht="13.5" x14ac:dyDescent="0.25">
      <c r="A26" s="15">
        <v>2009</v>
      </c>
      <c r="B26" s="30">
        <v>743584.16666666663</v>
      </c>
      <c r="C26" s="30">
        <v>580732.5</v>
      </c>
      <c r="D26" s="30">
        <f t="shared" si="0"/>
        <v>-20814.5</v>
      </c>
      <c r="E26" s="30">
        <f t="shared" si="1"/>
        <v>-25726.75</v>
      </c>
      <c r="F26" s="23">
        <f t="shared" si="2"/>
        <v>-2.7229900976628252E-2</v>
      </c>
      <c r="G26" s="23">
        <f t="shared" si="3"/>
        <v>-4.2421234402806124E-2</v>
      </c>
      <c r="I26" s="38"/>
      <c r="J26" s="38"/>
      <c r="K26" s="38"/>
      <c r="L26" s="38"/>
      <c r="M26" s="38"/>
    </row>
    <row r="27" spans="1:13" s="18" customFormat="1" ht="13.5" x14ac:dyDescent="0.25">
      <c r="A27" s="15">
        <v>2010</v>
      </c>
      <c r="B27" s="30">
        <v>754767.58333333337</v>
      </c>
      <c r="C27" s="30">
        <v>589093.5</v>
      </c>
      <c r="D27" s="30">
        <f t="shared" si="0"/>
        <v>11183.416666666744</v>
      </c>
      <c r="E27" s="30">
        <f t="shared" si="1"/>
        <v>8361</v>
      </c>
      <c r="F27" s="23">
        <f t="shared" si="2"/>
        <v>1.5039880040479719E-2</v>
      </c>
      <c r="G27" s="23">
        <f t="shared" si="3"/>
        <v>1.4397334400950524E-2</v>
      </c>
      <c r="I27" s="38"/>
      <c r="J27" s="38"/>
      <c r="K27" s="38"/>
      <c r="L27" s="38"/>
      <c r="M27" s="38"/>
    </row>
    <row r="28" spans="1:13" s="18" customFormat="1" ht="13.5" x14ac:dyDescent="0.25">
      <c r="A28" s="15">
        <v>2011</v>
      </c>
      <c r="B28" s="30">
        <v>782416.75</v>
      </c>
      <c r="C28" s="30">
        <v>616058.83333333337</v>
      </c>
      <c r="D28" s="30">
        <f t="shared" si="0"/>
        <v>27649.166666666628</v>
      </c>
      <c r="E28" s="30">
        <f t="shared" si="1"/>
        <v>26965.333333333372</v>
      </c>
      <c r="F28" s="23">
        <f t="shared" si="2"/>
        <v>3.6632689687807814E-2</v>
      </c>
      <c r="G28" s="23">
        <f t="shared" si="3"/>
        <v>4.5774284274624266E-2</v>
      </c>
      <c r="I28" s="38"/>
      <c r="J28" s="38"/>
      <c r="K28" s="38"/>
      <c r="L28" s="38"/>
      <c r="M28" s="38"/>
    </row>
    <row r="29" spans="1:13" s="18" customFormat="1" ht="13.5" x14ac:dyDescent="0.25">
      <c r="A29" s="15">
        <v>2012</v>
      </c>
      <c r="B29" s="30">
        <v>812602.75</v>
      </c>
      <c r="C29" s="30">
        <v>648233.25</v>
      </c>
      <c r="D29" s="30">
        <f t="shared" si="0"/>
        <v>30186</v>
      </c>
      <c r="E29" s="30">
        <f t="shared" si="1"/>
        <v>32174.416666666628</v>
      </c>
      <c r="F29" s="23">
        <f t="shared" si="2"/>
        <v>3.8580462394241941E-2</v>
      </c>
      <c r="G29" s="23">
        <f t="shared" si="3"/>
        <v>5.2226207832422863E-2</v>
      </c>
      <c r="I29" s="38"/>
      <c r="J29" s="38"/>
      <c r="K29" s="38"/>
      <c r="L29" s="38"/>
      <c r="M29" s="38"/>
    </row>
    <row r="30" spans="1:13" s="18" customFormat="1" ht="13.5" x14ac:dyDescent="0.25">
      <c r="A30" s="15">
        <v>2013</v>
      </c>
      <c r="B30" s="30">
        <v>845805.41666666663</v>
      </c>
      <c r="C30" s="30">
        <v>685765.25</v>
      </c>
      <c r="D30" s="30">
        <f t="shared" si="0"/>
        <v>33202.666666666628</v>
      </c>
      <c r="E30" s="30">
        <f t="shared" si="1"/>
        <v>37532</v>
      </c>
      <c r="F30" s="23">
        <f t="shared" si="2"/>
        <v>4.0859653338198312E-2</v>
      </c>
      <c r="G30" s="23">
        <f t="shared" si="3"/>
        <v>5.7898912158547866E-2</v>
      </c>
      <c r="I30" s="38"/>
      <c r="J30" s="38"/>
      <c r="K30" s="38"/>
      <c r="L30" s="38"/>
      <c r="M30" s="38"/>
    </row>
    <row r="31" spans="1:13" s="18" customFormat="1" ht="13.5" x14ac:dyDescent="0.25">
      <c r="A31" s="15">
        <v>2014</v>
      </c>
      <c r="B31" s="30">
        <v>881613.41666666663</v>
      </c>
      <c r="C31" s="30">
        <v>721546.5</v>
      </c>
      <c r="D31" s="30">
        <f t="shared" si="0"/>
        <v>35808</v>
      </c>
      <c r="E31" s="30">
        <f t="shared" si="1"/>
        <v>35781.25</v>
      </c>
      <c r="F31" s="23">
        <f t="shared" si="2"/>
        <v>4.2335978576632828E-2</v>
      </c>
      <c r="G31" s="23">
        <f t="shared" si="3"/>
        <v>5.2177111628213882E-2</v>
      </c>
      <c r="I31" s="38"/>
      <c r="J31" s="38"/>
      <c r="K31" s="38"/>
      <c r="L31" s="38"/>
      <c r="M31" s="38"/>
    </row>
    <row r="32" spans="1:13" s="18" customFormat="1" ht="13.5" x14ac:dyDescent="0.25">
      <c r="A32" s="15">
        <v>2015</v>
      </c>
      <c r="B32" s="30">
        <v>922922.08333333337</v>
      </c>
      <c r="C32" s="30">
        <v>760643.75</v>
      </c>
      <c r="D32" s="30">
        <f t="shared" si="0"/>
        <v>41308.666666666744</v>
      </c>
      <c r="E32" s="30">
        <f t="shared" si="1"/>
        <v>39097.25</v>
      </c>
      <c r="F32" s="23">
        <f t="shared" si="2"/>
        <v>4.6855760002896298E-2</v>
      </c>
      <c r="G32" s="23">
        <f t="shared" si="3"/>
        <v>5.4185350493696528E-2</v>
      </c>
      <c r="I32" s="38"/>
      <c r="J32" s="38"/>
      <c r="K32" s="38"/>
      <c r="L32" s="38"/>
      <c r="M32" s="38"/>
    </row>
    <row r="33" spans="1:13" s="18" customFormat="1" ht="13.5" x14ac:dyDescent="0.25">
      <c r="A33" s="15">
        <v>2016</v>
      </c>
      <c r="B33" s="30">
        <v>953719.16666666663</v>
      </c>
      <c r="C33" s="30">
        <v>788632.16666666663</v>
      </c>
      <c r="D33" s="30">
        <f t="shared" si="0"/>
        <v>30797.083333333256</v>
      </c>
      <c r="E33" s="30">
        <f t="shared" si="1"/>
        <v>27988.416666666628</v>
      </c>
      <c r="F33" s="23">
        <f t="shared" si="2"/>
        <v>3.3369104379974208E-2</v>
      </c>
      <c r="G33" s="23">
        <f t="shared" si="3"/>
        <v>3.6795696627582399E-2</v>
      </c>
      <c r="I33" s="38"/>
      <c r="J33" s="38"/>
      <c r="K33" s="38"/>
      <c r="L33" s="38"/>
      <c r="M33" s="38"/>
    </row>
    <row r="34" spans="1:13" s="18" customFormat="1" ht="13.5" x14ac:dyDescent="0.25">
      <c r="A34" s="15">
        <v>2017</v>
      </c>
      <c r="B34" s="30">
        <v>984633.83333333337</v>
      </c>
      <c r="C34" s="30">
        <v>817156</v>
      </c>
      <c r="D34" s="30">
        <f t="shared" si="0"/>
        <v>30914.666666666744</v>
      </c>
      <c r="E34" s="30">
        <f t="shared" si="1"/>
        <v>28523.833333333372</v>
      </c>
      <c r="F34" s="23">
        <f t="shared" si="2"/>
        <v>3.2414853079566659E-2</v>
      </c>
      <c r="G34" s="23">
        <f t="shared" si="3"/>
        <v>3.6168741954688263E-2</v>
      </c>
      <c r="I34" s="38"/>
      <c r="J34" s="38"/>
      <c r="K34" s="38"/>
      <c r="L34" s="38"/>
      <c r="M34" s="38"/>
    </row>
    <row r="35" spans="1:13" s="18" customFormat="1" ht="13.5" x14ac:dyDescent="0.25">
      <c r="A35" s="15">
        <v>2018</v>
      </c>
      <c r="B35" s="30">
        <v>1020801.8333333334</v>
      </c>
      <c r="C35" s="30">
        <v>851263.08333333337</v>
      </c>
      <c r="D35" s="30">
        <f t="shared" si="0"/>
        <v>36168</v>
      </c>
      <c r="E35" s="30">
        <f t="shared" si="1"/>
        <v>34107.083333333372</v>
      </c>
      <c r="F35" s="23">
        <f t="shared" si="2"/>
        <v>3.6732436745097963E-2</v>
      </c>
      <c r="G35" s="23">
        <f t="shared" si="3"/>
        <v>4.1738766322872711E-2</v>
      </c>
      <c r="I35" s="38"/>
      <c r="J35" s="38"/>
      <c r="K35" s="38"/>
      <c r="L35" s="38"/>
      <c r="M35" s="38"/>
    </row>
    <row r="36" spans="1:13" s="18" customFormat="1" ht="13.5" x14ac:dyDescent="0.25">
      <c r="A36" s="15">
        <v>2019</v>
      </c>
      <c r="B36" s="30">
        <v>1061199.5</v>
      </c>
      <c r="C36" s="30">
        <v>888914.41666666663</v>
      </c>
      <c r="D36" s="30">
        <f t="shared" ref="D36:E38" si="4">+B36-B35</f>
        <v>40397.666666666628</v>
      </c>
      <c r="E36" s="30">
        <f t="shared" si="4"/>
        <v>37651.333333333256</v>
      </c>
      <c r="F36" s="23">
        <f t="shared" ref="F36:G38" si="5">+D36/B35</f>
        <v>3.9574445644118612E-2</v>
      </c>
      <c r="G36" s="23">
        <f t="shared" si="5"/>
        <v>4.4229961419095083E-2</v>
      </c>
      <c r="I36" s="38"/>
      <c r="J36" s="38"/>
      <c r="K36" s="38"/>
      <c r="L36" s="38"/>
      <c r="M36" s="38"/>
    </row>
    <row r="37" spans="1:13" s="18" customFormat="1" ht="13.5" x14ac:dyDescent="0.25">
      <c r="A37" s="15">
        <v>2020</v>
      </c>
      <c r="B37" s="30">
        <v>1031077.4166666666</v>
      </c>
      <c r="C37" s="30">
        <v>857977.83333333337</v>
      </c>
      <c r="D37" s="30">
        <f t="shared" si="4"/>
        <v>-30122.083333333372</v>
      </c>
      <c r="E37" s="30">
        <f t="shared" si="4"/>
        <v>-30936.583333333256</v>
      </c>
      <c r="F37" s="23">
        <f t="shared" si="5"/>
        <v>-2.8384939244066147E-2</v>
      </c>
      <c r="G37" s="23">
        <f t="shared" si="5"/>
        <v>-3.4802656761201055E-2</v>
      </c>
      <c r="I37" s="38"/>
      <c r="J37" s="38"/>
      <c r="K37" s="38"/>
      <c r="L37" s="38"/>
      <c r="M37" s="38"/>
    </row>
    <row r="38" spans="1:13" s="18" customFormat="1" ht="13.5" x14ac:dyDescent="0.25">
      <c r="A38" s="15">
        <v>2021</v>
      </c>
      <c r="B38" s="30">
        <v>1106309.0833333333</v>
      </c>
      <c r="C38" s="30">
        <v>934424.25</v>
      </c>
      <c r="D38" s="30">
        <f t="shared" si="4"/>
        <v>75231.666666666628</v>
      </c>
      <c r="E38" s="30">
        <f t="shared" si="4"/>
        <v>76446.416666666628</v>
      </c>
      <c r="F38" s="23">
        <f t="shared" si="5"/>
        <v>7.2964129997028157E-2</v>
      </c>
      <c r="G38" s="23">
        <f t="shared" si="5"/>
        <v>8.9100689664282265E-2</v>
      </c>
      <c r="I38" s="38"/>
      <c r="J38" s="38"/>
      <c r="K38" s="38"/>
      <c r="L38" s="38"/>
      <c r="M38" s="38"/>
    </row>
    <row r="39" spans="1:13" s="18" customFormat="1" ht="13.5" x14ac:dyDescent="0.25">
      <c r="A39" s="15">
        <v>2022</v>
      </c>
      <c r="B39" s="30">
        <v>1200014.4166666667</v>
      </c>
      <c r="C39" s="30">
        <v>1027114.0833333334</v>
      </c>
      <c r="D39" s="30">
        <f t="shared" ref="D39" si="6">+B39-B38</f>
        <v>93705.333333333489</v>
      </c>
      <c r="E39" s="30">
        <f t="shared" ref="E39" si="7">+C39-C38</f>
        <v>92689.833333333372</v>
      </c>
      <c r="F39" s="23">
        <f t="shared" ref="F39" si="8">+D39/B38</f>
        <v>8.4700862304228117E-2</v>
      </c>
      <c r="G39" s="23">
        <f t="shared" ref="G39" si="9">+E39/C38</f>
        <v>9.9194593176850213E-2</v>
      </c>
      <c r="I39" s="38"/>
      <c r="J39" s="38"/>
      <c r="K39" s="38"/>
      <c r="L39" s="38"/>
      <c r="M39" s="38"/>
    </row>
    <row r="40" spans="1:13" s="18" customFormat="1" ht="13.5" x14ac:dyDescent="0.25">
      <c r="A40" s="15">
        <v>2023</v>
      </c>
      <c r="B40" s="30">
        <v>1249651.5833333333</v>
      </c>
      <c r="C40" s="30">
        <v>1068868</v>
      </c>
      <c r="D40" s="30">
        <f t="shared" ref="D40" si="10">+B40-B39</f>
        <v>49637.166666666511</v>
      </c>
      <c r="E40" s="30">
        <f t="shared" ref="E40" si="11">+C40-C39</f>
        <v>41753.916666666628</v>
      </c>
      <c r="F40" s="23">
        <f t="shared" ref="F40" si="12">+D40/B39</f>
        <v>4.13638086153547E-2</v>
      </c>
      <c r="G40" s="23">
        <f t="shared" ref="G40" si="13">+E40/C39</f>
        <v>4.0651683531746557E-2</v>
      </c>
      <c r="I40" s="38"/>
      <c r="J40" s="38"/>
      <c r="K40" s="38"/>
      <c r="L40" s="38"/>
      <c r="M40" s="38"/>
    </row>
    <row r="41" spans="1:13" s="18" customFormat="1" ht="13.5" x14ac:dyDescent="0.25">
      <c r="A41" s="15">
        <v>2024</v>
      </c>
      <c r="B41" s="30">
        <v>1265729.8333333333</v>
      </c>
      <c r="C41" s="30">
        <v>1075843.5</v>
      </c>
      <c r="D41" s="30">
        <v>15275.083333333489</v>
      </c>
      <c r="E41" s="30">
        <v>6174.75</v>
      </c>
      <c r="F41" s="23">
        <v>1.2223473756251784E-2</v>
      </c>
      <c r="G41" s="23">
        <v>5.7769060351699182E-3</v>
      </c>
      <c r="I41" s="38"/>
      <c r="J41" s="38"/>
      <c r="K41" s="38"/>
      <c r="L41" s="38"/>
      <c r="M41" s="38"/>
    </row>
    <row r="42" spans="1:13" s="18" customFormat="1" ht="13.5" x14ac:dyDescent="0.25">
      <c r="A42" s="15">
        <v>2025</v>
      </c>
      <c r="B42" s="30">
        <v>1304970.5833333333</v>
      </c>
      <c r="C42" s="30">
        <v>1111959.4166666667</v>
      </c>
      <c r="D42" s="30">
        <f>B42-B41</f>
        <v>39240.75</v>
      </c>
      <c r="E42" s="30">
        <f>C42-C41</f>
        <v>36115.916666666744</v>
      </c>
      <c r="F42" s="23">
        <v>3.1002469062974079E-2</v>
      </c>
      <c r="G42" s="23">
        <v>3.3569860919982084E-2</v>
      </c>
      <c r="J42" s="38"/>
      <c r="K42" s="38"/>
      <c r="L42" s="38"/>
      <c r="M42" s="38"/>
    </row>
    <row r="43" spans="1:13" s="18" customFormat="1" ht="13.5" x14ac:dyDescent="0.25">
      <c r="A43" s="15"/>
      <c r="B43" s="30"/>
      <c r="C43" s="30"/>
      <c r="D43" s="15"/>
      <c r="E43" s="15"/>
      <c r="F43" s="15"/>
      <c r="G43" s="15"/>
    </row>
    <row r="44" spans="1:13" s="18" customFormat="1" ht="13.5" x14ac:dyDescent="0.25">
      <c r="A44" s="15" t="s">
        <v>407</v>
      </c>
      <c r="B44" s="30">
        <f>AVERAGE(B407:B409)</f>
        <v>1293324.3333333333</v>
      </c>
      <c r="C44" s="30">
        <f>AVERAGE(C407:C409)</f>
        <v>1098435.6666666667</v>
      </c>
      <c r="D44" s="15"/>
      <c r="E44" s="15"/>
      <c r="F44" s="15"/>
      <c r="G44" s="15"/>
    </row>
    <row r="45" spans="1:13" s="18" customFormat="1" ht="13.5" x14ac:dyDescent="0.25">
      <c r="A45" s="15" t="s">
        <v>427</v>
      </c>
      <c r="B45" s="30">
        <f>AVERAGE(B419:B421)</f>
        <v>1304480.6666666667</v>
      </c>
      <c r="C45" s="30">
        <f>AVERAGE(C419:C421)</f>
        <v>1111262.6666666667</v>
      </c>
      <c r="D45" s="30">
        <f>(B45-B44)</f>
        <v>11156.333333333489</v>
      </c>
      <c r="E45" s="30">
        <f>C45-C44</f>
        <v>12827</v>
      </c>
      <c r="F45" s="23">
        <f>D45/B44</f>
        <v>8.6260909547567644E-3</v>
      </c>
      <c r="G45" s="23">
        <f>E45/C44</f>
        <v>1.1677515934023748E-2</v>
      </c>
    </row>
    <row r="46" spans="1:13" s="18" customFormat="1" ht="13.5" x14ac:dyDescent="0.25">
      <c r="A46" s="15"/>
      <c r="B46" s="30"/>
      <c r="C46" s="30"/>
      <c r="D46" s="15"/>
      <c r="E46" s="15"/>
      <c r="F46" s="15"/>
      <c r="G46" s="15"/>
    </row>
    <row r="47" spans="1:13" s="18" customFormat="1" ht="13.5" x14ac:dyDescent="0.25">
      <c r="A47" s="15" t="s">
        <v>21</v>
      </c>
      <c r="B47" s="30">
        <v>492570</v>
      </c>
      <c r="C47" s="30">
        <v>364705</v>
      </c>
      <c r="D47" s="15"/>
      <c r="E47" s="15"/>
      <c r="F47" s="15"/>
      <c r="G47" s="15"/>
    </row>
    <row r="48" spans="1:13" s="18" customFormat="1" ht="13.5" x14ac:dyDescent="0.25">
      <c r="A48" s="15" t="s">
        <v>22</v>
      </c>
      <c r="B48" s="30">
        <v>500793</v>
      </c>
      <c r="C48" s="30">
        <v>368237</v>
      </c>
      <c r="D48" s="15"/>
      <c r="E48" s="15"/>
      <c r="F48" s="15"/>
      <c r="G48" s="15"/>
    </row>
    <row r="49" spans="1:7" s="18" customFormat="1" ht="13.5" x14ac:dyDescent="0.25">
      <c r="A49" s="15" t="s">
        <v>23</v>
      </c>
      <c r="B49" s="30">
        <v>504300</v>
      </c>
      <c r="C49" s="30">
        <v>371804</v>
      </c>
      <c r="D49" s="15"/>
      <c r="E49" s="15"/>
      <c r="F49" s="15"/>
      <c r="G49" s="15"/>
    </row>
    <row r="50" spans="1:7" s="18" customFormat="1" ht="13.5" x14ac:dyDescent="0.25">
      <c r="A50" s="15" t="s">
        <v>24</v>
      </c>
      <c r="B50" s="30">
        <v>509822</v>
      </c>
      <c r="C50" s="30">
        <v>375994</v>
      </c>
      <c r="D50" s="15"/>
      <c r="E50" s="15"/>
      <c r="F50" s="15"/>
      <c r="G50" s="15"/>
    </row>
    <row r="51" spans="1:7" s="18" customFormat="1" ht="13.5" x14ac:dyDescent="0.25">
      <c r="A51" s="15" t="s">
        <v>25</v>
      </c>
      <c r="B51" s="30">
        <v>513128</v>
      </c>
      <c r="C51" s="30">
        <v>379912</v>
      </c>
      <c r="D51" s="15"/>
      <c r="E51" s="15"/>
      <c r="F51" s="15"/>
      <c r="G51" s="15"/>
    </row>
    <row r="52" spans="1:7" s="18" customFormat="1" ht="13.5" x14ac:dyDescent="0.25">
      <c r="A52" s="15" t="s">
        <v>26</v>
      </c>
      <c r="B52" s="30">
        <v>515929</v>
      </c>
      <c r="C52" s="30">
        <v>385388</v>
      </c>
      <c r="D52" s="15"/>
      <c r="E52" s="15"/>
      <c r="F52" s="15"/>
      <c r="G52" s="15"/>
    </row>
    <row r="53" spans="1:7" s="18" customFormat="1" ht="13.5" x14ac:dyDescent="0.25">
      <c r="A53" s="15" t="s">
        <v>27</v>
      </c>
      <c r="B53" s="30">
        <v>506031</v>
      </c>
      <c r="C53" s="30">
        <v>387451</v>
      </c>
      <c r="D53" s="15"/>
      <c r="E53" s="15"/>
      <c r="F53" s="15"/>
      <c r="G53" s="15"/>
    </row>
    <row r="54" spans="1:7" s="18" customFormat="1" ht="13.5" x14ac:dyDescent="0.25">
      <c r="A54" s="15" t="s">
        <v>28</v>
      </c>
      <c r="B54" s="30">
        <v>510570</v>
      </c>
      <c r="C54" s="30">
        <v>390427</v>
      </c>
      <c r="D54" s="15"/>
      <c r="E54" s="15"/>
      <c r="F54" s="15"/>
      <c r="G54" s="15"/>
    </row>
    <row r="55" spans="1:7" s="18" customFormat="1" ht="13.5" x14ac:dyDescent="0.25">
      <c r="A55" s="15" t="s">
        <v>29</v>
      </c>
      <c r="B55" s="30">
        <v>519400</v>
      </c>
      <c r="C55" s="30">
        <v>393146</v>
      </c>
      <c r="D55" s="15"/>
      <c r="E55" s="15"/>
      <c r="F55" s="15"/>
      <c r="G55" s="15"/>
    </row>
    <row r="56" spans="1:7" s="18" customFormat="1" ht="13.5" x14ac:dyDescent="0.25">
      <c r="A56" s="15" t="s">
        <v>30</v>
      </c>
      <c r="B56" s="30">
        <v>524476</v>
      </c>
      <c r="C56" s="30">
        <v>395486</v>
      </c>
      <c r="D56" s="15"/>
      <c r="E56" s="15"/>
      <c r="F56" s="15"/>
      <c r="G56" s="15"/>
    </row>
    <row r="57" spans="1:7" s="18" customFormat="1" ht="13.5" x14ac:dyDescent="0.25">
      <c r="A57" s="15" t="s">
        <v>31</v>
      </c>
      <c r="B57" s="30">
        <v>528037</v>
      </c>
      <c r="C57" s="30">
        <v>399022</v>
      </c>
      <c r="D57" s="15"/>
      <c r="E57" s="15"/>
      <c r="F57" s="15"/>
      <c r="G57" s="15"/>
    </row>
    <row r="58" spans="1:7" s="18" customFormat="1" ht="13.5" x14ac:dyDescent="0.25">
      <c r="A58" s="15" t="s">
        <v>32</v>
      </c>
      <c r="B58" s="30">
        <v>529548</v>
      </c>
      <c r="C58" s="30">
        <v>401387</v>
      </c>
      <c r="D58" s="15"/>
      <c r="E58" s="15"/>
      <c r="F58" s="15"/>
      <c r="G58" s="15"/>
    </row>
    <row r="59" spans="1:7" s="18" customFormat="1" ht="13.5" x14ac:dyDescent="0.25">
      <c r="A59" s="15" t="s">
        <v>33</v>
      </c>
      <c r="B59" s="30">
        <v>516776</v>
      </c>
      <c r="C59" s="30">
        <v>393207</v>
      </c>
      <c r="D59" s="31">
        <f>+B59-B47</f>
        <v>24206</v>
      </c>
      <c r="E59" s="31">
        <f t="shared" ref="E59:E122" si="14">+C59-C47</f>
        <v>28502</v>
      </c>
      <c r="F59" s="23">
        <f t="shared" ref="F59:F122" si="15">+D59/B47</f>
        <v>4.9142253892847716E-2</v>
      </c>
      <c r="G59" s="23">
        <f t="shared" ref="G59:G122" si="16">+E59/C47</f>
        <v>7.8150834235889283E-2</v>
      </c>
    </row>
    <row r="60" spans="1:7" s="18" customFormat="1" ht="13.5" x14ac:dyDescent="0.25">
      <c r="A60" s="15" t="s">
        <v>34</v>
      </c>
      <c r="B60" s="30">
        <v>524900</v>
      </c>
      <c r="C60" s="30">
        <v>397004</v>
      </c>
      <c r="D60" s="31">
        <f t="shared" ref="D60:D122" si="17">+B60-B48</f>
        <v>24107</v>
      </c>
      <c r="E60" s="31">
        <f t="shared" si="14"/>
        <v>28767</v>
      </c>
      <c r="F60" s="23">
        <f t="shared" si="15"/>
        <v>4.8137653681261522E-2</v>
      </c>
      <c r="G60" s="23">
        <f t="shared" si="16"/>
        <v>7.8120884104530511E-2</v>
      </c>
    </row>
    <row r="61" spans="1:7" s="18" customFormat="1" ht="13.5" x14ac:dyDescent="0.25">
      <c r="A61" s="15" t="s">
        <v>35</v>
      </c>
      <c r="B61" s="30">
        <v>529259</v>
      </c>
      <c r="C61" s="30">
        <v>401281</v>
      </c>
      <c r="D61" s="31">
        <f t="shared" si="17"/>
        <v>24959</v>
      </c>
      <c r="E61" s="31">
        <f t="shared" si="14"/>
        <v>29477</v>
      </c>
      <c r="F61" s="23">
        <f t="shared" si="15"/>
        <v>4.9492365655363871E-2</v>
      </c>
      <c r="G61" s="23">
        <f t="shared" si="16"/>
        <v>7.9281019031532743E-2</v>
      </c>
    </row>
    <row r="62" spans="1:7" s="18" customFormat="1" ht="13.5" x14ac:dyDescent="0.25">
      <c r="A62" s="15" t="s">
        <v>36</v>
      </c>
      <c r="B62" s="30">
        <v>534021</v>
      </c>
      <c r="C62" s="30">
        <v>404938</v>
      </c>
      <c r="D62" s="31">
        <f t="shared" si="17"/>
        <v>24199</v>
      </c>
      <c r="E62" s="31">
        <f t="shared" si="14"/>
        <v>28944</v>
      </c>
      <c r="F62" s="23">
        <f t="shared" si="15"/>
        <v>4.74655860280647E-2</v>
      </c>
      <c r="G62" s="23">
        <f t="shared" si="16"/>
        <v>7.6979951807741615E-2</v>
      </c>
    </row>
    <row r="63" spans="1:7" s="18" customFormat="1" ht="13.5" x14ac:dyDescent="0.25">
      <c r="A63" s="15" t="s">
        <v>37</v>
      </c>
      <c r="B63" s="30">
        <v>535471</v>
      </c>
      <c r="C63" s="30">
        <v>408080</v>
      </c>
      <c r="D63" s="31">
        <f t="shared" si="17"/>
        <v>22343</v>
      </c>
      <c r="E63" s="31">
        <f t="shared" si="14"/>
        <v>28168</v>
      </c>
      <c r="F63" s="23">
        <f t="shared" si="15"/>
        <v>4.3542741772033489E-2</v>
      </c>
      <c r="G63" s="23">
        <f t="shared" si="16"/>
        <v>7.414348585988334E-2</v>
      </c>
    </row>
    <row r="64" spans="1:7" s="18" customFormat="1" ht="13.5" x14ac:dyDescent="0.25">
      <c r="A64" s="15" t="s">
        <v>38</v>
      </c>
      <c r="B64" s="30">
        <v>535067</v>
      </c>
      <c r="C64" s="30">
        <v>411561</v>
      </c>
      <c r="D64" s="31">
        <f t="shared" si="17"/>
        <v>19138</v>
      </c>
      <c r="E64" s="31">
        <f t="shared" si="14"/>
        <v>26173</v>
      </c>
      <c r="F64" s="23">
        <f t="shared" si="15"/>
        <v>3.7094251340785263E-2</v>
      </c>
      <c r="G64" s="23">
        <f t="shared" si="16"/>
        <v>6.7913375611072482E-2</v>
      </c>
    </row>
    <row r="65" spans="1:7" s="18" customFormat="1" ht="13.5" x14ac:dyDescent="0.25">
      <c r="A65" s="15" t="s">
        <v>39</v>
      </c>
      <c r="B65" s="30">
        <v>532728</v>
      </c>
      <c r="C65" s="30">
        <v>412372</v>
      </c>
      <c r="D65" s="31">
        <f t="shared" si="17"/>
        <v>26697</v>
      </c>
      <c r="E65" s="31">
        <f t="shared" si="14"/>
        <v>24921</v>
      </c>
      <c r="F65" s="23">
        <f t="shared" si="15"/>
        <v>5.2757637377947197E-2</v>
      </c>
      <c r="G65" s="23">
        <f t="shared" si="16"/>
        <v>6.4320391481761566E-2</v>
      </c>
    </row>
    <row r="66" spans="1:7" s="18" customFormat="1" ht="13.5" x14ac:dyDescent="0.25">
      <c r="A66" s="15" t="s">
        <v>40</v>
      </c>
      <c r="B66" s="30">
        <v>535327</v>
      </c>
      <c r="C66" s="30">
        <v>415076</v>
      </c>
      <c r="D66" s="31">
        <f t="shared" si="17"/>
        <v>24757</v>
      </c>
      <c r="E66" s="31">
        <f t="shared" si="14"/>
        <v>24649</v>
      </c>
      <c r="F66" s="23">
        <f t="shared" si="15"/>
        <v>4.8488943729557164E-2</v>
      </c>
      <c r="G66" s="23">
        <f t="shared" si="16"/>
        <v>6.3133441078613933E-2</v>
      </c>
    </row>
    <row r="67" spans="1:7" s="18" customFormat="1" ht="13.5" x14ac:dyDescent="0.25">
      <c r="A67" s="15" t="s">
        <v>41</v>
      </c>
      <c r="B67" s="30">
        <v>537088</v>
      </c>
      <c r="C67" s="30">
        <v>413786</v>
      </c>
      <c r="D67" s="31">
        <f t="shared" si="17"/>
        <v>17688</v>
      </c>
      <c r="E67" s="31">
        <f t="shared" si="14"/>
        <v>20640</v>
      </c>
      <c r="F67" s="23">
        <f t="shared" si="15"/>
        <v>3.4054678475163649E-2</v>
      </c>
      <c r="G67" s="23">
        <f t="shared" si="16"/>
        <v>5.2499580308587653E-2</v>
      </c>
    </row>
    <row r="68" spans="1:7" s="18" customFormat="1" ht="13.5" x14ac:dyDescent="0.25">
      <c r="A68" s="15" t="s">
        <v>42</v>
      </c>
      <c r="B68" s="30">
        <v>543347</v>
      </c>
      <c r="C68" s="30">
        <v>416468</v>
      </c>
      <c r="D68" s="31">
        <f t="shared" si="17"/>
        <v>18871</v>
      </c>
      <c r="E68" s="31">
        <f t="shared" si="14"/>
        <v>20982</v>
      </c>
      <c r="F68" s="23">
        <f t="shared" si="15"/>
        <v>3.5980674044188865E-2</v>
      </c>
      <c r="G68" s="23">
        <f t="shared" si="16"/>
        <v>5.3053711130103216E-2</v>
      </c>
    </row>
    <row r="69" spans="1:7" s="18" customFormat="1" ht="13.5" x14ac:dyDescent="0.25">
      <c r="A69" s="15" t="s">
        <v>43</v>
      </c>
      <c r="B69" s="30">
        <v>547599</v>
      </c>
      <c r="C69" s="30">
        <v>419791</v>
      </c>
      <c r="D69" s="31">
        <f t="shared" si="17"/>
        <v>19562</v>
      </c>
      <c r="E69" s="31">
        <f t="shared" si="14"/>
        <v>20769</v>
      </c>
      <c r="F69" s="23">
        <f t="shared" si="15"/>
        <v>3.7046646352433633E-2</v>
      </c>
      <c r="G69" s="23">
        <f t="shared" si="16"/>
        <v>5.2049761667276491E-2</v>
      </c>
    </row>
    <row r="70" spans="1:7" s="18" customFormat="1" ht="13.5" x14ac:dyDescent="0.25">
      <c r="A70" s="15" t="s">
        <v>44</v>
      </c>
      <c r="B70" s="30">
        <v>548711</v>
      </c>
      <c r="C70" s="30">
        <v>421721</v>
      </c>
      <c r="D70" s="31">
        <f t="shared" si="17"/>
        <v>19163</v>
      </c>
      <c r="E70" s="31">
        <f t="shared" si="14"/>
        <v>20334</v>
      </c>
      <c r="F70" s="23">
        <f t="shared" si="15"/>
        <v>3.6187465536646347E-2</v>
      </c>
      <c r="G70" s="23">
        <f t="shared" si="16"/>
        <v>5.0659338742908962E-2</v>
      </c>
    </row>
    <row r="71" spans="1:7" s="18" customFormat="1" ht="13.5" x14ac:dyDescent="0.25">
      <c r="A71" s="15" t="s">
        <v>45</v>
      </c>
      <c r="B71" s="30">
        <v>538783</v>
      </c>
      <c r="C71" s="30">
        <v>415210</v>
      </c>
      <c r="D71" s="31">
        <f t="shared" si="17"/>
        <v>22007</v>
      </c>
      <c r="E71" s="31">
        <f t="shared" si="14"/>
        <v>22003</v>
      </c>
      <c r="F71" s="23">
        <f t="shared" si="15"/>
        <v>4.2585181974395099E-2</v>
      </c>
      <c r="G71" s="23">
        <f t="shared" si="16"/>
        <v>5.5957803396175551E-2</v>
      </c>
    </row>
    <row r="72" spans="1:7" s="18" customFormat="1" ht="13.5" x14ac:dyDescent="0.25">
      <c r="A72" s="15" t="s">
        <v>46</v>
      </c>
      <c r="B72" s="30">
        <v>549233</v>
      </c>
      <c r="C72" s="30">
        <v>420554</v>
      </c>
      <c r="D72" s="31">
        <f t="shared" si="17"/>
        <v>24333</v>
      </c>
      <c r="E72" s="31">
        <f t="shared" si="14"/>
        <v>23550</v>
      </c>
      <c r="F72" s="23">
        <f t="shared" si="15"/>
        <v>4.6357401409792338E-2</v>
      </c>
      <c r="G72" s="23">
        <f t="shared" si="16"/>
        <v>5.9319301568749934E-2</v>
      </c>
    </row>
    <row r="73" spans="1:7" s="18" customFormat="1" ht="13.5" x14ac:dyDescent="0.25">
      <c r="A73" s="15" t="s">
        <v>47</v>
      </c>
      <c r="B73" s="30">
        <v>552893</v>
      </c>
      <c r="C73" s="30">
        <v>424369</v>
      </c>
      <c r="D73" s="31">
        <f t="shared" si="17"/>
        <v>23634</v>
      </c>
      <c r="E73" s="31">
        <f t="shared" si="14"/>
        <v>23088</v>
      </c>
      <c r="F73" s="23">
        <f t="shared" si="15"/>
        <v>4.4654885415269276E-2</v>
      </c>
      <c r="G73" s="23">
        <f t="shared" si="16"/>
        <v>5.7535741786927365E-2</v>
      </c>
    </row>
    <row r="74" spans="1:7" s="18" customFormat="1" ht="13.5" x14ac:dyDescent="0.25">
      <c r="A74" s="15" t="s">
        <v>48</v>
      </c>
      <c r="B74" s="30">
        <v>556579</v>
      </c>
      <c r="C74" s="30">
        <v>426836</v>
      </c>
      <c r="D74" s="31">
        <f t="shared" si="17"/>
        <v>22558</v>
      </c>
      <c r="E74" s="31">
        <f t="shared" si="14"/>
        <v>21898</v>
      </c>
      <c r="F74" s="23">
        <f t="shared" si="15"/>
        <v>4.2241784499111458E-2</v>
      </c>
      <c r="G74" s="23">
        <f t="shared" si="16"/>
        <v>5.407741432021692E-2</v>
      </c>
    </row>
    <row r="75" spans="1:7" s="18" customFormat="1" ht="13.5" x14ac:dyDescent="0.25">
      <c r="A75" s="15" t="s">
        <v>49</v>
      </c>
      <c r="B75" s="30">
        <v>558071</v>
      </c>
      <c r="C75" s="30">
        <v>430287</v>
      </c>
      <c r="D75" s="31">
        <f t="shared" si="17"/>
        <v>22600</v>
      </c>
      <c r="E75" s="31">
        <f t="shared" si="14"/>
        <v>22207</v>
      </c>
      <c r="F75" s="23">
        <f t="shared" si="15"/>
        <v>4.2205833742630317E-2</v>
      </c>
      <c r="G75" s="23">
        <f t="shared" si="16"/>
        <v>5.4418251323269946E-2</v>
      </c>
    </row>
    <row r="76" spans="1:7" s="18" customFormat="1" ht="13.5" x14ac:dyDescent="0.25">
      <c r="A76" s="15" t="s">
        <v>50</v>
      </c>
      <c r="B76" s="30">
        <v>559564</v>
      </c>
      <c r="C76" s="30">
        <v>435634</v>
      </c>
      <c r="D76" s="31">
        <f t="shared" si="17"/>
        <v>24497</v>
      </c>
      <c r="E76" s="31">
        <f t="shared" si="14"/>
        <v>24073</v>
      </c>
      <c r="F76" s="23">
        <f t="shared" si="15"/>
        <v>4.578305146832079E-2</v>
      </c>
      <c r="G76" s="23">
        <f t="shared" si="16"/>
        <v>5.8491936796732438E-2</v>
      </c>
    </row>
    <row r="77" spans="1:7" s="18" customFormat="1" ht="13.5" x14ac:dyDescent="0.25">
      <c r="A77" s="15" t="s">
        <v>51</v>
      </c>
      <c r="B77" s="30">
        <v>559325</v>
      </c>
      <c r="C77" s="30">
        <v>440584</v>
      </c>
      <c r="D77" s="31">
        <f t="shared" si="17"/>
        <v>26597</v>
      </c>
      <c r="E77" s="31">
        <f t="shared" si="14"/>
        <v>28212</v>
      </c>
      <c r="F77" s="23">
        <f t="shared" si="15"/>
        <v>4.9926041056599244E-2</v>
      </c>
      <c r="G77" s="23">
        <f t="shared" si="16"/>
        <v>6.8413956330691708E-2</v>
      </c>
    </row>
    <row r="78" spans="1:7" s="18" customFormat="1" ht="13.5" x14ac:dyDescent="0.25">
      <c r="A78" s="15" t="s">
        <v>52</v>
      </c>
      <c r="B78" s="30">
        <v>561488</v>
      </c>
      <c r="C78" s="30">
        <v>442145</v>
      </c>
      <c r="D78" s="31">
        <f t="shared" si="17"/>
        <v>26161</v>
      </c>
      <c r="E78" s="31">
        <f t="shared" si="14"/>
        <v>27069</v>
      </c>
      <c r="F78" s="23">
        <f t="shared" si="15"/>
        <v>4.8869195837310656E-2</v>
      </c>
      <c r="G78" s="23">
        <f t="shared" si="16"/>
        <v>6.5214563116152216E-2</v>
      </c>
    </row>
    <row r="79" spans="1:7" s="18" customFormat="1" ht="13.5" x14ac:dyDescent="0.25">
      <c r="A79" s="15" t="s">
        <v>53</v>
      </c>
      <c r="B79" s="30">
        <v>556820</v>
      </c>
      <c r="C79" s="30">
        <v>435478</v>
      </c>
      <c r="D79" s="31">
        <f t="shared" si="17"/>
        <v>19732</v>
      </c>
      <c r="E79" s="31">
        <f t="shared" si="14"/>
        <v>21692</v>
      </c>
      <c r="F79" s="23">
        <f t="shared" si="15"/>
        <v>3.6738858436606292E-2</v>
      </c>
      <c r="G79" s="23">
        <f t="shared" si="16"/>
        <v>5.2423233265504389E-2</v>
      </c>
    </row>
    <row r="80" spans="1:7" s="18" customFormat="1" ht="13.5" x14ac:dyDescent="0.25">
      <c r="A80" s="15" t="s">
        <v>54</v>
      </c>
      <c r="B80" s="30">
        <v>573413</v>
      </c>
      <c r="C80" s="30">
        <v>446431</v>
      </c>
      <c r="D80" s="31">
        <f t="shared" si="17"/>
        <v>30066</v>
      </c>
      <c r="E80" s="31">
        <f t="shared" si="14"/>
        <v>29963</v>
      </c>
      <c r="F80" s="23">
        <f t="shared" si="15"/>
        <v>5.5334804461973655E-2</v>
      </c>
      <c r="G80" s="23">
        <f t="shared" si="16"/>
        <v>7.1945503616124173E-2</v>
      </c>
    </row>
    <row r="81" spans="1:7" s="18" customFormat="1" ht="13.5" x14ac:dyDescent="0.25">
      <c r="A81" s="15" t="s">
        <v>55</v>
      </c>
      <c r="B81" s="30">
        <v>578932</v>
      </c>
      <c r="C81" s="30">
        <v>450682</v>
      </c>
      <c r="D81" s="31">
        <f t="shared" si="17"/>
        <v>31333</v>
      </c>
      <c r="E81" s="31">
        <f t="shared" si="14"/>
        <v>30891</v>
      </c>
      <c r="F81" s="23">
        <f t="shared" si="15"/>
        <v>5.7218877317160917E-2</v>
      </c>
      <c r="G81" s="23">
        <f t="shared" si="16"/>
        <v>7.358661810281783E-2</v>
      </c>
    </row>
    <row r="82" spans="1:7" s="18" customFormat="1" ht="13.5" x14ac:dyDescent="0.25">
      <c r="A82" s="15" t="s">
        <v>56</v>
      </c>
      <c r="B82" s="30">
        <v>581414</v>
      </c>
      <c r="C82" s="30">
        <v>453381</v>
      </c>
      <c r="D82" s="31">
        <f t="shared" si="17"/>
        <v>32703</v>
      </c>
      <c r="E82" s="31">
        <f t="shared" si="14"/>
        <v>31660</v>
      </c>
      <c r="F82" s="23">
        <f t="shared" si="15"/>
        <v>5.9599679977255786E-2</v>
      </c>
      <c r="G82" s="23">
        <f t="shared" si="16"/>
        <v>7.5073330472041941E-2</v>
      </c>
    </row>
    <row r="83" spans="1:7" s="18" customFormat="1" ht="13.5" x14ac:dyDescent="0.25">
      <c r="A83" s="15" t="s">
        <v>57</v>
      </c>
      <c r="B83" s="30">
        <v>569725</v>
      </c>
      <c r="C83" s="30">
        <v>445216</v>
      </c>
      <c r="D83" s="31">
        <f t="shared" si="17"/>
        <v>30942</v>
      </c>
      <c r="E83" s="31">
        <f t="shared" si="14"/>
        <v>30006</v>
      </c>
      <c r="F83" s="23">
        <f t="shared" si="15"/>
        <v>5.7429428916651044E-2</v>
      </c>
      <c r="G83" s="23">
        <f t="shared" si="16"/>
        <v>7.2267045591387497E-2</v>
      </c>
    </row>
    <row r="84" spans="1:7" s="18" customFormat="1" ht="13.5" x14ac:dyDescent="0.25">
      <c r="A84" s="15" t="s">
        <v>58</v>
      </c>
      <c r="B84" s="30">
        <v>577524</v>
      </c>
      <c r="C84" s="30">
        <v>449524</v>
      </c>
      <c r="D84" s="31">
        <f t="shared" si="17"/>
        <v>28291</v>
      </c>
      <c r="E84" s="31">
        <f t="shared" si="14"/>
        <v>28970</v>
      </c>
      <c r="F84" s="23">
        <f t="shared" si="15"/>
        <v>5.1510014875289722E-2</v>
      </c>
      <c r="G84" s="23">
        <f t="shared" si="16"/>
        <v>6.8885327449031517E-2</v>
      </c>
    </row>
    <row r="85" spans="1:7" s="18" customFormat="1" ht="13.5" x14ac:dyDescent="0.25">
      <c r="A85" s="15" t="s">
        <v>59</v>
      </c>
      <c r="B85" s="30">
        <v>583386</v>
      </c>
      <c r="C85" s="30">
        <v>454270</v>
      </c>
      <c r="D85" s="31">
        <f t="shared" si="17"/>
        <v>30493</v>
      </c>
      <c r="E85" s="31">
        <f t="shared" si="14"/>
        <v>29901</v>
      </c>
      <c r="F85" s="23">
        <f t="shared" si="15"/>
        <v>5.5151720133913798E-2</v>
      </c>
      <c r="G85" s="23">
        <f t="shared" si="16"/>
        <v>7.0459906355082494E-2</v>
      </c>
    </row>
    <row r="86" spans="1:7" s="18" customFormat="1" ht="13.5" x14ac:dyDescent="0.25">
      <c r="A86" s="15" t="s">
        <v>60</v>
      </c>
      <c r="B86" s="30">
        <v>590736</v>
      </c>
      <c r="C86" s="30">
        <v>460126</v>
      </c>
      <c r="D86" s="31">
        <f t="shared" si="17"/>
        <v>34157</v>
      </c>
      <c r="E86" s="31">
        <f t="shared" si="14"/>
        <v>33290</v>
      </c>
      <c r="F86" s="23">
        <f t="shared" si="15"/>
        <v>6.1369545024156501E-2</v>
      </c>
      <c r="G86" s="23">
        <f t="shared" si="16"/>
        <v>7.7992484232820097E-2</v>
      </c>
    </row>
    <row r="87" spans="1:7" s="18" customFormat="1" ht="13.5" x14ac:dyDescent="0.25">
      <c r="A87" s="15" t="s">
        <v>61</v>
      </c>
      <c r="B87" s="30">
        <v>594868</v>
      </c>
      <c r="C87" s="30">
        <v>463608</v>
      </c>
      <c r="D87" s="31">
        <f t="shared" si="17"/>
        <v>36797</v>
      </c>
      <c r="E87" s="31">
        <f t="shared" si="14"/>
        <v>33321</v>
      </c>
      <c r="F87" s="23">
        <f t="shared" si="15"/>
        <v>6.5936054731387223E-2</v>
      </c>
      <c r="G87" s="23">
        <f t="shared" si="16"/>
        <v>7.7439011636419419E-2</v>
      </c>
    </row>
    <row r="88" spans="1:7" s="18" customFormat="1" ht="13.5" x14ac:dyDescent="0.25">
      <c r="A88" s="15" t="s">
        <v>62</v>
      </c>
      <c r="B88" s="30">
        <v>596297</v>
      </c>
      <c r="C88" s="30">
        <v>468689</v>
      </c>
      <c r="D88" s="31">
        <f t="shared" si="17"/>
        <v>36733</v>
      </c>
      <c r="E88" s="31">
        <f t="shared" si="14"/>
        <v>33055</v>
      </c>
      <c r="F88" s="23">
        <f t="shared" si="15"/>
        <v>6.5645752764652482E-2</v>
      </c>
      <c r="G88" s="23">
        <f t="shared" si="16"/>
        <v>7.5877915865152856E-2</v>
      </c>
    </row>
    <row r="89" spans="1:7" s="18" customFormat="1" ht="13.5" x14ac:dyDescent="0.25">
      <c r="A89" s="15" t="s">
        <v>63</v>
      </c>
      <c r="B89" s="30">
        <v>590655</v>
      </c>
      <c r="C89" s="30">
        <v>470523</v>
      </c>
      <c r="D89" s="31">
        <f t="shared" si="17"/>
        <v>31330</v>
      </c>
      <c r="E89" s="31">
        <f t="shared" si="14"/>
        <v>29939</v>
      </c>
      <c r="F89" s="23">
        <f t="shared" si="15"/>
        <v>5.6013945380592678E-2</v>
      </c>
      <c r="G89" s="23">
        <f t="shared" si="16"/>
        <v>6.7952989668258496E-2</v>
      </c>
    </row>
    <row r="90" spans="1:7" s="18" customFormat="1" ht="13.5" x14ac:dyDescent="0.25">
      <c r="A90" s="15" t="s">
        <v>64</v>
      </c>
      <c r="B90" s="30">
        <v>597874</v>
      </c>
      <c r="C90" s="30">
        <v>472896</v>
      </c>
      <c r="D90" s="31">
        <f t="shared" si="17"/>
        <v>36386</v>
      </c>
      <c r="E90" s="31">
        <f t="shared" si="14"/>
        <v>30751</v>
      </c>
      <c r="F90" s="23">
        <f t="shared" si="15"/>
        <v>6.4802809677143594E-2</v>
      </c>
      <c r="G90" s="23">
        <f t="shared" si="16"/>
        <v>6.9549582150651934E-2</v>
      </c>
    </row>
    <row r="91" spans="1:7" s="18" customFormat="1" ht="13.5" x14ac:dyDescent="0.25">
      <c r="A91" s="15" t="s">
        <v>65</v>
      </c>
      <c r="B91" s="30">
        <v>604639</v>
      </c>
      <c r="C91" s="30">
        <v>474485</v>
      </c>
      <c r="D91" s="31">
        <f t="shared" si="17"/>
        <v>47819</v>
      </c>
      <c r="E91" s="31">
        <f t="shared" si="14"/>
        <v>39007</v>
      </c>
      <c r="F91" s="23">
        <f t="shared" si="15"/>
        <v>8.5878739987787792E-2</v>
      </c>
      <c r="G91" s="23">
        <f t="shared" si="16"/>
        <v>8.9572837204175637E-2</v>
      </c>
    </row>
    <row r="92" spans="1:7" s="18" customFormat="1" ht="13.5" x14ac:dyDescent="0.25">
      <c r="A92" s="15" t="s">
        <v>66</v>
      </c>
      <c r="B92" s="30">
        <v>608342</v>
      </c>
      <c r="C92" s="30">
        <v>475730</v>
      </c>
      <c r="D92" s="31">
        <f t="shared" si="17"/>
        <v>34929</v>
      </c>
      <c r="E92" s="31">
        <f t="shared" si="14"/>
        <v>29299</v>
      </c>
      <c r="F92" s="23">
        <f t="shared" si="15"/>
        <v>6.0914210176609182E-2</v>
      </c>
      <c r="G92" s="23">
        <f t="shared" si="16"/>
        <v>6.5629402976047815E-2</v>
      </c>
    </row>
    <row r="93" spans="1:7" s="18" customFormat="1" ht="13.5" x14ac:dyDescent="0.25">
      <c r="A93" s="15" t="s">
        <v>67</v>
      </c>
      <c r="B93" s="30">
        <v>612918</v>
      </c>
      <c r="C93" s="30">
        <v>478872</v>
      </c>
      <c r="D93" s="31">
        <f t="shared" si="17"/>
        <v>33986</v>
      </c>
      <c r="E93" s="31">
        <f t="shared" si="14"/>
        <v>28190</v>
      </c>
      <c r="F93" s="23">
        <f t="shared" si="15"/>
        <v>5.8704649250689203E-2</v>
      </c>
      <c r="G93" s="23">
        <f t="shared" si="16"/>
        <v>6.2549646979466675E-2</v>
      </c>
    </row>
    <row r="94" spans="1:7" s="18" customFormat="1" ht="13.5" x14ac:dyDescent="0.25">
      <c r="A94" s="15" t="s">
        <v>68</v>
      </c>
      <c r="B94" s="30">
        <v>615208</v>
      </c>
      <c r="C94" s="30">
        <v>482868</v>
      </c>
      <c r="D94" s="31">
        <f t="shared" si="17"/>
        <v>33794</v>
      </c>
      <c r="E94" s="31">
        <f t="shared" si="14"/>
        <v>29487</v>
      </c>
      <c r="F94" s="23">
        <f t="shared" si="15"/>
        <v>5.8123815388002355E-2</v>
      </c>
      <c r="G94" s="23">
        <f t="shared" si="16"/>
        <v>6.5038014385252141E-2</v>
      </c>
    </row>
    <row r="95" spans="1:7" s="18" customFormat="1" ht="13.5" x14ac:dyDescent="0.25">
      <c r="A95" s="15" t="s">
        <v>69</v>
      </c>
      <c r="B95" s="30">
        <v>603227</v>
      </c>
      <c r="C95" s="30">
        <v>474064</v>
      </c>
      <c r="D95" s="31">
        <f t="shared" si="17"/>
        <v>33502</v>
      </c>
      <c r="E95" s="31">
        <f t="shared" si="14"/>
        <v>28848</v>
      </c>
      <c r="F95" s="23">
        <f t="shared" si="15"/>
        <v>5.8803808855149416E-2</v>
      </c>
      <c r="G95" s="23">
        <f t="shared" si="16"/>
        <v>6.4795514985984334E-2</v>
      </c>
    </row>
    <row r="96" spans="1:7" s="18" customFormat="1" ht="13.5" x14ac:dyDescent="0.25">
      <c r="A96" s="15" t="s">
        <v>70</v>
      </c>
      <c r="B96" s="30">
        <v>613402</v>
      </c>
      <c r="C96" s="30">
        <v>480852</v>
      </c>
      <c r="D96" s="31">
        <f t="shared" si="17"/>
        <v>35878</v>
      </c>
      <c r="E96" s="31">
        <f t="shared" si="14"/>
        <v>31328</v>
      </c>
      <c r="F96" s="23">
        <f t="shared" si="15"/>
        <v>6.2123825157049749E-2</v>
      </c>
      <c r="G96" s="23">
        <f t="shared" si="16"/>
        <v>6.9691495893433944E-2</v>
      </c>
    </row>
    <row r="97" spans="1:7" s="18" customFormat="1" ht="13.5" x14ac:dyDescent="0.25">
      <c r="A97" s="15" t="s">
        <v>71</v>
      </c>
      <c r="B97" s="30">
        <v>619804</v>
      </c>
      <c r="C97" s="30">
        <v>486557</v>
      </c>
      <c r="D97" s="31">
        <f t="shared" si="17"/>
        <v>36418</v>
      </c>
      <c r="E97" s="31">
        <f t="shared" si="14"/>
        <v>32287</v>
      </c>
      <c r="F97" s="23">
        <f t="shared" si="15"/>
        <v>6.2425221037186354E-2</v>
      </c>
      <c r="G97" s="23">
        <f t="shared" si="16"/>
        <v>7.1074471129504477E-2</v>
      </c>
    </row>
    <row r="98" spans="1:7" s="18" customFormat="1" ht="13.5" x14ac:dyDescent="0.25">
      <c r="A98" s="15" t="s">
        <v>72</v>
      </c>
      <c r="B98" s="30">
        <v>621256</v>
      </c>
      <c r="C98" s="30">
        <v>486795</v>
      </c>
      <c r="D98" s="31">
        <f t="shared" si="17"/>
        <v>30520</v>
      </c>
      <c r="E98" s="31">
        <f t="shared" si="14"/>
        <v>26669</v>
      </c>
      <c r="F98" s="23">
        <f t="shared" si="15"/>
        <v>5.1664364453833864E-2</v>
      </c>
      <c r="G98" s="23">
        <f t="shared" si="16"/>
        <v>5.7960210898753819E-2</v>
      </c>
    </row>
    <row r="99" spans="1:7" s="18" customFormat="1" ht="13.5" x14ac:dyDescent="0.25">
      <c r="A99" s="15" t="s">
        <v>73</v>
      </c>
      <c r="B99" s="30">
        <v>624895</v>
      </c>
      <c r="C99" s="30">
        <v>490541</v>
      </c>
      <c r="D99" s="31">
        <f t="shared" si="17"/>
        <v>30027</v>
      </c>
      <c r="E99" s="31">
        <f t="shared" si="14"/>
        <v>26933</v>
      </c>
      <c r="F99" s="23">
        <f t="shared" si="15"/>
        <v>5.047674442061096E-2</v>
      </c>
      <c r="G99" s="23">
        <f t="shared" si="16"/>
        <v>5.8094338320305083E-2</v>
      </c>
    </row>
    <row r="100" spans="1:7" s="18" customFormat="1" ht="13.5" x14ac:dyDescent="0.25">
      <c r="A100" s="15" t="s">
        <v>74</v>
      </c>
      <c r="B100" s="30">
        <v>630103</v>
      </c>
      <c r="C100" s="30">
        <v>498953</v>
      </c>
      <c r="D100" s="31">
        <f t="shared" si="17"/>
        <v>33806</v>
      </c>
      <c r="E100" s="31">
        <f t="shared" si="14"/>
        <v>30264</v>
      </c>
      <c r="F100" s="23">
        <f t="shared" si="15"/>
        <v>5.6693225020417674E-2</v>
      </c>
      <c r="G100" s="23">
        <f t="shared" si="16"/>
        <v>6.457160291792638E-2</v>
      </c>
    </row>
    <row r="101" spans="1:7" s="18" customFormat="1" ht="13.5" x14ac:dyDescent="0.25">
      <c r="A101" s="15" t="s">
        <v>75</v>
      </c>
      <c r="B101" s="30">
        <v>626281</v>
      </c>
      <c r="C101" s="30">
        <v>501994</v>
      </c>
      <c r="D101" s="31">
        <f t="shared" si="17"/>
        <v>35626</v>
      </c>
      <c r="E101" s="31">
        <f t="shared" si="14"/>
        <v>31471</v>
      </c>
      <c r="F101" s="23">
        <f t="shared" si="15"/>
        <v>6.0316089764752688E-2</v>
      </c>
      <c r="G101" s="23">
        <f t="shared" si="16"/>
        <v>6.6885146953496427E-2</v>
      </c>
    </row>
    <row r="102" spans="1:7" s="18" customFormat="1" ht="13.5" x14ac:dyDescent="0.25">
      <c r="A102" s="15" t="s">
        <v>76</v>
      </c>
      <c r="B102" s="30">
        <v>633246</v>
      </c>
      <c r="C102" s="30">
        <v>503864</v>
      </c>
      <c r="D102" s="31">
        <f t="shared" si="17"/>
        <v>35372</v>
      </c>
      <c r="E102" s="31">
        <f t="shared" si="14"/>
        <v>30968</v>
      </c>
      <c r="F102" s="23">
        <f t="shared" si="15"/>
        <v>5.9162967447990711E-2</v>
      </c>
      <c r="G102" s="23">
        <f t="shared" si="16"/>
        <v>6.548585735552849E-2</v>
      </c>
    </row>
    <row r="103" spans="1:7" s="18" customFormat="1" ht="13.5" x14ac:dyDescent="0.25">
      <c r="A103" s="15" t="s">
        <v>77</v>
      </c>
      <c r="B103" s="30">
        <v>637281</v>
      </c>
      <c r="C103" s="30">
        <v>505379</v>
      </c>
      <c r="D103" s="31">
        <f t="shared" si="17"/>
        <v>32642</v>
      </c>
      <c r="E103" s="31">
        <f t="shared" si="14"/>
        <v>30894</v>
      </c>
      <c r="F103" s="23">
        <f t="shared" si="15"/>
        <v>5.3985932101634201E-2</v>
      </c>
      <c r="G103" s="23">
        <f t="shared" si="16"/>
        <v>6.5110593590945967E-2</v>
      </c>
    </row>
    <row r="104" spans="1:7" s="18" customFormat="1" ht="13.5" x14ac:dyDescent="0.25">
      <c r="A104" s="15" t="s">
        <v>78</v>
      </c>
      <c r="B104" s="30">
        <v>641781</v>
      </c>
      <c r="C104" s="30">
        <v>506316</v>
      </c>
      <c r="D104" s="31">
        <f t="shared" si="17"/>
        <v>33439</v>
      </c>
      <c r="E104" s="31">
        <f t="shared" si="14"/>
        <v>30586</v>
      </c>
      <c r="F104" s="23">
        <f t="shared" si="15"/>
        <v>5.496743608036269E-2</v>
      </c>
      <c r="G104" s="23">
        <f t="shared" si="16"/>
        <v>6.4292771109663041E-2</v>
      </c>
    </row>
    <row r="105" spans="1:7" s="18" customFormat="1" ht="13.5" x14ac:dyDescent="0.25">
      <c r="A105" s="15" t="s">
        <v>79</v>
      </c>
      <c r="B105" s="30">
        <v>646209</v>
      </c>
      <c r="C105" s="30">
        <v>510363</v>
      </c>
      <c r="D105" s="31">
        <f t="shared" si="17"/>
        <v>33291</v>
      </c>
      <c r="E105" s="31">
        <f t="shared" si="14"/>
        <v>31491</v>
      </c>
      <c r="F105" s="23">
        <f t="shared" si="15"/>
        <v>5.4315585445361372E-2</v>
      </c>
      <c r="G105" s="23">
        <f t="shared" si="16"/>
        <v>6.5760787851450911E-2</v>
      </c>
    </row>
    <row r="106" spans="1:7" s="18" customFormat="1" ht="13.5" x14ac:dyDescent="0.25">
      <c r="A106" s="15" t="s">
        <v>80</v>
      </c>
      <c r="B106" s="30">
        <v>649507</v>
      </c>
      <c r="C106" s="30">
        <v>515720</v>
      </c>
      <c r="D106" s="31">
        <f t="shared" si="17"/>
        <v>34299</v>
      </c>
      <c r="E106" s="31">
        <f t="shared" si="14"/>
        <v>32852</v>
      </c>
      <c r="F106" s="23">
        <f t="shared" si="15"/>
        <v>5.5751875788351259E-2</v>
      </c>
      <c r="G106" s="23">
        <f t="shared" si="16"/>
        <v>6.803515660594614E-2</v>
      </c>
    </row>
    <row r="107" spans="1:7" s="18" customFormat="1" ht="13.5" x14ac:dyDescent="0.25">
      <c r="A107" s="15" t="s">
        <v>81</v>
      </c>
      <c r="B107" s="30">
        <v>637547</v>
      </c>
      <c r="C107" s="30">
        <v>506163</v>
      </c>
      <c r="D107" s="31">
        <f t="shared" si="17"/>
        <v>34320</v>
      </c>
      <c r="E107" s="31">
        <f t="shared" si="14"/>
        <v>32099</v>
      </c>
      <c r="F107" s="23">
        <f t="shared" si="15"/>
        <v>5.689400507603274E-2</v>
      </c>
      <c r="G107" s="23">
        <f t="shared" si="16"/>
        <v>6.7710266968173075E-2</v>
      </c>
    </row>
    <row r="108" spans="1:7" s="18" customFormat="1" ht="13.5" x14ac:dyDescent="0.25">
      <c r="A108" s="15" t="s">
        <v>82</v>
      </c>
      <c r="B108" s="30">
        <v>649380</v>
      </c>
      <c r="C108" s="30">
        <v>512602</v>
      </c>
      <c r="D108" s="31">
        <f t="shared" si="17"/>
        <v>35978</v>
      </c>
      <c r="E108" s="31">
        <f t="shared" si="14"/>
        <v>31750</v>
      </c>
      <c r="F108" s="23">
        <f t="shared" si="15"/>
        <v>5.8653215998643628E-2</v>
      </c>
      <c r="G108" s="23">
        <f t="shared" si="16"/>
        <v>6.6028632510626975E-2</v>
      </c>
    </row>
    <row r="109" spans="1:7" s="18" customFormat="1" ht="13.5" x14ac:dyDescent="0.25">
      <c r="A109" s="15" t="s">
        <v>83</v>
      </c>
      <c r="B109" s="30">
        <v>656872</v>
      </c>
      <c r="C109" s="30">
        <v>519784</v>
      </c>
      <c r="D109" s="31">
        <f t="shared" si="17"/>
        <v>37068</v>
      </c>
      <c r="E109" s="31">
        <f t="shared" si="14"/>
        <v>33227</v>
      </c>
      <c r="F109" s="23">
        <f t="shared" si="15"/>
        <v>5.9806003188104626E-2</v>
      </c>
      <c r="G109" s="23">
        <f t="shared" si="16"/>
        <v>6.8290046181639558E-2</v>
      </c>
    </row>
    <row r="110" spans="1:7" s="18" customFormat="1" ht="13.5" x14ac:dyDescent="0.25">
      <c r="A110" s="15" t="s">
        <v>84</v>
      </c>
      <c r="B110" s="30">
        <v>656187</v>
      </c>
      <c r="C110" s="30">
        <v>519286</v>
      </c>
      <c r="D110" s="31">
        <f t="shared" si="17"/>
        <v>34931</v>
      </c>
      <c r="E110" s="31">
        <f t="shared" si="14"/>
        <v>32491</v>
      </c>
      <c r="F110" s="23">
        <f t="shared" si="15"/>
        <v>5.6226418738812983E-2</v>
      </c>
      <c r="G110" s="23">
        <f t="shared" si="16"/>
        <v>6.6744728273708642E-2</v>
      </c>
    </row>
    <row r="111" spans="1:7" s="18" customFormat="1" ht="13.5" x14ac:dyDescent="0.25">
      <c r="A111" s="15" t="s">
        <v>85</v>
      </c>
      <c r="B111" s="30">
        <v>662415</v>
      </c>
      <c r="C111" s="30">
        <v>524768</v>
      </c>
      <c r="D111" s="31">
        <f t="shared" si="17"/>
        <v>37520</v>
      </c>
      <c r="E111" s="31">
        <f t="shared" si="14"/>
        <v>34227</v>
      </c>
      <c r="F111" s="23">
        <f t="shared" si="15"/>
        <v>6.0042087070627866E-2</v>
      </c>
      <c r="G111" s="23">
        <f t="shared" si="16"/>
        <v>6.977398423373378E-2</v>
      </c>
    </row>
    <row r="112" spans="1:7" s="18" customFormat="1" ht="13.5" x14ac:dyDescent="0.25">
      <c r="A112" s="15" t="s">
        <v>86</v>
      </c>
      <c r="B112" s="30">
        <v>667968</v>
      </c>
      <c r="C112" s="30">
        <v>534520</v>
      </c>
      <c r="D112" s="31">
        <f t="shared" si="17"/>
        <v>37865</v>
      </c>
      <c r="E112" s="31">
        <f t="shared" si="14"/>
        <v>35567</v>
      </c>
      <c r="F112" s="23">
        <f t="shared" si="15"/>
        <v>6.0093349817410803E-2</v>
      </c>
      <c r="G112" s="23">
        <f t="shared" si="16"/>
        <v>7.1283267161436042E-2</v>
      </c>
    </row>
    <row r="113" spans="1:7" s="18" customFormat="1" ht="13.5" x14ac:dyDescent="0.25">
      <c r="A113" s="15" t="s">
        <v>87</v>
      </c>
      <c r="B113" s="30">
        <v>662220</v>
      </c>
      <c r="C113" s="30">
        <v>534909</v>
      </c>
      <c r="D113" s="31">
        <f t="shared" si="17"/>
        <v>35939</v>
      </c>
      <c r="E113" s="31">
        <f t="shared" si="14"/>
        <v>32915</v>
      </c>
      <c r="F113" s="23">
        <f t="shared" si="15"/>
        <v>5.7384784146413507E-2</v>
      </c>
      <c r="G113" s="23">
        <f t="shared" si="16"/>
        <v>6.5568512771068982E-2</v>
      </c>
    </row>
    <row r="114" spans="1:7" s="18" customFormat="1" ht="13.5" x14ac:dyDescent="0.25">
      <c r="A114" s="15" t="s">
        <v>88</v>
      </c>
      <c r="B114" s="30">
        <v>671491</v>
      </c>
      <c r="C114" s="30">
        <v>538843</v>
      </c>
      <c r="D114" s="31">
        <f t="shared" si="17"/>
        <v>38245</v>
      </c>
      <c r="E114" s="31">
        <f t="shared" si="14"/>
        <v>34979</v>
      </c>
      <c r="F114" s="23">
        <f t="shared" si="15"/>
        <v>6.0395170281375643E-2</v>
      </c>
      <c r="G114" s="23">
        <f t="shared" si="16"/>
        <v>6.9421510566343297E-2</v>
      </c>
    </row>
    <row r="115" spans="1:7" s="18" customFormat="1" ht="13.5" x14ac:dyDescent="0.25">
      <c r="A115" s="15" t="s">
        <v>89</v>
      </c>
      <c r="B115" s="30">
        <v>674597</v>
      </c>
      <c r="C115" s="30">
        <v>539125</v>
      </c>
      <c r="D115" s="31">
        <f t="shared" si="17"/>
        <v>37316</v>
      </c>
      <c r="E115" s="31">
        <f t="shared" si="14"/>
        <v>33746</v>
      </c>
      <c r="F115" s="23">
        <f t="shared" si="15"/>
        <v>5.8555017331444054E-2</v>
      </c>
      <c r="G115" s="23">
        <f t="shared" si="16"/>
        <v>6.6773649083163328E-2</v>
      </c>
    </row>
    <row r="116" spans="1:7" s="18" customFormat="1" ht="13.5" x14ac:dyDescent="0.25">
      <c r="A116" s="15" t="s">
        <v>90</v>
      </c>
      <c r="B116" s="30">
        <v>678032</v>
      </c>
      <c r="C116" s="30">
        <v>540174</v>
      </c>
      <c r="D116" s="31">
        <f t="shared" si="17"/>
        <v>36251</v>
      </c>
      <c r="E116" s="31">
        <f t="shared" si="14"/>
        <v>33858</v>
      </c>
      <c r="F116" s="23">
        <f t="shared" si="15"/>
        <v>5.6485000335005246E-2</v>
      </c>
      <c r="G116" s="23">
        <f t="shared" si="16"/>
        <v>6.6871281966202928E-2</v>
      </c>
    </row>
    <row r="117" spans="1:7" s="18" customFormat="1" ht="13.5" x14ac:dyDescent="0.25">
      <c r="A117" s="15" t="s">
        <v>91</v>
      </c>
      <c r="B117" s="30">
        <v>682773</v>
      </c>
      <c r="C117" s="30">
        <v>543440</v>
      </c>
      <c r="D117" s="31">
        <f t="shared" si="17"/>
        <v>36564</v>
      </c>
      <c r="E117" s="31">
        <f t="shared" si="14"/>
        <v>33077</v>
      </c>
      <c r="F117" s="23">
        <f t="shared" si="15"/>
        <v>5.6582313152555908E-2</v>
      </c>
      <c r="G117" s="23">
        <f t="shared" si="16"/>
        <v>6.4810732752962105E-2</v>
      </c>
    </row>
    <row r="118" spans="1:7" s="18" customFormat="1" ht="13.5" x14ac:dyDescent="0.25">
      <c r="A118" s="15" t="s">
        <v>92</v>
      </c>
      <c r="B118" s="30">
        <v>683320</v>
      </c>
      <c r="C118" s="30">
        <v>546574</v>
      </c>
      <c r="D118" s="31">
        <f t="shared" si="17"/>
        <v>33813</v>
      </c>
      <c r="E118" s="31">
        <f t="shared" si="14"/>
        <v>30854</v>
      </c>
      <c r="F118" s="23">
        <f t="shared" si="15"/>
        <v>5.2059485117173489E-2</v>
      </c>
      <c r="G118" s="23">
        <f t="shared" si="16"/>
        <v>5.9827037927557593E-2</v>
      </c>
    </row>
    <row r="119" spans="1:7" s="18" customFormat="1" ht="13.5" x14ac:dyDescent="0.25">
      <c r="A119" s="15" t="s">
        <v>93</v>
      </c>
      <c r="B119" s="30">
        <v>666446</v>
      </c>
      <c r="C119" s="30">
        <v>532189</v>
      </c>
      <c r="D119" s="31">
        <f t="shared" si="17"/>
        <v>28899</v>
      </c>
      <c r="E119" s="31">
        <f t="shared" si="14"/>
        <v>26026</v>
      </c>
      <c r="F119" s="23">
        <f t="shared" si="15"/>
        <v>4.5328422845688242E-2</v>
      </c>
      <c r="G119" s="23">
        <f t="shared" si="16"/>
        <v>5.1418219032208994E-2</v>
      </c>
    </row>
    <row r="120" spans="1:7" s="18" customFormat="1" ht="13.5" x14ac:dyDescent="0.25">
      <c r="A120" s="15" t="s">
        <v>94</v>
      </c>
      <c r="B120" s="30">
        <v>672404</v>
      </c>
      <c r="C120" s="30">
        <v>533479</v>
      </c>
      <c r="D120" s="31">
        <f t="shared" si="17"/>
        <v>23024</v>
      </c>
      <c r="E120" s="31">
        <f t="shared" si="14"/>
        <v>20877</v>
      </c>
      <c r="F120" s="23">
        <f t="shared" si="15"/>
        <v>3.545535741784471E-2</v>
      </c>
      <c r="G120" s="23">
        <f t="shared" si="16"/>
        <v>4.0727503989449902E-2</v>
      </c>
    </row>
    <row r="121" spans="1:7" s="18" customFormat="1" ht="13.5" x14ac:dyDescent="0.25">
      <c r="A121" s="15" t="s">
        <v>95</v>
      </c>
      <c r="B121" s="30">
        <v>675820</v>
      </c>
      <c r="C121" s="30">
        <v>536018</v>
      </c>
      <c r="D121" s="31">
        <f t="shared" si="17"/>
        <v>18948</v>
      </c>
      <c r="E121" s="31">
        <f t="shared" si="14"/>
        <v>16234</v>
      </c>
      <c r="F121" s="23">
        <f t="shared" si="15"/>
        <v>2.8845802530782252E-2</v>
      </c>
      <c r="G121" s="23">
        <f t="shared" si="16"/>
        <v>3.1232204146337709E-2</v>
      </c>
    </row>
    <row r="122" spans="1:7" s="18" customFormat="1" ht="13.5" x14ac:dyDescent="0.25">
      <c r="A122" s="15" t="s">
        <v>96</v>
      </c>
      <c r="B122" s="30">
        <v>672252</v>
      </c>
      <c r="C122" s="30">
        <v>532048</v>
      </c>
      <c r="D122" s="31">
        <f t="shared" si="17"/>
        <v>16065</v>
      </c>
      <c r="E122" s="31">
        <f t="shared" si="14"/>
        <v>12762</v>
      </c>
      <c r="F122" s="23">
        <f t="shared" si="15"/>
        <v>2.4482350305629341E-2</v>
      </c>
      <c r="G122" s="23">
        <f t="shared" si="16"/>
        <v>2.4576052502859696E-2</v>
      </c>
    </row>
    <row r="123" spans="1:7" s="18" customFormat="1" ht="13.5" x14ac:dyDescent="0.25">
      <c r="A123" s="15" t="s">
        <v>97</v>
      </c>
      <c r="B123" s="30">
        <v>671822</v>
      </c>
      <c r="C123" s="30">
        <v>531653</v>
      </c>
      <c r="D123" s="31">
        <f t="shared" ref="D123:D186" si="18">+B123-B111</f>
        <v>9407</v>
      </c>
      <c r="E123" s="31">
        <f t="shared" ref="E123:E186" si="19">+C123-C111</f>
        <v>6885</v>
      </c>
      <c r="F123" s="23">
        <f t="shared" ref="F123:F186" si="20">+D123/B111</f>
        <v>1.4201067306748791E-2</v>
      </c>
      <c r="G123" s="23">
        <f t="shared" ref="G123:G186" si="21">+E123/C111</f>
        <v>1.3120083541679371E-2</v>
      </c>
    </row>
    <row r="124" spans="1:7" s="18" customFormat="1" ht="13.5" x14ac:dyDescent="0.25">
      <c r="A124" s="15" t="s">
        <v>98</v>
      </c>
      <c r="B124" s="30">
        <v>670795</v>
      </c>
      <c r="C124" s="30">
        <v>534172</v>
      </c>
      <c r="D124" s="31">
        <f t="shared" si="18"/>
        <v>2827</v>
      </c>
      <c r="E124" s="31">
        <f t="shared" si="19"/>
        <v>-348</v>
      </c>
      <c r="F124" s="23">
        <f t="shared" si="20"/>
        <v>4.2322386701159334E-3</v>
      </c>
      <c r="G124" s="23">
        <f t="shared" si="21"/>
        <v>-6.5105141061138965E-4</v>
      </c>
    </row>
    <row r="125" spans="1:7" s="18" customFormat="1" ht="13.5" x14ac:dyDescent="0.25">
      <c r="A125" s="15" t="s">
        <v>99</v>
      </c>
      <c r="B125" s="30">
        <v>657018</v>
      </c>
      <c r="C125" s="30">
        <v>527531</v>
      </c>
      <c r="D125" s="31">
        <f t="shared" si="18"/>
        <v>-5202</v>
      </c>
      <c r="E125" s="31">
        <f t="shared" si="19"/>
        <v>-7378</v>
      </c>
      <c r="F125" s="23">
        <f t="shared" si="20"/>
        <v>-7.8553954879043222E-3</v>
      </c>
      <c r="G125" s="23">
        <f t="shared" si="21"/>
        <v>-1.379300030472473E-2</v>
      </c>
    </row>
    <row r="126" spans="1:7" s="18" customFormat="1" ht="13.5" x14ac:dyDescent="0.25">
      <c r="A126" s="15" t="s">
        <v>100</v>
      </c>
      <c r="B126" s="30">
        <v>661936</v>
      </c>
      <c r="C126" s="30">
        <v>527430</v>
      </c>
      <c r="D126" s="31">
        <f t="shared" si="18"/>
        <v>-9555</v>
      </c>
      <c r="E126" s="31">
        <f t="shared" si="19"/>
        <v>-11413</v>
      </c>
      <c r="F126" s="23">
        <f t="shared" si="20"/>
        <v>-1.4229528020479798E-2</v>
      </c>
      <c r="G126" s="23">
        <f t="shared" si="21"/>
        <v>-2.1180566510096633E-2</v>
      </c>
    </row>
    <row r="127" spans="1:7" s="18" customFormat="1" ht="13.5" x14ac:dyDescent="0.25">
      <c r="A127" s="15" t="s">
        <v>101</v>
      </c>
      <c r="B127" s="30">
        <v>662369</v>
      </c>
      <c r="C127" s="30">
        <v>521598</v>
      </c>
      <c r="D127" s="31">
        <f t="shared" si="18"/>
        <v>-12228</v>
      </c>
      <c r="E127" s="31">
        <f t="shared" si="19"/>
        <v>-17527</v>
      </c>
      <c r="F127" s="23">
        <f t="shared" si="20"/>
        <v>-1.8126377674374479E-2</v>
      </c>
      <c r="G127" s="23">
        <f t="shared" si="21"/>
        <v>-3.2510085787155113E-2</v>
      </c>
    </row>
    <row r="128" spans="1:7" s="18" customFormat="1" ht="13.5" x14ac:dyDescent="0.25">
      <c r="A128" s="15" t="s">
        <v>102</v>
      </c>
      <c r="B128" s="30">
        <v>661214</v>
      </c>
      <c r="C128" s="30">
        <v>518072</v>
      </c>
      <c r="D128" s="31">
        <f t="shared" si="18"/>
        <v>-16818</v>
      </c>
      <c r="E128" s="31">
        <f t="shared" si="19"/>
        <v>-22102</v>
      </c>
      <c r="F128" s="23">
        <f t="shared" si="20"/>
        <v>-2.4804139037685538E-2</v>
      </c>
      <c r="G128" s="23">
        <f t="shared" si="21"/>
        <v>-4.0916445441653987E-2</v>
      </c>
    </row>
    <row r="129" spans="1:7" s="18" customFormat="1" ht="13.5" x14ac:dyDescent="0.25">
      <c r="A129" s="15" t="s">
        <v>103</v>
      </c>
      <c r="B129" s="30">
        <v>660799</v>
      </c>
      <c r="C129" s="30">
        <v>516049</v>
      </c>
      <c r="D129" s="31">
        <f t="shared" si="18"/>
        <v>-21974</v>
      </c>
      <c r="E129" s="31">
        <f t="shared" si="19"/>
        <v>-27391</v>
      </c>
      <c r="F129" s="23">
        <f t="shared" si="20"/>
        <v>-3.2183463610892638E-2</v>
      </c>
      <c r="G129" s="23">
        <f t="shared" si="21"/>
        <v>-5.0402988370381277E-2</v>
      </c>
    </row>
    <row r="130" spans="1:7" s="18" customFormat="1" ht="13.5" x14ac:dyDescent="0.25">
      <c r="A130" s="15" t="s">
        <v>104</v>
      </c>
      <c r="B130" s="30">
        <v>658102</v>
      </c>
      <c r="C130" s="30">
        <v>516187</v>
      </c>
      <c r="D130" s="31">
        <f t="shared" si="18"/>
        <v>-25218</v>
      </c>
      <c r="E130" s="31">
        <f t="shared" si="19"/>
        <v>-30387</v>
      </c>
      <c r="F130" s="23">
        <f t="shared" si="20"/>
        <v>-3.690511034361646E-2</v>
      </c>
      <c r="G130" s="23">
        <f t="shared" si="21"/>
        <v>-5.5595399707999281E-2</v>
      </c>
    </row>
    <row r="131" spans="1:7" s="18" customFormat="1" ht="13.5" x14ac:dyDescent="0.25">
      <c r="A131" s="15" t="s">
        <v>105</v>
      </c>
      <c r="B131" s="30">
        <v>643416</v>
      </c>
      <c r="C131" s="30">
        <v>502993</v>
      </c>
      <c r="D131" s="31">
        <f t="shared" si="18"/>
        <v>-23030</v>
      </c>
      <c r="E131" s="31">
        <f t="shared" si="19"/>
        <v>-29196</v>
      </c>
      <c r="F131" s="23">
        <f t="shared" si="20"/>
        <v>-3.4556438181037923E-2</v>
      </c>
      <c r="G131" s="23">
        <f t="shared" si="21"/>
        <v>-5.4860209436872989E-2</v>
      </c>
    </row>
    <row r="132" spans="1:7" s="18" customFormat="1" ht="13.5" x14ac:dyDescent="0.25">
      <c r="A132" s="15" t="s">
        <v>106</v>
      </c>
      <c r="B132" s="30">
        <v>649067</v>
      </c>
      <c r="C132" s="30">
        <v>504368</v>
      </c>
      <c r="D132" s="31">
        <f t="shared" si="18"/>
        <v>-23337</v>
      </c>
      <c r="E132" s="31">
        <f t="shared" si="19"/>
        <v>-29111</v>
      </c>
      <c r="F132" s="23">
        <f t="shared" si="20"/>
        <v>-3.4706813165894315E-2</v>
      </c>
      <c r="G132" s="23">
        <f t="shared" si="21"/>
        <v>-5.4568221054624458E-2</v>
      </c>
    </row>
    <row r="133" spans="1:7" s="18" customFormat="1" ht="13.5" x14ac:dyDescent="0.25">
      <c r="A133" s="15" t="s">
        <v>107</v>
      </c>
      <c r="B133" s="30">
        <v>652433</v>
      </c>
      <c r="C133" s="30">
        <v>506639</v>
      </c>
      <c r="D133" s="31">
        <f t="shared" si="18"/>
        <v>-23387</v>
      </c>
      <c r="E133" s="31">
        <f t="shared" si="19"/>
        <v>-29379</v>
      </c>
      <c r="F133" s="23">
        <f t="shared" si="20"/>
        <v>-3.4605368293332543E-2</v>
      </c>
      <c r="G133" s="23">
        <f t="shared" si="21"/>
        <v>-5.480972653903414E-2</v>
      </c>
    </row>
    <row r="134" spans="1:7" s="18" customFormat="1" ht="13.5" x14ac:dyDescent="0.25">
      <c r="A134" s="15" t="s">
        <v>108</v>
      </c>
      <c r="B134" s="30">
        <v>653421</v>
      </c>
      <c r="C134" s="30">
        <v>507377</v>
      </c>
      <c r="D134" s="31">
        <f t="shared" si="18"/>
        <v>-18831</v>
      </c>
      <c r="E134" s="31">
        <f t="shared" si="19"/>
        <v>-24671</v>
      </c>
      <c r="F134" s="23">
        <f t="shared" si="20"/>
        <v>-2.8011816997197479E-2</v>
      </c>
      <c r="G134" s="23">
        <f t="shared" si="21"/>
        <v>-4.6369876402129133E-2</v>
      </c>
    </row>
    <row r="135" spans="1:7" s="18" customFormat="1" ht="13.5" x14ac:dyDescent="0.25">
      <c r="A135" s="15" t="s">
        <v>109</v>
      </c>
      <c r="B135" s="30">
        <v>655483</v>
      </c>
      <c r="C135" s="30">
        <v>509866</v>
      </c>
      <c r="D135" s="31">
        <f t="shared" si="18"/>
        <v>-16339</v>
      </c>
      <c r="E135" s="31">
        <f t="shared" si="19"/>
        <v>-21787</v>
      </c>
      <c r="F135" s="23">
        <f t="shared" si="20"/>
        <v>-2.4320430113928988E-2</v>
      </c>
      <c r="G135" s="23">
        <f t="shared" si="21"/>
        <v>-4.0979736783202575E-2</v>
      </c>
    </row>
    <row r="136" spans="1:7" s="18" customFormat="1" ht="13.5" x14ac:dyDescent="0.25">
      <c r="A136" s="15" t="s">
        <v>110</v>
      </c>
      <c r="B136" s="30">
        <v>653802</v>
      </c>
      <c r="C136" s="30">
        <v>512201</v>
      </c>
      <c r="D136" s="31">
        <f t="shared" si="18"/>
        <v>-16993</v>
      </c>
      <c r="E136" s="31">
        <f t="shared" si="19"/>
        <v>-21971</v>
      </c>
      <c r="F136" s="23">
        <f t="shared" si="20"/>
        <v>-2.5332627702949487E-2</v>
      </c>
      <c r="G136" s="23">
        <f t="shared" si="21"/>
        <v>-4.1130946586492738E-2</v>
      </c>
    </row>
    <row r="137" spans="1:7" s="18" customFormat="1" ht="13.5" x14ac:dyDescent="0.25">
      <c r="A137" s="15" t="s">
        <v>111</v>
      </c>
      <c r="B137" s="30">
        <v>643352</v>
      </c>
      <c r="C137" s="30">
        <v>508778</v>
      </c>
      <c r="D137" s="31">
        <f t="shared" si="18"/>
        <v>-13666</v>
      </c>
      <c r="E137" s="31">
        <f t="shared" si="19"/>
        <v>-18753</v>
      </c>
      <c r="F137" s="23">
        <f t="shared" si="20"/>
        <v>-2.0800038963924884E-2</v>
      </c>
      <c r="G137" s="23">
        <f t="shared" si="21"/>
        <v>-3.5548621787155635E-2</v>
      </c>
    </row>
    <row r="138" spans="1:7" s="18" customFormat="1" ht="13.5" x14ac:dyDescent="0.25">
      <c r="A138" s="15" t="s">
        <v>112</v>
      </c>
      <c r="B138" s="30">
        <v>647618</v>
      </c>
      <c r="C138" s="30">
        <v>510637</v>
      </c>
      <c r="D138" s="31">
        <f t="shared" si="18"/>
        <v>-14318</v>
      </c>
      <c r="E138" s="31">
        <f t="shared" si="19"/>
        <v>-16793</v>
      </c>
      <c r="F138" s="23">
        <f t="shared" si="20"/>
        <v>-2.1630489956732977E-2</v>
      </c>
      <c r="G138" s="23">
        <f t="shared" si="21"/>
        <v>-3.1839296209923588E-2</v>
      </c>
    </row>
    <row r="139" spans="1:7" s="18" customFormat="1" ht="13.5" x14ac:dyDescent="0.25">
      <c r="A139" s="15" t="s">
        <v>113</v>
      </c>
      <c r="B139" s="30">
        <v>651369</v>
      </c>
      <c r="C139" s="30">
        <v>509375</v>
      </c>
      <c r="D139" s="31">
        <f t="shared" si="18"/>
        <v>-11000</v>
      </c>
      <c r="E139" s="31">
        <f t="shared" si="19"/>
        <v>-12223</v>
      </c>
      <c r="F139" s="23">
        <f t="shared" si="20"/>
        <v>-1.6607057395500092E-2</v>
      </c>
      <c r="G139" s="23">
        <f t="shared" si="21"/>
        <v>-2.3433755497528748E-2</v>
      </c>
    </row>
    <row r="140" spans="1:7" s="18" customFormat="1" ht="13.5" x14ac:dyDescent="0.25">
      <c r="A140" s="15" t="s">
        <v>114</v>
      </c>
      <c r="B140" s="30">
        <v>652517</v>
      </c>
      <c r="C140" s="30">
        <v>505123</v>
      </c>
      <c r="D140" s="31">
        <f t="shared" si="18"/>
        <v>-8697</v>
      </c>
      <c r="E140" s="31">
        <f t="shared" si="19"/>
        <v>-12949</v>
      </c>
      <c r="F140" s="23">
        <f t="shared" si="20"/>
        <v>-1.3153079033414295E-2</v>
      </c>
      <c r="G140" s="23">
        <f t="shared" si="21"/>
        <v>-2.4994595345820658E-2</v>
      </c>
    </row>
    <row r="141" spans="1:7" s="18" customFormat="1" ht="13.5" x14ac:dyDescent="0.25">
      <c r="A141" s="15" t="s">
        <v>115</v>
      </c>
      <c r="B141" s="30">
        <v>655200</v>
      </c>
      <c r="C141" s="30">
        <v>507094</v>
      </c>
      <c r="D141" s="31">
        <f t="shared" si="18"/>
        <v>-5599</v>
      </c>
      <c r="E141" s="31">
        <f t="shared" si="19"/>
        <v>-8955</v>
      </c>
      <c r="F141" s="23">
        <f t="shared" si="20"/>
        <v>-8.4730757764463933E-3</v>
      </c>
      <c r="G141" s="23">
        <f t="shared" si="21"/>
        <v>-1.7353003300074218E-2</v>
      </c>
    </row>
    <row r="142" spans="1:7" s="18" customFormat="1" ht="13.5" x14ac:dyDescent="0.25">
      <c r="A142" s="15" t="s">
        <v>116</v>
      </c>
      <c r="B142" s="30">
        <v>655556</v>
      </c>
      <c r="C142" s="30">
        <v>507844</v>
      </c>
      <c r="D142" s="31">
        <f t="shared" si="18"/>
        <v>-2546</v>
      </c>
      <c r="E142" s="31">
        <f t="shared" si="19"/>
        <v>-8343</v>
      </c>
      <c r="F142" s="23">
        <f t="shared" si="20"/>
        <v>-3.8687012043725744E-3</v>
      </c>
      <c r="G142" s="23">
        <f t="shared" si="21"/>
        <v>-1.6162747221452691E-2</v>
      </c>
    </row>
    <row r="143" spans="1:7" s="18" customFormat="1" ht="13.5" x14ac:dyDescent="0.25">
      <c r="A143" s="15" t="s">
        <v>117</v>
      </c>
      <c r="B143" s="30">
        <v>637493</v>
      </c>
      <c r="C143" s="30">
        <v>493985</v>
      </c>
      <c r="D143" s="31">
        <f t="shared" si="18"/>
        <v>-5923</v>
      </c>
      <c r="E143" s="31">
        <f t="shared" si="19"/>
        <v>-9008</v>
      </c>
      <c r="F143" s="23">
        <f t="shared" si="20"/>
        <v>-9.2055528616012041E-3</v>
      </c>
      <c r="G143" s="23">
        <f t="shared" si="21"/>
        <v>-1.790879793555775E-2</v>
      </c>
    </row>
    <row r="144" spans="1:7" s="18" customFormat="1" ht="13.5" x14ac:dyDescent="0.25">
      <c r="A144" s="15" t="s">
        <v>118</v>
      </c>
      <c r="B144" s="30">
        <v>641765</v>
      </c>
      <c r="C144" s="30">
        <v>494097</v>
      </c>
      <c r="D144" s="31">
        <f t="shared" si="18"/>
        <v>-7302</v>
      </c>
      <c r="E144" s="31">
        <f t="shared" si="19"/>
        <v>-10271</v>
      </c>
      <c r="F144" s="23">
        <f t="shared" si="20"/>
        <v>-1.1249994222476262E-2</v>
      </c>
      <c r="G144" s="23">
        <f t="shared" si="21"/>
        <v>-2.0364099229134285E-2</v>
      </c>
    </row>
    <row r="145" spans="1:7" s="18" customFormat="1" ht="13.5" x14ac:dyDescent="0.25">
      <c r="A145" s="15" t="s">
        <v>119</v>
      </c>
      <c r="B145" s="30">
        <v>643150</v>
      </c>
      <c r="C145" s="30">
        <v>495987</v>
      </c>
      <c r="D145" s="31">
        <f t="shared" si="18"/>
        <v>-9283</v>
      </c>
      <c r="E145" s="31">
        <f t="shared" si="19"/>
        <v>-10652</v>
      </c>
      <c r="F145" s="23">
        <f t="shared" si="20"/>
        <v>-1.4228280911603183E-2</v>
      </c>
      <c r="G145" s="23">
        <f t="shared" si="21"/>
        <v>-2.1024832277025653E-2</v>
      </c>
    </row>
    <row r="146" spans="1:7" s="18" customFormat="1" ht="13.5" x14ac:dyDescent="0.25">
      <c r="A146" s="15" t="s">
        <v>120</v>
      </c>
      <c r="B146" s="30">
        <v>647073</v>
      </c>
      <c r="C146" s="30">
        <v>498800</v>
      </c>
      <c r="D146" s="31">
        <f t="shared" si="18"/>
        <v>-6348</v>
      </c>
      <c r="E146" s="31">
        <f t="shared" si="19"/>
        <v>-8577</v>
      </c>
      <c r="F146" s="23">
        <f t="shared" si="20"/>
        <v>-9.7150229331472351E-3</v>
      </c>
      <c r="G146" s="23">
        <f t="shared" si="21"/>
        <v>-1.6904589683805139E-2</v>
      </c>
    </row>
    <row r="147" spans="1:7" s="18" customFormat="1" ht="13.5" x14ac:dyDescent="0.25">
      <c r="A147" s="15" t="s">
        <v>121</v>
      </c>
      <c r="B147" s="30">
        <v>649209</v>
      </c>
      <c r="C147" s="30">
        <v>501278</v>
      </c>
      <c r="D147" s="31">
        <f t="shared" si="18"/>
        <v>-6274</v>
      </c>
      <c r="E147" s="31">
        <f t="shared" si="19"/>
        <v>-8588</v>
      </c>
      <c r="F147" s="23">
        <f t="shared" si="20"/>
        <v>-9.5715678362367895E-3</v>
      </c>
      <c r="G147" s="23">
        <f t="shared" si="21"/>
        <v>-1.6843641270451452E-2</v>
      </c>
    </row>
    <row r="148" spans="1:7" s="18" customFormat="1" ht="13.5" x14ac:dyDescent="0.25">
      <c r="A148" s="15" t="s">
        <v>122</v>
      </c>
      <c r="B148" s="30">
        <v>646859</v>
      </c>
      <c r="C148" s="30">
        <v>503610</v>
      </c>
      <c r="D148" s="31">
        <f t="shared" si="18"/>
        <v>-6943</v>
      </c>
      <c r="E148" s="31">
        <f t="shared" si="19"/>
        <v>-8591</v>
      </c>
      <c r="F148" s="23">
        <f t="shared" si="20"/>
        <v>-1.0619423005741799E-2</v>
      </c>
      <c r="G148" s="23">
        <f t="shared" si="21"/>
        <v>-1.677271227506389E-2</v>
      </c>
    </row>
    <row r="149" spans="1:7" s="18" customFormat="1" ht="13.5" x14ac:dyDescent="0.25">
      <c r="A149" s="15" t="s">
        <v>123</v>
      </c>
      <c r="B149" s="30">
        <v>637207</v>
      </c>
      <c r="C149" s="30">
        <v>503147</v>
      </c>
      <c r="D149" s="31">
        <f t="shared" si="18"/>
        <v>-6145</v>
      </c>
      <c r="E149" s="31">
        <f t="shared" si="19"/>
        <v>-5631</v>
      </c>
      <c r="F149" s="23">
        <f t="shared" si="20"/>
        <v>-9.5515363284795884E-3</v>
      </c>
      <c r="G149" s="23">
        <f t="shared" si="21"/>
        <v>-1.1067695537149798E-2</v>
      </c>
    </row>
    <row r="150" spans="1:7" s="18" customFormat="1" ht="13.5" x14ac:dyDescent="0.25">
      <c r="A150" s="15" t="s">
        <v>124</v>
      </c>
      <c r="B150" s="30">
        <v>643205</v>
      </c>
      <c r="C150" s="30">
        <v>506175</v>
      </c>
      <c r="D150" s="31">
        <f t="shared" si="18"/>
        <v>-4413</v>
      </c>
      <c r="E150" s="31">
        <f t="shared" si="19"/>
        <v>-4462</v>
      </c>
      <c r="F150" s="23">
        <f t="shared" si="20"/>
        <v>-6.8142021994447343E-3</v>
      </c>
      <c r="G150" s="23">
        <f t="shared" si="21"/>
        <v>-8.7381055426849208E-3</v>
      </c>
    </row>
    <row r="151" spans="1:7" s="18" customFormat="1" ht="13.5" x14ac:dyDescent="0.25">
      <c r="A151" s="15" t="s">
        <v>125</v>
      </c>
      <c r="B151" s="30">
        <v>645953</v>
      </c>
      <c r="C151" s="30">
        <v>505239</v>
      </c>
      <c r="D151" s="31">
        <f t="shared" si="18"/>
        <v>-5416</v>
      </c>
      <c r="E151" s="31">
        <f t="shared" si="19"/>
        <v>-4136</v>
      </c>
      <c r="F151" s="23">
        <f t="shared" si="20"/>
        <v>-8.3147954538825147E-3</v>
      </c>
      <c r="G151" s="23">
        <f t="shared" si="21"/>
        <v>-8.1197546012269934E-3</v>
      </c>
    </row>
    <row r="152" spans="1:7" s="18" customFormat="1" ht="13.5" x14ac:dyDescent="0.25">
      <c r="A152" s="15" t="s">
        <v>126</v>
      </c>
      <c r="B152" s="30">
        <v>647987</v>
      </c>
      <c r="C152" s="30">
        <v>505046</v>
      </c>
      <c r="D152" s="31">
        <f t="shared" si="18"/>
        <v>-4530</v>
      </c>
      <c r="E152" s="31">
        <f t="shared" si="19"/>
        <v>-77</v>
      </c>
      <c r="F152" s="23">
        <f t="shared" si="20"/>
        <v>-6.942347862201291E-3</v>
      </c>
      <c r="G152" s="23">
        <f t="shared" si="21"/>
        <v>-1.524381190323941E-4</v>
      </c>
    </row>
    <row r="153" spans="1:7" s="18" customFormat="1" ht="13.5" x14ac:dyDescent="0.25">
      <c r="A153" s="15" t="s">
        <v>127</v>
      </c>
      <c r="B153" s="30">
        <v>649722</v>
      </c>
      <c r="C153" s="30">
        <v>506556</v>
      </c>
      <c r="D153" s="31">
        <f t="shared" si="18"/>
        <v>-5478</v>
      </c>
      <c r="E153" s="31">
        <f t="shared" si="19"/>
        <v>-538</v>
      </c>
      <c r="F153" s="23">
        <f t="shared" si="20"/>
        <v>-8.3608058608058613E-3</v>
      </c>
      <c r="G153" s="23">
        <f t="shared" si="21"/>
        <v>-1.060947279991481E-3</v>
      </c>
    </row>
    <row r="154" spans="1:7" s="18" customFormat="1" ht="13.5" x14ac:dyDescent="0.25">
      <c r="A154" s="15" t="s">
        <v>128</v>
      </c>
      <c r="B154" s="30">
        <v>651823</v>
      </c>
      <c r="C154" s="30">
        <v>509223</v>
      </c>
      <c r="D154" s="31">
        <f t="shared" si="18"/>
        <v>-3733</v>
      </c>
      <c r="E154" s="31">
        <f t="shared" si="19"/>
        <v>1379</v>
      </c>
      <c r="F154" s="23">
        <f t="shared" si="20"/>
        <v>-5.6944029190488686E-3</v>
      </c>
      <c r="G154" s="23">
        <f t="shared" si="21"/>
        <v>2.7154007923693101E-3</v>
      </c>
    </row>
    <row r="155" spans="1:7" s="18" customFormat="1" ht="13.5" x14ac:dyDescent="0.25">
      <c r="A155" s="15" t="s">
        <v>129</v>
      </c>
      <c r="B155" s="30">
        <v>637322</v>
      </c>
      <c r="C155" s="30">
        <v>496616</v>
      </c>
      <c r="D155" s="31">
        <f t="shared" si="18"/>
        <v>-171</v>
      </c>
      <c r="E155" s="31">
        <f t="shared" si="19"/>
        <v>2631</v>
      </c>
      <c r="F155" s="23">
        <f t="shared" si="20"/>
        <v>-2.6823823947870798E-4</v>
      </c>
      <c r="G155" s="23">
        <f t="shared" si="21"/>
        <v>5.3260726540279562E-3</v>
      </c>
    </row>
    <row r="156" spans="1:7" s="18" customFormat="1" ht="13.5" x14ac:dyDescent="0.25">
      <c r="A156" s="15" t="s">
        <v>130</v>
      </c>
      <c r="B156" s="30">
        <v>645286</v>
      </c>
      <c r="C156" s="30">
        <v>500029</v>
      </c>
      <c r="D156" s="31">
        <f t="shared" si="18"/>
        <v>3521</v>
      </c>
      <c r="E156" s="31">
        <f t="shared" si="19"/>
        <v>5932</v>
      </c>
      <c r="F156" s="23">
        <f t="shared" si="20"/>
        <v>5.4864319493895738E-3</v>
      </c>
      <c r="G156" s="23">
        <f t="shared" si="21"/>
        <v>1.2005739763649648E-2</v>
      </c>
    </row>
    <row r="157" spans="1:7" s="18" customFormat="1" ht="13.5" x14ac:dyDescent="0.25">
      <c r="A157" s="15" t="s">
        <v>131</v>
      </c>
      <c r="B157" s="30">
        <v>650360</v>
      </c>
      <c r="C157" s="30">
        <v>504367</v>
      </c>
      <c r="D157" s="31">
        <f t="shared" si="18"/>
        <v>7210</v>
      </c>
      <c r="E157" s="31">
        <f t="shared" si="19"/>
        <v>8380</v>
      </c>
      <c r="F157" s="23">
        <f t="shared" si="20"/>
        <v>1.1210448573427661E-2</v>
      </c>
      <c r="G157" s="23">
        <f t="shared" si="21"/>
        <v>1.6895604118656336E-2</v>
      </c>
    </row>
    <row r="158" spans="1:7" s="18" customFormat="1" ht="13.5" x14ac:dyDescent="0.25">
      <c r="A158" s="15" t="s">
        <v>132</v>
      </c>
      <c r="B158" s="30">
        <v>654850</v>
      </c>
      <c r="C158" s="30">
        <v>508248</v>
      </c>
      <c r="D158" s="31">
        <f t="shared" si="18"/>
        <v>7777</v>
      </c>
      <c r="E158" s="31">
        <f t="shared" si="19"/>
        <v>9448</v>
      </c>
      <c r="F158" s="23">
        <f t="shared" si="20"/>
        <v>1.2018736680405456E-2</v>
      </c>
      <c r="G158" s="23">
        <f t="shared" si="21"/>
        <v>1.8941459502806735E-2</v>
      </c>
    </row>
    <row r="159" spans="1:7" s="18" customFormat="1" ht="13.5" x14ac:dyDescent="0.25">
      <c r="A159" s="15" t="s">
        <v>133</v>
      </c>
      <c r="B159" s="30">
        <v>656895</v>
      </c>
      <c r="C159" s="30">
        <v>510650</v>
      </c>
      <c r="D159" s="31">
        <f t="shared" si="18"/>
        <v>7686</v>
      </c>
      <c r="E159" s="31">
        <f t="shared" si="19"/>
        <v>9372</v>
      </c>
      <c r="F159" s="23">
        <f t="shared" si="20"/>
        <v>1.1839022564382195E-2</v>
      </c>
      <c r="G159" s="23">
        <f t="shared" si="21"/>
        <v>1.8696212480898821E-2</v>
      </c>
    </row>
    <row r="160" spans="1:7" s="18" customFormat="1" ht="13.5" x14ac:dyDescent="0.25">
      <c r="A160" s="15" t="s">
        <v>134</v>
      </c>
      <c r="B160" s="30">
        <v>657146</v>
      </c>
      <c r="C160" s="30">
        <v>514826</v>
      </c>
      <c r="D160" s="31">
        <f t="shared" si="18"/>
        <v>10287</v>
      </c>
      <c r="E160" s="31">
        <f t="shared" si="19"/>
        <v>11216</v>
      </c>
      <c r="F160" s="23">
        <f t="shared" si="20"/>
        <v>1.590300204526798E-2</v>
      </c>
      <c r="G160" s="23">
        <f t="shared" si="21"/>
        <v>2.2271201922122279E-2</v>
      </c>
    </row>
    <row r="161" spans="1:7" s="18" customFormat="1" ht="13.5" x14ac:dyDescent="0.25">
      <c r="A161" s="15" t="s">
        <v>135</v>
      </c>
      <c r="B161" s="30">
        <v>652956</v>
      </c>
      <c r="C161" s="30">
        <v>519212</v>
      </c>
      <c r="D161" s="31">
        <f t="shared" si="18"/>
        <v>15749</v>
      </c>
      <c r="E161" s="31">
        <f t="shared" si="19"/>
        <v>16065</v>
      </c>
      <c r="F161" s="23">
        <f t="shared" si="20"/>
        <v>2.4715673242760985E-2</v>
      </c>
      <c r="G161" s="23">
        <f t="shared" si="21"/>
        <v>3.1929038630857387E-2</v>
      </c>
    </row>
    <row r="162" spans="1:7" s="18" customFormat="1" ht="13.5" x14ac:dyDescent="0.25">
      <c r="A162" s="15" t="s">
        <v>136</v>
      </c>
      <c r="B162" s="30">
        <v>656816</v>
      </c>
      <c r="C162" s="30">
        <v>521261</v>
      </c>
      <c r="D162" s="31">
        <f t="shared" si="18"/>
        <v>13611</v>
      </c>
      <c r="E162" s="31">
        <f t="shared" si="19"/>
        <v>15086</v>
      </c>
      <c r="F162" s="23">
        <f t="shared" si="20"/>
        <v>2.1161216097511679E-2</v>
      </c>
      <c r="G162" s="23">
        <f t="shared" si="21"/>
        <v>2.9803921568627451E-2</v>
      </c>
    </row>
    <row r="163" spans="1:7" s="18" customFormat="1" ht="13.5" x14ac:dyDescent="0.25">
      <c r="A163" s="15" t="s">
        <v>137</v>
      </c>
      <c r="B163" s="30">
        <v>660192</v>
      </c>
      <c r="C163" s="30">
        <v>519664</v>
      </c>
      <c r="D163" s="31">
        <f t="shared" si="18"/>
        <v>14239</v>
      </c>
      <c r="E163" s="31">
        <f t="shared" si="19"/>
        <v>14425</v>
      </c>
      <c r="F163" s="23">
        <f t="shared" si="20"/>
        <v>2.2043399442374292E-2</v>
      </c>
      <c r="G163" s="23">
        <f t="shared" si="21"/>
        <v>2.8550844253907557E-2</v>
      </c>
    </row>
    <row r="164" spans="1:7" s="18" customFormat="1" ht="13.5" x14ac:dyDescent="0.25">
      <c r="A164" s="15" t="s">
        <v>138</v>
      </c>
      <c r="B164" s="30">
        <v>664865</v>
      </c>
      <c r="C164" s="30">
        <v>519328</v>
      </c>
      <c r="D164" s="31">
        <f t="shared" si="18"/>
        <v>16878</v>
      </c>
      <c r="E164" s="31">
        <f t="shared" si="19"/>
        <v>14282</v>
      </c>
      <c r="F164" s="23">
        <f t="shared" si="20"/>
        <v>2.6046818840501428E-2</v>
      </c>
      <c r="G164" s="23">
        <f t="shared" si="21"/>
        <v>2.8278612245221227E-2</v>
      </c>
    </row>
    <row r="165" spans="1:7" s="18" customFormat="1" ht="13.5" x14ac:dyDescent="0.25">
      <c r="A165" s="15" t="s">
        <v>139</v>
      </c>
      <c r="B165" s="30">
        <v>668422</v>
      </c>
      <c r="C165" s="30">
        <v>521430</v>
      </c>
      <c r="D165" s="31">
        <f t="shared" si="18"/>
        <v>18700</v>
      </c>
      <c r="E165" s="31">
        <f t="shared" si="19"/>
        <v>14874</v>
      </c>
      <c r="F165" s="23">
        <f t="shared" si="20"/>
        <v>2.8781540412668803E-2</v>
      </c>
      <c r="G165" s="23">
        <f t="shared" si="21"/>
        <v>2.9362992443086253E-2</v>
      </c>
    </row>
    <row r="166" spans="1:7" s="18" customFormat="1" ht="13.5" x14ac:dyDescent="0.25">
      <c r="A166" s="15" t="s">
        <v>140</v>
      </c>
      <c r="B166" s="30">
        <v>670050</v>
      </c>
      <c r="C166" s="30">
        <v>524601</v>
      </c>
      <c r="D166" s="31">
        <f t="shared" si="18"/>
        <v>18227</v>
      </c>
      <c r="E166" s="31">
        <f t="shared" si="19"/>
        <v>15378</v>
      </c>
      <c r="F166" s="23">
        <f t="shared" si="20"/>
        <v>2.7963112685498979E-2</v>
      </c>
      <c r="G166" s="23">
        <f t="shared" si="21"/>
        <v>3.0198950165251766E-2</v>
      </c>
    </row>
    <row r="167" spans="1:7" s="18" customFormat="1" ht="13.5" x14ac:dyDescent="0.25">
      <c r="A167" s="15" t="s">
        <v>141</v>
      </c>
      <c r="B167" s="30">
        <v>664292</v>
      </c>
      <c r="C167" s="30">
        <v>521754</v>
      </c>
      <c r="D167" s="31">
        <f t="shared" si="18"/>
        <v>26970</v>
      </c>
      <c r="E167" s="31">
        <f t="shared" si="19"/>
        <v>25138</v>
      </c>
      <c r="F167" s="23">
        <f t="shared" si="20"/>
        <v>4.2317698118062769E-2</v>
      </c>
      <c r="G167" s="23">
        <f t="shared" si="21"/>
        <v>5.0618586594068656E-2</v>
      </c>
    </row>
    <row r="168" spans="1:7" s="18" customFormat="1" ht="13.5" x14ac:dyDescent="0.25">
      <c r="A168" s="15" t="s">
        <v>142</v>
      </c>
      <c r="B168" s="30">
        <v>673427</v>
      </c>
      <c r="C168" s="30">
        <v>525240</v>
      </c>
      <c r="D168" s="31">
        <f t="shared" si="18"/>
        <v>28141</v>
      </c>
      <c r="E168" s="31">
        <f t="shared" si="19"/>
        <v>25211</v>
      </c>
      <c r="F168" s="23">
        <f t="shared" si="20"/>
        <v>4.3610120163772345E-2</v>
      </c>
      <c r="G168" s="23">
        <f t="shared" si="21"/>
        <v>5.0419075693609768E-2</v>
      </c>
    </row>
    <row r="169" spans="1:7" s="18" customFormat="1" ht="13.5" x14ac:dyDescent="0.25">
      <c r="A169" s="15" t="s">
        <v>143</v>
      </c>
      <c r="B169" s="30">
        <v>678660</v>
      </c>
      <c r="C169" s="30">
        <v>530209</v>
      </c>
      <c r="D169" s="31">
        <f t="shared" si="18"/>
        <v>28300</v>
      </c>
      <c r="E169" s="31">
        <f t="shared" si="19"/>
        <v>25842</v>
      </c>
      <c r="F169" s="23">
        <f t="shared" si="20"/>
        <v>4.3514361276831295E-2</v>
      </c>
      <c r="G169" s="23">
        <f t="shared" si="21"/>
        <v>5.1236500405458726E-2</v>
      </c>
    </row>
    <row r="170" spans="1:7" s="18" customFormat="1" ht="13.5" x14ac:dyDescent="0.25">
      <c r="A170" s="15" t="s">
        <v>144</v>
      </c>
      <c r="B170" s="30">
        <v>684732</v>
      </c>
      <c r="C170" s="30">
        <v>535747</v>
      </c>
      <c r="D170" s="31">
        <f t="shared" si="18"/>
        <v>29882</v>
      </c>
      <c r="E170" s="31">
        <f t="shared" si="19"/>
        <v>27499</v>
      </c>
      <c r="F170" s="23">
        <f t="shared" si="20"/>
        <v>4.5631824081850805E-2</v>
      </c>
      <c r="G170" s="23">
        <f t="shared" si="21"/>
        <v>5.4105476066802036E-2</v>
      </c>
    </row>
    <row r="171" spans="1:7" s="18" customFormat="1" ht="13.5" x14ac:dyDescent="0.25">
      <c r="A171" s="15" t="s">
        <v>145</v>
      </c>
      <c r="B171" s="30">
        <v>687772</v>
      </c>
      <c r="C171" s="30">
        <v>538302</v>
      </c>
      <c r="D171" s="31">
        <f t="shared" si="18"/>
        <v>30877</v>
      </c>
      <c r="E171" s="31">
        <f t="shared" si="19"/>
        <v>27652</v>
      </c>
      <c r="F171" s="23">
        <f t="shared" si="20"/>
        <v>4.7004467989556931E-2</v>
      </c>
      <c r="G171" s="23">
        <f t="shared" si="21"/>
        <v>5.4150592382257903E-2</v>
      </c>
    </row>
    <row r="172" spans="1:7" s="18" customFormat="1" ht="13.5" x14ac:dyDescent="0.25">
      <c r="A172" s="15" t="s">
        <v>146</v>
      </c>
      <c r="B172" s="30">
        <v>689385</v>
      </c>
      <c r="C172" s="30">
        <v>543291</v>
      </c>
      <c r="D172" s="31">
        <f t="shared" si="18"/>
        <v>32239</v>
      </c>
      <c r="E172" s="31">
        <f t="shared" si="19"/>
        <v>28465</v>
      </c>
      <c r="F172" s="23">
        <f t="shared" si="20"/>
        <v>4.9059113195545588E-2</v>
      </c>
      <c r="G172" s="23">
        <f t="shared" si="21"/>
        <v>5.5290525342542918E-2</v>
      </c>
    </row>
    <row r="173" spans="1:7" s="18" customFormat="1" ht="13.5" x14ac:dyDescent="0.25">
      <c r="A173" s="15" t="s">
        <v>147</v>
      </c>
      <c r="B173" s="30">
        <v>684081</v>
      </c>
      <c r="C173" s="30">
        <v>545235</v>
      </c>
      <c r="D173" s="31">
        <f t="shared" si="18"/>
        <v>31125</v>
      </c>
      <c r="E173" s="31">
        <f t="shared" si="19"/>
        <v>26023</v>
      </c>
      <c r="F173" s="23">
        <f t="shared" si="20"/>
        <v>4.7667836730193154E-2</v>
      </c>
      <c r="G173" s="23">
        <f t="shared" si="21"/>
        <v>5.012018212213893E-2</v>
      </c>
    </row>
    <row r="174" spans="1:7" s="18" customFormat="1" ht="13.5" x14ac:dyDescent="0.25">
      <c r="A174" s="15" t="s">
        <v>148</v>
      </c>
      <c r="B174" s="30">
        <v>687341</v>
      </c>
      <c r="C174" s="30">
        <v>547970</v>
      </c>
      <c r="D174" s="31">
        <f t="shared" si="18"/>
        <v>30525</v>
      </c>
      <c r="E174" s="31">
        <f t="shared" si="19"/>
        <v>26709</v>
      </c>
      <c r="F174" s="23">
        <f t="shared" si="20"/>
        <v>4.6474202820881341E-2</v>
      </c>
      <c r="G174" s="23">
        <f t="shared" si="21"/>
        <v>5.1239206462789275E-2</v>
      </c>
    </row>
    <row r="175" spans="1:7" s="18" customFormat="1" ht="13.5" x14ac:dyDescent="0.25">
      <c r="A175" s="15" t="s">
        <v>149</v>
      </c>
      <c r="B175" s="30">
        <v>693108</v>
      </c>
      <c r="C175" s="30">
        <v>548605</v>
      </c>
      <c r="D175" s="31">
        <f t="shared" si="18"/>
        <v>32916</v>
      </c>
      <c r="E175" s="31">
        <f t="shared" si="19"/>
        <v>28941</v>
      </c>
      <c r="F175" s="23">
        <f t="shared" si="20"/>
        <v>4.985822306238185E-2</v>
      </c>
      <c r="G175" s="23">
        <f t="shared" si="21"/>
        <v>5.5691754672249759E-2</v>
      </c>
    </row>
    <row r="176" spans="1:7" s="18" customFormat="1" ht="13.5" x14ac:dyDescent="0.25">
      <c r="A176" s="15" t="s">
        <v>150</v>
      </c>
      <c r="B176" s="30">
        <v>694243</v>
      </c>
      <c r="C176" s="30">
        <v>546434</v>
      </c>
      <c r="D176" s="31">
        <f t="shared" si="18"/>
        <v>29378</v>
      </c>
      <c r="E176" s="31">
        <f t="shared" si="19"/>
        <v>27106</v>
      </c>
      <c r="F176" s="23">
        <f t="shared" si="20"/>
        <v>4.418641378324923E-2</v>
      </c>
      <c r="G176" s="23">
        <f t="shared" si="21"/>
        <v>5.2194374268285167E-2</v>
      </c>
    </row>
    <row r="177" spans="1:7" s="18" customFormat="1" ht="13.5" x14ac:dyDescent="0.25">
      <c r="A177" s="15" t="s">
        <v>151</v>
      </c>
      <c r="B177" s="30">
        <v>700643</v>
      </c>
      <c r="C177" s="30">
        <v>551122</v>
      </c>
      <c r="D177" s="31">
        <f t="shared" si="18"/>
        <v>32221</v>
      </c>
      <c r="E177" s="31">
        <f t="shared" si="19"/>
        <v>29692</v>
      </c>
      <c r="F177" s="23">
        <f t="shared" si="20"/>
        <v>4.8204577347843128E-2</v>
      </c>
      <c r="G177" s="23">
        <f t="shared" si="21"/>
        <v>5.6943405634505111E-2</v>
      </c>
    </row>
    <row r="178" spans="1:7" s="18" customFormat="1" ht="13.5" x14ac:dyDescent="0.25">
      <c r="A178" s="15" t="s">
        <v>152</v>
      </c>
      <c r="B178" s="30">
        <v>702185</v>
      </c>
      <c r="C178" s="30">
        <v>554804</v>
      </c>
      <c r="D178" s="31">
        <f t="shared" si="18"/>
        <v>32135</v>
      </c>
      <c r="E178" s="31">
        <f t="shared" si="19"/>
        <v>30203</v>
      </c>
      <c r="F178" s="23">
        <f t="shared" si="20"/>
        <v>4.7959107529288857E-2</v>
      </c>
      <c r="G178" s="23">
        <f t="shared" si="21"/>
        <v>5.7573279501945289E-2</v>
      </c>
    </row>
    <row r="179" spans="1:7" s="18" customFormat="1" ht="13.5" x14ac:dyDescent="0.25">
      <c r="A179" s="15" t="s">
        <v>153</v>
      </c>
      <c r="B179" s="30">
        <v>688294</v>
      </c>
      <c r="C179" s="30">
        <v>542859</v>
      </c>
      <c r="D179" s="31">
        <f t="shared" si="18"/>
        <v>24002</v>
      </c>
      <c r="E179" s="31">
        <f t="shared" si="19"/>
        <v>21105</v>
      </c>
      <c r="F179" s="23">
        <f t="shared" si="20"/>
        <v>3.6131701119387259E-2</v>
      </c>
      <c r="G179" s="23">
        <f t="shared" si="21"/>
        <v>4.0450097172230588E-2</v>
      </c>
    </row>
    <row r="180" spans="1:7" s="18" customFormat="1" ht="13.5" x14ac:dyDescent="0.25">
      <c r="A180" s="15" t="s">
        <v>154</v>
      </c>
      <c r="B180" s="30">
        <v>695757</v>
      </c>
      <c r="C180" s="30">
        <v>546836</v>
      </c>
      <c r="D180" s="31">
        <f t="shared" si="18"/>
        <v>22330</v>
      </c>
      <c r="E180" s="31">
        <f t="shared" si="19"/>
        <v>21596</v>
      </c>
      <c r="F180" s="23">
        <f t="shared" si="20"/>
        <v>3.3158753658525719E-2</v>
      </c>
      <c r="G180" s="23">
        <f t="shared" si="21"/>
        <v>4.1116442007463255E-2</v>
      </c>
    </row>
    <row r="181" spans="1:7" s="18" customFormat="1" ht="13.5" x14ac:dyDescent="0.25">
      <c r="A181" s="15" t="s">
        <v>155</v>
      </c>
      <c r="B181" s="30">
        <v>702698</v>
      </c>
      <c r="C181" s="30">
        <v>553214</v>
      </c>
      <c r="D181" s="31">
        <f t="shared" si="18"/>
        <v>24038</v>
      </c>
      <c r="E181" s="31">
        <f t="shared" si="19"/>
        <v>23005</v>
      </c>
      <c r="F181" s="23">
        <f t="shared" si="20"/>
        <v>3.5419797836913916E-2</v>
      </c>
      <c r="G181" s="23">
        <f t="shared" si="21"/>
        <v>4.3388550552706573E-2</v>
      </c>
    </row>
    <row r="182" spans="1:7" s="18" customFormat="1" ht="13.5" x14ac:dyDescent="0.25">
      <c r="A182" s="15" t="s">
        <v>156</v>
      </c>
      <c r="B182" s="30">
        <v>710562</v>
      </c>
      <c r="C182" s="30">
        <v>557034</v>
      </c>
      <c r="D182" s="31">
        <f t="shared" si="18"/>
        <v>25830</v>
      </c>
      <c r="E182" s="31">
        <f t="shared" si="19"/>
        <v>21287</v>
      </c>
      <c r="F182" s="23">
        <f t="shared" si="20"/>
        <v>3.7722787893657662E-2</v>
      </c>
      <c r="G182" s="23">
        <f t="shared" si="21"/>
        <v>3.9733306952722085E-2</v>
      </c>
    </row>
    <row r="183" spans="1:7" s="18" customFormat="1" ht="13.5" x14ac:dyDescent="0.25">
      <c r="A183" s="15" t="s">
        <v>157</v>
      </c>
      <c r="B183" s="30">
        <v>714447</v>
      </c>
      <c r="C183" s="30">
        <v>561439</v>
      </c>
      <c r="D183" s="31">
        <f t="shared" si="18"/>
        <v>26675</v>
      </c>
      <c r="E183" s="31">
        <f t="shared" si="19"/>
        <v>23137</v>
      </c>
      <c r="F183" s="23">
        <f t="shared" si="20"/>
        <v>3.8784655379980576E-2</v>
      </c>
      <c r="G183" s="23">
        <f t="shared" si="21"/>
        <v>4.2981449075054523E-2</v>
      </c>
    </row>
    <row r="184" spans="1:7" s="18" customFormat="1" ht="13.5" x14ac:dyDescent="0.25">
      <c r="A184" s="15" t="s">
        <v>158</v>
      </c>
      <c r="B184" s="30">
        <v>717627</v>
      </c>
      <c r="C184" s="30">
        <v>568128</v>
      </c>
      <c r="D184" s="31">
        <f t="shared" si="18"/>
        <v>28242</v>
      </c>
      <c r="E184" s="31">
        <f t="shared" si="19"/>
        <v>24837</v>
      </c>
      <c r="F184" s="23">
        <f t="shared" si="20"/>
        <v>4.0966948802193259E-2</v>
      </c>
      <c r="G184" s="23">
        <f t="shared" si="21"/>
        <v>4.5715831847021209E-2</v>
      </c>
    </row>
    <row r="185" spans="1:7" s="18" customFormat="1" ht="13.5" x14ac:dyDescent="0.25">
      <c r="A185" s="15" t="s">
        <v>159</v>
      </c>
      <c r="B185" s="30">
        <v>707148</v>
      </c>
      <c r="C185" s="30">
        <v>568373</v>
      </c>
      <c r="D185" s="31">
        <f t="shared" si="18"/>
        <v>23067</v>
      </c>
      <c r="E185" s="31">
        <f t="shared" si="19"/>
        <v>23138</v>
      </c>
      <c r="F185" s="23">
        <f t="shared" si="20"/>
        <v>3.3719691089213119E-2</v>
      </c>
      <c r="G185" s="23">
        <f t="shared" si="21"/>
        <v>4.2436747457518319E-2</v>
      </c>
    </row>
    <row r="186" spans="1:7" s="18" customFormat="1" ht="13.5" x14ac:dyDescent="0.25">
      <c r="A186" s="15" t="s">
        <v>160</v>
      </c>
      <c r="B186" s="30">
        <v>714569</v>
      </c>
      <c r="C186" s="30">
        <v>572059</v>
      </c>
      <c r="D186" s="31">
        <f t="shared" si="18"/>
        <v>27228</v>
      </c>
      <c r="E186" s="31">
        <f t="shared" si="19"/>
        <v>24089</v>
      </c>
      <c r="F186" s="23">
        <f t="shared" si="20"/>
        <v>3.9613525164365289E-2</v>
      </c>
      <c r="G186" s="23">
        <f t="shared" si="21"/>
        <v>4.3960435790280493E-2</v>
      </c>
    </row>
    <row r="187" spans="1:7" s="18" customFormat="1" ht="13.5" x14ac:dyDescent="0.25">
      <c r="A187" s="15" t="s">
        <v>161</v>
      </c>
      <c r="B187" s="30">
        <v>724155</v>
      </c>
      <c r="C187" s="30">
        <v>573718</v>
      </c>
      <c r="D187" s="31">
        <f t="shared" ref="D187:D250" si="22">+B187-B175</f>
        <v>31047</v>
      </c>
      <c r="E187" s="31">
        <f t="shared" ref="E187:E250" si="23">+C187-C175</f>
        <v>25113</v>
      </c>
      <c r="F187" s="23">
        <f t="shared" ref="F187:F250" si="24">+D187/B175</f>
        <v>4.4793884935681018E-2</v>
      </c>
      <c r="G187" s="23">
        <f t="shared" ref="G187:G250" si="25">+E187/C175</f>
        <v>4.5776104847750201E-2</v>
      </c>
    </row>
    <row r="188" spans="1:7" s="18" customFormat="1" ht="13.5" x14ac:dyDescent="0.25">
      <c r="A188" s="15" t="s">
        <v>162</v>
      </c>
      <c r="B188" s="30">
        <v>726705</v>
      </c>
      <c r="C188" s="30">
        <v>575172</v>
      </c>
      <c r="D188" s="31">
        <f t="shared" si="22"/>
        <v>32462</v>
      </c>
      <c r="E188" s="31">
        <f t="shared" si="23"/>
        <v>28738</v>
      </c>
      <c r="F188" s="23">
        <f t="shared" si="24"/>
        <v>4.6758843805411072E-2</v>
      </c>
      <c r="G188" s="23">
        <f t="shared" si="25"/>
        <v>5.2591895819074218E-2</v>
      </c>
    </row>
    <row r="189" spans="1:7" s="18" customFormat="1" ht="13.5" x14ac:dyDescent="0.25">
      <c r="A189" s="15" t="s">
        <v>163</v>
      </c>
      <c r="B189" s="30">
        <v>732964</v>
      </c>
      <c r="C189" s="30">
        <v>581490</v>
      </c>
      <c r="D189" s="31">
        <f t="shared" si="22"/>
        <v>32321</v>
      </c>
      <c r="E189" s="31">
        <f t="shared" si="23"/>
        <v>30368</v>
      </c>
      <c r="F189" s="23">
        <f t="shared" si="24"/>
        <v>4.6130482999187886E-2</v>
      </c>
      <c r="G189" s="23">
        <f t="shared" si="25"/>
        <v>5.5102137094871918E-2</v>
      </c>
    </row>
    <row r="190" spans="1:7" s="18" customFormat="1" ht="13.5" x14ac:dyDescent="0.25">
      <c r="A190" s="15" t="s">
        <v>164</v>
      </c>
      <c r="B190" s="30">
        <v>736762</v>
      </c>
      <c r="C190" s="30">
        <v>586733</v>
      </c>
      <c r="D190" s="31">
        <f t="shared" si="22"/>
        <v>34577</v>
      </c>
      <c r="E190" s="31">
        <f t="shared" si="23"/>
        <v>31929</v>
      </c>
      <c r="F190" s="23">
        <f t="shared" si="24"/>
        <v>4.9242008872305731E-2</v>
      </c>
      <c r="G190" s="23">
        <f t="shared" si="25"/>
        <v>5.7550053712662488E-2</v>
      </c>
    </row>
    <row r="191" spans="1:7" s="18" customFormat="1" ht="13.5" x14ac:dyDescent="0.25">
      <c r="A191" s="15" t="s">
        <v>165</v>
      </c>
      <c r="B191" s="30">
        <v>723379</v>
      </c>
      <c r="C191" s="30">
        <v>573577</v>
      </c>
      <c r="D191" s="31">
        <f t="shared" si="22"/>
        <v>35085</v>
      </c>
      <c r="E191" s="31">
        <f t="shared" si="23"/>
        <v>30718</v>
      </c>
      <c r="F191" s="23">
        <f t="shared" si="24"/>
        <v>5.0973857101761749E-2</v>
      </c>
      <c r="G191" s="23">
        <f t="shared" si="25"/>
        <v>5.6585595891382477E-2</v>
      </c>
    </row>
    <row r="192" spans="1:7" s="18" customFormat="1" ht="13.5" x14ac:dyDescent="0.25">
      <c r="A192" s="15" t="s">
        <v>166</v>
      </c>
      <c r="B192" s="30">
        <v>734501</v>
      </c>
      <c r="C192" s="30">
        <v>581455</v>
      </c>
      <c r="D192" s="31">
        <f t="shared" si="22"/>
        <v>38744</v>
      </c>
      <c r="E192" s="31">
        <f t="shared" si="23"/>
        <v>34619</v>
      </c>
      <c r="F192" s="23">
        <f t="shared" si="24"/>
        <v>5.5686108799480279E-2</v>
      </c>
      <c r="G192" s="23">
        <f t="shared" si="25"/>
        <v>6.3307829038322272E-2</v>
      </c>
    </row>
    <row r="193" spans="1:7" s="18" customFormat="1" ht="13.5" x14ac:dyDescent="0.25">
      <c r="A193" s="15" t="s">
        <v>167</v>
      </c>
      <c r="B193" s="30">
        <v>742841</v>
      </c>
      <c r="C193" s="30">
        <v>588587</v>
      </c>
      <c r="D193" s="31">
        <f t="shared" si="22"/>
        <v>40143</v>
      </c>
      <c r="E193" s="31">
        <f t="shared" si="23"/>
        <v>35373</v>
      </c>
      <c r="F193" s="23">
        <f t="shared" si="24"/>
        <v>5.7126959234265647E-2</v>
      </c>
      <c r="G193" s="23">
        <f t="shared" si="25"/>
        <v>6.3940898097300497E-2</v>
      </c>
    </row>
    <row r="194" spans="1:7" s="18" customFormat="1" ht="13.5" x14ac:dyDescent="0.25">
      <c r="A194" s="15" t="s">
        <v>168</v>
      </c>
      <c r="B194" s="30">
        <v>746717</v>
      </c>
      <c r="C194" s="30">
        <v>592305</v>
      </c>
      <c r="D194" s="31">
        <f t="shared" si="22"/>
        <v>36155</v>
      </c>
      <c r="E194" s="31">
        <f t="shared" si="23"/>
        <v>35271</v>
      </c>
      <c r="F194" s="23">
        <f t="shared" si="24"/>
        <v>5.0882259394676325E-2</v>
      </c>
      <c r="G194" s="23">
        <f t="shared" si="25"/>
        <v>6.3319294692963088E-2</v>
      </c>
    </row>
    <row r="195" spans="1:7" s="18" customFormat="1" ht="13.5" x14ac:dyDescent="0.25">
      <c r="A195" s="15" t="s">
        <v>169</v>
      </c>
      <c r="B195" s="30">
        <v>751035</v>
      </c>
      <c r="C195" s="30">
        <v>596738</v>
      </c>
      <c r="D195" s="31">
        <f t="shared" si="22"/>
        <v>36588</v>
      </c>
      <c r="E195" s="31">
        <f t="shared" si="23"/>
        <v>35299</v>
      </c>
      <c r="F195" s="23">
        <f t="shared" si="24"/>
        <v>5.1211636412498061E-2</v>
      </c>
      <c r="G195" s="23">
        <f t="shared" si="25"/>
        <v>6.2872369037419912E-2</v>
      </c>
    </row>
    <row r="196" spans="1:7" s="18" customFormat="1" ht="13.5" x14ac:dyDescent="0.25">
      <c r="A196" s="15" t="s">
        <v>170</v>
      </c>
      <c r="B196" s="30">
        <v>754258</v>
      </c>
      <c r="C196" s="30">
        <v>602814</v>
      </c>
      <c r="D196" s="31">
        <f t="shared" si="22"/>
        <v>36631</v>
      </c>
      <c r="E196" s="31">
        <f t="shared" si="23"/>
        <v>34686</v>
      </c>
      <c r="F196" s="23">
        <f t="shared" si="24"/>
        <v>5.1044623460377046E-2</v>
      </c>
      <c r="G196" s="23">
        <f t="shared" si="25"/>
        <v>6.1053142953700575E-2</v>
      </c>
    </row>
    <row r="197" spans="1:7" s="18" customFormat="1" ht="13.5" x14ac:dyDescent="0.25">
      <c r="A197" s="15" t="s">
        <v>171</v>
      </c>
      <c r="B197" s="30">
        <v>746354</v>
      </c>
      <c r="C197" s="30">
        <v>601239</v>
      </c>
      <c r="D197" s="31">
        <f t="shared" si="22"/>
        <v>39206</v>
      </c>
      <c r="E197" s="31">
        <f t="shared" si="23"/>
        <v>32866</v>
      </c>
      <c r="F197" s="23">
        <f t="shared" si="24"/>
        <v>5.5442425065191446E-2</v>
      </c>
      <c r="G197" s="23">
        <f t="shared" si="25"/>
        <v>5.7824703143886144E-2</v>
      </c>
    </row>
    <row r="198" spans="1:7" s="18" customFormat="1" ht="13.5" x14ac:dyDescent="0.25">
      <c r="A198" s="15" t="s">
        <v>172</v>
      </c>
      <c r="B198" s="30">
        <v>750539</v>
      </c>
      <c r="C198" s="30">
        <v>603651</v>
      </c>
      <c r="D198" s="31">
        <f t="shared" si="22"/>
        <v>35970</v>
      </c>
      <c r="E198" s="31">
        <f t="shared" si="23"/>
        <v>31592</v>
      </c>
      <c r="F198" s="23">
        <f t="shared" si="24"/>
        <v>5.0338035934948198E-2</v>
      </c>
      <c r="G198" s="23">
        <f t="shared" si="25"/>
        <v>5.5225072938280842E-2</v>
      </c>
    </row>
    <row r="199" spans="1:7" s="18" customFormat="1" ht="13.5" x14ac:dyDescent="0.25">
      <c r="A199" s="15" t="s">
        <v>173</v>
      </c>
      <c r="B199" s="30">
        <v>755193</v>
      </c>
      <c r="C199" s="30">
        <v>603488</v>
      </c>
      <c r="D199" s="31">
        <f t="shared" si="22"/>
        <v>31038</v>
      </c>
      <c r="E199" s="31">
        <f t="shared" si="23"/>
        <v>29770</v>
      </c>
      <c r="F199" s="23">
        <f t="shared" si="24"/>
        <v>4.2860989705242665E-2</v>
      </c>
      <c r="G199" s="23">
        <f t="shared" si="25"/>
        <v>5.1889604300370568E-2</v>
      </c>
    </row>
    <row r="200" spans="1:7" s="18" customFormat="1" ht="13.5" x14ac:dyDescent="0.25">
      <c r="A200" s="15" t="s">
        <v>174</v>
      </c>
      <c r="B200" s="30">
        <v>764331</v>
      </c>
      <c r="C200" s="30">
        <v>608953</v>
      </c>
      <c r="D200" s="31">
        <f t="shared" si="22"/>
        <v>37626</v>
      </c>
      <c r="E200" s="31">
        <f t="shared" si="23"/>
        <v>33781</v>
      </c>
      <c r="F200" s="23">
        <f t="shared" si="24"/>
        <v>5.1776167770966212E-2</v>
      </c>
      <c r="G200" s="23">
        <f t="shared" si="25"/>
        <v>5.8731996689685866E-2</v>
      </c>
    </row>
    <row r="201" spans="1:7" s="18" customFormat="1" ht="13.5" x14ac:dyDescent="0.25">
      <c r="A201" s="15" t="s">
        <v>175</v>
      </c>
      <c r="B201" s="30">
        <v>769406</v>
      </c>
      <c r="C201" s="30">
        <v>612832</v>
      </c>
      <c r="D201" s="31">
        <f t="shared" si="22"/>
        <v>36442</v>
      </c>
      <c r="E201" s="31">
        <f t="shared" si="23"/>
        <v>31342</v>
      </c>
      <c r="F201" s="23">
        <f t="shared" si="24"/>
        <v>4.9718676497072165E-2</v>
      </c>
      <c r="G201" s="23">
        <f t="shared" si="25"/>
        <v>5.3899465167070802E-2</v>
      </c>
    </row>
    <row r="202" spans="1:7" s="18" customFormat="1" ht="13.5" x14ac:dyDescent="0.25">
      <c r="A202" s="15" t="s">
        <v>176</v>
      </c>
      <c r="B202" s="30">
        <v>769797</v>
      </c>
      <c r="C202" s="30">
        <v>615421</v>
      </c>
      <c r="D202" s="31">
        <f t="shared" si="22"/>
        <v>33035</v>
      </c>
      <c r="E202" s="31">
        <f t="shared" si="23"/>
        <v>28688</v>
      </c>
      <c r="F202" s="23">
        <f t="shared" si="24"/>
        <v>4.4838088826513856E-2</v>
      </c>
      <c r="G202" s="23">
        <f t="shared" si="25"/>
        <v>4.8894471590996247E-2</v>
      </c>
    </row>
    <row r="203" spans="1:7" s="18" customFormat="1" ht="13.5" x14ac:dyDescent="0.25">
      <c r="A203" s="15" t="s">
        <v>177</v>
      </c>
      <c r="B203" s="30">
        <v>752400</v>
      </c>
      <c r="C203" s="30">
        <v>597542</v>
      </c>
      <c r="D203" s="31">
        <f t="shared" si="22"/>
        <v>29021</v>
      </c>
      <c r="E203" s="31">
        <f t="shared" si="23"/>
        <v>23965</v>
      </c>
      <c r="F203" s="23">
        <f t="shared" si="24"/>
        <v>4.0118665319286297E-2</v>
      </c>
      <c r="G203" s="23">
        <f t="shared" si="25"/>
        <v>4.1781661398556776E-2</v>
      </c>
    </row>
    <row r="204" spans="1:7" s="18" customFormat="1" ht="13.5" x14ac:dyDescent="0.25">
      <c r="A204" s="15" t="s">
        <v>178</v>
      </c>
      <c r="B204" s="30">
        <v>759387</v>
      </c>
      <c r="C204" s="30">
        <v>602030</v>
      </c>
      <c r="D204" s="31">
        <f t="shared" si="22"/>
        <v>24886</v>
      </c>
      <c r="E204" s="31">
        <f t="shared" si="23"/>
        <v>20575</v>
      </c>
      <c r="F204" s="23">
        <f t="shared" si="24"/>
        <v>3.3881505947575295E-2</v>
      </c>
      <c r="G204" s="23">
        <f t="shared" si="25"/>
        <v>3.5385369461093288E-2</v>
      </c>
    </row>
    <row r="205" spans="1:7" s="18" customFormat="1" ht="13.5" x14ac:dyDescent="0.25">
      <c r="A205" s="15" t="s">
        <v>179</v>
      </c>
      <c r="B205" s="30">
        <v>761800</v>
      </c>
      <c r="C205" s="30">
        <v>601798</v>
      </c>
      <c r="D205" s="31">
        <f t="shared" si="22"/>
        <v>18959</v>
      </c>
      <c r="E205" s="31">
        <f t="shared" si="23"/>
        <v>13211</v>
      </c>
      <c r="F205" s="23">
        <f t="shared" si="24"/>
        <v>2.5522285388124781E-2</v>
      </c>
      <c r="G205" s="23">
        <f t="shared" si="25"/>
        <v>2.2445279967107667E-2</v>
      </c>
    </row>
    <row r="206" spans="1:7" s="18" customFormat="1" ht="13.5" x14ac:dyDescent="0.25">
      <c r="A206" s="15" t="s">
        <v>180</v>
      </c>
      <c r="B206" s="30">
        <v>766652</v>
      </c>
      <c r="C206" s="30">
        <v>606898</v>
      </c>
      <c r="D206" s="31">
        <f t="shared" si="22"/>
        <v>19935</v>
      </c>
      <c r="E206" s="31">
        <f t="shared" si="23"/>
        <v>14593</v>
      </c>
      <c r="F206" s="23">
        <f t="shared" si="24"/>
        <v>2.6696861059812487E-2</v>
      </c>
      <c r="G206" s="23">
        <f t="shared" si="25"/>
        <v>2.4637644456825453E-2</v>
      </c>
    </row>
    <row r="207" spans="1:7" s="18" customFormat="1" ht="13.5" x14ac:dyDescent="0.25">
      <c r="A207" s="15" t="s">
        <v>181</v>
      </c>
      <c r="B207" s="30">
        <v>769350</v>
      </c>
      <c r="C207" s="30">
        <v>609776</v>
      </c>
      <c r="D207" s="31">
        <f t="shared" si="22"/>
        <v>18315</v>
      </c>
      <c r="E207" s="31">
        <f t="shared" si="23"/>
        <v>13038</v>
      </c>
      <c r="F207" s="23">
        <f t="shared" si="24"/>
        <v>2.4386346841358923E-2</v>
      </c>
      <c r="G207" s="23">
        <f t="shared" si="25"/>
        <v>2.1848784558717561E-2</v>
      </c>
    </row>
    <row r="208" spans="1:7" s="18" customFormat="1" ht="13.5" x14ac:dyDescent="0.25">
      <c r="A208" s="15" t="s">
        <v>182</v>
      </c>
      <c r="B208" s="30">
        <v>769046</v>
      </c>
      <c r="C208" s="30">
        <v>611251</v>
      </c>
      <c r="D208" s="31">
        <f t="shared" si="22"/>
        <v>14788</v>
      </c>
      <c r="E208" s="31">
        <f t="shared" si="23"/>
        <v>8437</v>
      </c>
      <c r="F208" s="23">
        <f t="shared" si="24"/>
        <v>1.9606023403132614E-2</v>
      </c>
      <c r="G208" s="23">
        <f t="shared" si="25"/>
        <v>1.3996025307972277E-2</v>
      </c>
    </row>
    <row r="209" spans="1:7" s="18" customFormat="1" ht="13.5" x14ac:dyDescent="0.25">
      <c r="A209" s="15" t="s">
        <v>183</v>
      </c>
      <c r="B209" s="30">
        <v>760107</v>
      </c>
      <c r="C209" s="30">
        <v>608571</v>
      </c>
      <c r="D209" s="31">
        <f t="shared" si="22"/>
        <v>13753</v>
      </c>
      <c r="E209" s="31">
        <f t="shared" si="23"/>
        <v>7332</v>
      </c>
      <c r="F209" s="23">
        <f t="shared" si="24"/>
        <v>1.8426912698263825E-2</v>
      </c>
      <c r="G209" s="23">
        <f t="shared" si="25"/>
        <v>1.2194817701446512E-2</v>
      </c>
    </row>
    <row r="210" spans="1:7" s="18" customFormat="1" ht="13.5" x14ac:dyDescent="0.25">
      <c r="A210" s="15" t="s">
        <v>184</v>
      </c>
      <c r="B210" s="30">
        <v>763893</v>
      </c>
      <c r="C210" s="30">
        <v>611235</v>
      </c>
      <c r="D210" s="31">
        <f t="shared" si="22"/>
        <v>13354</v>
      </c>
      <c r="E210" s="31">
        <f t="shared" si="23"/>
        <v>7584</v>
      </c>
      <c r="F210" s="23">
        <f t="shared" si="24"/>
        <v>1.7792546423303787E-2</v>
      </c>
      <c r="G210" s="23">
        <f t="shared" si="25"/>
        <v>1.2563550793422027E-2</v>
      </c>
    </row>
    <row r="211" spans="1:7" s="18" customFormat="1" ht="13.5" x14ac:dyDescent="0.25">
      <c r="A211" s="15" t="s">
        <v>185</v>
      </c>
      <c r="B211" s="30">
        <v>766982</v>
      </c>
      <c r="C211" s="30">
        <v>607715</v>
      </c>
      <c r="D211" s="31">
        <f t="shared" si="22"/>
        <v>11789</v>
      </c>
      <c r="E211" s="31">
        <f t="shared" si="23"/>
        <v>4227</v>
      </c>
      <c r="F211" s="23">
        <f t="shared" si="24"/>
        <v>1.5610579017549156E-2</v>
      </c>
      <c r="G211" s="23">
        <f t="shared" si="25"/>
        <v>7.004281775279707E-3</v>
      </c>
    </row>
    <row r="212" spans="1:7" s="18" customFormat="1" ht="13.5" x14ac:dyDescent="0.25">
      <c r="A212" s="15" t="s">
        <v>186</v>
      </c>
      <c r="B212" s="30">
        <v>767786</v>
      </c>
      <c r="C212" s="30">
        <v>607786</v>
      </c>
      <c r="D212" s="31">
        <f t="shared" si="22"/>
        <v>3455</v>
      </c>
      <c r="E212" s="31">
        <f t="shared" si="23"/>
        <v>-1167</v>
      </c>
      <c r="F212" s="23">
        <f t="shared" si="24"/>
        <v>4.5202929097472172E-3</v>
      </c>
      <c r="G212" s="23">
        <f t="shared" si="25"/>
        <v>-1.9164040574559942E-3</v>
      </c>
    </row>
    <row r="213" spans="1:7" s="18" customFormat="1" ht="13.5" x14ac:dyDescent="0.25">
      <c r="A213" s="15" t="s">
        <v>187</v>
      </c>
      <c r="B213" s="30">
        <v>769979</v>
      </c>
      <c r="C213" s="30">
        <v>607798</v>
      </c>
      <c r="D213" s="31">
        <f t="shared" si="22"/>
        <v>573</v>
      </c>
      <c r="E213" s="31">
        <f t="shared" si="23"/>
        <v>-5034</v>
      </c>
      <c r="F213" s="23">
        <f t="shared" si="24"/>
        <v>7.4473035042617287E-4</v>
      </c>
      <c r="G213" s="23">
        <f t="shared" si="25"/>
        <v>-8.2143230118531668E-3</v>
      </c>
    </row>
    <row r="214" spans="1:7" s="18" customFormat="1" ht="13.5" x14ac:dyDescent="0.25">
      <c r="A214" s="15" t="s">
        <v>188</v>
      </c>
      <c r="B214" s="30">
        <v>765402</v>
      </c>
      <c r="C214" s="30">
        <v>605111</v>
      </c>
      <c r="D214" s="31">
        <f t="shared" si="22"/>
        <v>-4395</v>
      </c>
      <c r="E214" s="31">
        <f t="shared" si="23"/>
        <v>-10310</v>
      </c>
      <c r="F214" s="23">
        <f t="shared" si="24"/>
        <v>-5.7092973861940224E-3</v>
      </c>
      <c r="G214" s="23">
        <f t="shared" si="25"/>
        <v>-1.675275949309497E-2</v>
      </c>
    </row>
    <row r="215" spans="1:7" s="18" customFormat="1" ht="13.5" x14ac:dyDescent="0.25">
      <c r="A215" s="15" t="s">
        <v>189</v>
      </c>
      <c r="B215" s="30">
        <v>745711</v>
      </c>
      <c r="C215" s="30">
        <v>585544</v>
      </c>
      <c r="D215" s="31">
        <f t="shared" si="22"/>
        <v>-6689</v>
      </c>
      <c r="E215" s="31">
        <f t="shared" si="23"/>
        <v>-11998</v>
      </c>
      <c r="F215" s="23">
        <f t="shared" si="24"/>
        <v>-8.8902179691653371E-3</v>
      </c>
      <c r="G215" s="23">
        <f t="shared" si="25"/>
        <v>-2.0078923322544691E-2</v>
      </c>
    </row>
    <row r="216" spans="1:7" s="18" customFormat="1" ht="13.5" x14ac:dyDescent="0.25">
      <c r="A216" s="15" t="s">
        <v>190</v>
      </c>
      <c r="B216" s="30">
        <v>746066</v>
      </c>
      <c r="C216" s="30">
        <v>582758</v>
      </c>
      <c r="D216" s="31">
        <f t="shared" si="22"/>
        <v>-13321</v>
      </c>
      <c r="E216" s="31">
        <f t="shared" si="23"/>
        <v>-19272</v>
      </c>
      <c r="F216" s="23">
        <f t="shared" si="24"/>
        <v>-1.7541780409725212E-2</v>
      </c>
      <c r="G216" s="23">
        <f t="shared" si="25"/>
        <v>-3.2011693769413485E-2</v>
      </c>
    </row>
    <row r="217" spans="1:7" s="18" customFormat="1" ht="13.5" x14ac:dyDescent="0.25">
      <c r="A217" s="15" t="s">
        <v>191</v>
      </c>
      <c r="B217" s="30">
        <v>746656</v>
      </c>
      <c r="C217" s="30">
        <v>582405</v>
      </c>
      <c r="D217" s="31">
        <f t="shared" si="22"/>
        <v>-15144</v>
      </c>
      <c r="E217" s="31">
        <f t="shared" si="23"/>
        <v>-19393</v>
      </c>
      <c r="F217" s="23">
        <f t="shared" si="24"/>
        <v>-1.9879233394591755E-2</v>
      </c>
      <c r="G217" s="23">
        <f t="shared" si="25"/>
        <v>-3.2225098787300725E-2</v>
      </c>
    </row>
    <row r="218" spans="1:7" s="18" customFormat="1" ht="13.5" x14ac:dyDescent="0.25">
      <c r="A218" s="15" t="s">
        <v>192</v>
      </c>
      <c r="B218" s="30">
        <v>746479</v>
      </c>
      <c r="C218" s="30">
        <v>580404</v>
      </c>
      <c r="D218" s="31">
        <f t="shared" si="22"/>
        <v>-20173</v>
      </c>
      <c r="E218" s="31">
        <f t="shared" si="23"/>
        <v>-26494</v>
      </c>
      <c r="F218" s="23">
        <f t="shared" si="24"/>
        <v>-2.631311207692669E-2</v>
      </c>
      <c r="G218" s="23">
        <f t="shared" si="25"/>
        <v>-4.3654782187451599E-2</v>
      </c>
    </row>
    <row r="219" spans="1:7" s="18" customFormat="1" ht="13.5" x14ac:dyDescent="0.25">
      <c r="A219" s="15" t="s">
        <v>193</v>
      </c>
      <c r="B219" s="30">
        <v>747877</v>
      </c>
      <c r="C219" s="30">
        <v>581941</v>
      </c>
      <c r="D219" s="31">
        <f t="shared" si="22"/>
        <v>-21473</v>
      </c>
      <c r="E219" s="31">
        <f t="shared" si="23"/>
        <v>-27835</v>
      </c>
      <c r="F219" s="23">
        <f t="shared" si="24"/>
        <v>-2.7910573861051537E-2</v>
      </c>
      <c r="G219" s="23">
        <f t="shared" si="25"/>
        <v>-4.5647910052215898E-2</v>
      </c>
    </row>
    <row r="220" spans="1:7" s="18" customFormat="1" ht="13.5" x14ac:dyDescent="0.25">
      <c r="A220" s="15" t="s">
        <v>194</v>
      </c>
      <c r="B220" s="30">
        <v>745633</v>
      </c>
      <c r="C220" s="30">
        <v>581824</v>
      </c>
      <c r="D220" s="31">
        <f t="shared" si="22"/>
        <v>-23413</v>
      </c>
      <c r="E220" s="31">
        <f t="shared" si="23"/>
        <v>-29427</v>
      </c>
      <c r="F220" s="23">
        <f t="shared" si="24"/>
        <v>-3.0444212699890515E-2</v>
      </c>
      <c r="G220" s="23">
        <f t="shared" si="25"/>
        <v>-4.8142252528012221E-2</v>
      </c>
    </row>
    <row r="221" spans="1:7" s="18" customFormat="1" ht="13.5" x14ac:dyDescent="0.25">
      <c r="A221" s="15" t="s">
        <v>195</v>
      </c>
      <c r="B221" s="30">
        <v>735265</v>
      </c>
      <c r="C221" s="30">
        <v>579592</v>
      </c>
      <c r="D221" s="31">
        <f t="shared" si="22"/>
        <v>-24842</v>
      </c>
      <c r="E221" s="31">
        <f t="shared" si="23"/>
        <v>-28979</v>
      </c>
      <c r="F221" s="23">
        <f t="shared" si="24"/>
        <v>-3.2682240789783545E-2</v>
      </c>
      <c r="G221" s="23">
        <f t="shared" si="25"/>
        <v>-4.7618108651250227E-2</v>
      </c>
    </row>
    <row r="222" spans="1:7" s="18" customFormat="1" ht="13.5" x14ac:dyDescent="0.25">
      <c r="A222" s="15" t="s">
        <v>196</v>
      </c>
      <c r="B222" s="30">
        <v>736667</v>
      </c>
      <c r="C222" s="30">
        <v>580606</v>
      </c>
      <c r="D222" s="31">
        <f t="shared" si="22"/>
        <v>-27226</v>
      </c>
      <c r="E222" s="31">
        <f t="shared" si="23"/>
        <v>-30629</v>
      </c>
      <c r="F222" s="23">
        <f t="shared" si="24"/>
        <v>-3.564111727689611E-2</v>
      </c>
      <c r="G222" s="23">
        <f t="shared" si="25"/>
        <v>-5.0110023149852349E-2</v>
      </c>
    </row>
    <row r="223" spans="1:7" s="18" customFormat="1" ht="13.5" x14ac:dyDescent="0.25">
      <c r="A223" s="15" t="s">
        <v>197</v>
      </c>
      <c r="B223" s="30">
        <v>738309</v>
      </c>
      <c r="C223" s="30">
        <v>576255</v>
      </c>
      <c r="D223" s="31">
        <f t="shared" si="22"/>
        <v>-28673</v>
      </c>
      <c r="E223" s="31">
        <f t="shared" si="23"/>
        <v>-31460</v>
      </c>
      <c r="F223" s="23">
        <f t="shared" si="24"/>
        <v>-3.7384188937941175E-2</v>
      </c>
      <c r="G223" s="23">
        <f t="shared" si="25"/>
        <v>-5.1767687155985946E-2</v>
      </c>
    </row>
    <row r="224" spans="1:7" s="18" customFormat="1" ht="13.5" x14ac:dyDescent="0.25">
      <c r="A224" s="15" t="s">
        <v>198</v>
      </c>
      <c r="B224" s="30">
        <v>742605</v>
      </c>
      <c r="C224" s="30">
        <v>577841</v>
      </c>
      <c r="D224" s="31">
        <f t="shared" si="22"/>
        <v>-25181</v>
      </c>
      <c r="E224" s="31">
        <f t="shared" si="23"/>
        <v>-29945</v>
      </c>
      <c r="F224" s="23">
        <f t="shared" si="24"/>
        <v>-3.2796899135957153E-2</v>
      </c>
      <c r="G224" s="23">
        <f t="shared" si="25"/>
        <v>-4.926898612340528E-2</v>
      </c>
    </row>
    <row r="225" spans="1:7" s="18" customFormat="1" ht="13.5" x14ac:dyDescent="0.25">
      <c r="A225" s="15" t="s">
        <v>199</v>
      </c>
      <c r="B225" s="30">
        <v>746523</v>
      </c>
      <c r="C225" s="30">
        <v>579339</v>
      </c>
      <c r="D225" s="31">
        <f t="shared" si="22"/>
        <v>-23456</v>
      </c>
      <c r="E225" s="31">
        <f t="shared" si="23"/>
        <v>-28459</v>
      </c>
      <c r="F225" s="23">
        <f t="shared" si="24"/>
        <v>-3.0463168476023372E-2</v>
      </c>
      <c r="G225" s="23">
        <f t="shared" si="25"/>
        <v>-4.6823122155716206E-2</v>
      </c>
    </row>
    <row r="226" spans="1:7" s="18" customFormat="1" ht="13.5" x14ac:dyDescent="0.25">
      <c r="A226" s="15" t="s">
        <v>200</v>
      </c>
      <c r="B226" s="30">
        <v>745219</v>
      </c>
      <c r="C226" s="30">
        <v>580281</v>
      </c>
      <c r="D226" s="31">
        <f t="shared" si="22"/>
        <v>-20183</v>
      </c>
      <c r="E226" s="31">
        <f t="shared" si="23"/>
        <v>-24830</v>
      </c>
      <c r="F226" s="23">
        <f t="shared" si="24"/>
        <v>-2.6369149806245606E-2</v>
      </c>
      <c r="G226" s="23">
        <f t="shared" si="25"/>
        <v>-4.1033793799815241E-2</v>
      </c>
    </row>
    <row r="227" spans="1:7" s="18" customFormat="1" ht="13.5" x14ac:dyDescent="0.25">
      <c r="A227" s="15" t="s">
        <v>201</v>
      </c>
      <c r="B227" s="30">
        <v>734988</v>
      </c>
      <c r="C227" s="30">
        <v>570866</v>
      </c>
      <c r="D227" s="31">
        <f t="shared" si="22"/>
        <v>-10723</v>
      </c>
      <c r="E227" s="31">
        <f t="shared" si="23"/>
        <v>-14678</v>
      </c>
      <c r="F227" s="23">
        <f t="shared" si="24"/>
        <v>-1.4379565273946609E-2</v>
      </c>
      <c r="G227" s="23">
        <f t="shared" si="25"/>
        <v>-2.5067287855396008E-2</v>
      </c>
    </row>
    <row r="228" spans="1:7" s="18" customFormat="1" ht="13.5" x14ac:dyDescent="0.25">
      <c r="A228" s="15" t="s">
        <v>202</v>
      </c>
      <c r="B228" s="30">
        <v>740375</v>
      </c>
      <c r="C228" s="30">
        <v>574106</v>
      </c>
      <c r="D228" s="31">
        <f t="shared" si="22"/>
        <v>-5691</v>
      </c>
      <c r="E228" s="31">
        <f t="shared" si="23"/>
        <v>-8652</v>
      </c>
      <c r="F228" s="23">
        <f t="shared" si="24"/>
        <v>-7.6280114627928358E-3</v>
      </c>
      <c r="G228" s="23">
        <f t="shared" si="25"/>
        <v>-1.484664303192749E-2</v>
      </c>
    </row>
    <row r="229" spans="1:7" s="18" customFormat="1" ht="13.5" x14ac:dyDescent="0.25">
      <c r="A229" s="15" t="s">
        <v>203</v>
      </c>
      <c r="B229" s="30">
        <v>748865</v>
      </c>
      <c r="C229" s="30">
        <v>579553</v>
      </c>
      <c r="D229" s="31">
        <f t="shared" si="22"/>
        <v>2209</v>
      </c>
      <c r="E229" s="31">
        <f t="shared" si="23"/>
        <v>-2852</v>
      </c>
      <c r="F229" s="23">
        <f t="shared" si="24"/>
        <v>2.9585244074915354E-3</v>
      </c>
      <c r="G229" s="23">
        <f t="shared" si="25"/>
        <v>-4.8969359809754379E-3</v>
      </c>
    </row>
    <row r="230" spans="1:7" s="18" customFormat="1" ht="13.5" x14ac:dyDescent="0.25">
      <c r="A230" s="15" t="s">
        <v>204</v>
      </c>
      <c r="B230" s="30">
        <v>754408</v>
      </c>
      <c r="C230" s="30">
        <v>585447</v>
      </c>
      <c r="D230" s="31">
        <f t="shared" si="22"/>
        <v>7929</v>
      </c>
      <c r="E230" s="31">
        <f t="shared" si="23"/>
        <v>5043</v>
      </c>
      <c r="F230" s="23">
        <f t="shared" si="24"/>
        <v>1.0621866120815187E-2</v>
      </c>
      <c r="G230" s="23">
        <f t="shared" si="25"/>
        <v>8.6887754047180934E-3</v>
      </c>
    </row>
    <row r="231" spans="1:7" s="18" customFormat="1" ht="13.5" x14ac:dyDescent="0.25">
      <c r="A231" s="15" t="s">
        <v>205</v>
      </c>
      <c r="B231" s="30">
        <v>758475</v>
      </c>
      <c r="C231" s="30">
        <v>588140</v>
      </c>
      <c r="D231" s="31">
        <f t="shared" si="22"/>
        <v>10598</v>
      </c>
      <c r="E231" s="31">
        <f t="shared" si="23"/>
        <v>6199</v>
      </c>
      <c r="F231" s="23">
        <f t="shared" si="24"/>
        <v>1.4170779419610443E-2</v>
      </c>
      <c r="G231" s="23">
        <f t="shared" si="25"/>
        <v>1.0652282619715745E-2</v>
      </c>
    </row>
    <row r="232" spans="1:7" s="18" customFormat="1" ht="13.5" x14ac:dyDescent="0.25">
      <c r="A232" s="15" t="s">
        <v>206</v>
      </c>
      <c r="B232" s="30">
        <v>758300</v>
      </c>
      <c r="C232" s="30">
        <v>589550</v>
      </c>
      <c r="D232" s="31">
        <f t="shared" si="22"/>
        <v>12667</v>
      </c>
      <c r="E232" s="31">
        <f t="shared" si="23"/>
        <v>7726</v>
      </c>
      <c r="F232" s="23">
        <f t="shared" si="24"/>
        <v>1.6988250251799477E-2</v>
      </c>
      <c r="G232" s="23">
        <f t="shared" si="25"/>
        <v>1.3278929710702892E-2</v>
      </c>
    </row>
    <row r="233" spans="1:7" s="18" customFormat="1" ht="13.5" x14ac:dyDescent="0.25">
      <c r="A233" s="15" t="s">
        <v>207</v>
      </c>
      <c r="B233" s="30">
        <v>750265</v>
      </c>
      <c r="C233" s="30">
        <v>591068</v>
      </c>
      <c r="D233" s="31">
        <f t="shared" si="22"/>
        <v>15000</v>
      </c>
      <c r="E233" s="31">
        <f t="shared" si="23"/>
        <v>11476</v>
      </c>
      <c r="F233" s="23">
        <f t="shared" si="24"/>
        <v>2.0400807871991732E-2</v>
      </c>
      <c r="G233" s="23">
        <f t="shared" si="25"/>
        <v>1.9800135267567531E-2</v>
      </c>
    </row>
    <row r="234" spans="1:7" s="18" customFormat="1" ht="13.5" x14ac:dyDescent="0.25">
      <c r="A234" s="15" t="s">
        <v>208</v>
      </c>
      <c r="B234" s="30">
        <v>753663</v>
      </c>
      <c r="C234" s="30">
        <v>593927</v>
      </c>
      <c r="D234" s="31">
        <f t="shared" si="22"/>
        <v>16996</v>
      </c>
      <c r="E234" s="31">
        <f t="shared" si="23"/>
        <v>13321</v>
      </c>
      <c r="F234" s="23">
        <f t="shared" si="24"/>
        <v>2.3071482773084719E-2</v>
      </c>
      <c r="G234" s="23">
        <f t="shared" si="25"/>
        <v>2.2943269618295369E-2</v>
      </c>
    </row>
    <row r="235" spans="1:7" s="18" customFormat="1" ht="13.5" x14ac:dyDescent="0.25">
      <c r="A235" s="15" t="s">
        <v>209</v>
      </c>
      <c r="B235" s="30">
        <v>755287</v>
      </c>
      <c r="C235" s="30">
        <v>592573</v>
      </c>
      <c r="D235" s="31">
        <f t="shared" si="22"/>
        <v>16978</v>
      </c>
      <c r="E235" s="31">
        <f t="shared" si="23"/>
        <v>16318</v>
      </c>
      <c r="F235" s="23">
        <f t="shared" si="24"/>
        <v>2.2995791734896905E-2</v>
      </c>
      <c r="G235" s="23">
        <f t="shared" si="25"/>
        <v>2.831732479544646E-2</v>
      </c>
    </row>
    <row r="236" spans="1:7" s="18" customFormat="1" ht="13.5" x14ac:dyDescent="0.25">
      <c r="A236" s="15" t="s">
        <v>210</v>
      </c>
      <c r="B236" s="30">
        <v>764285</v>
      </c>
      <c r="C236" s="30">
        <v>598286</v>
      </c>
      <c r="D236" s="31">
        <f t="shared" si="22"/>
        <v>21680</v>
      </c>
      <c r="E236" s="31">
        <f t="shared" si="23"/>
        <v>20445</v>
      </c>
      <c r="F236" s="23">
        <f t="shared" si="24"/>
        <v>2.9194524680011581E-2</v>
      </c>
      <c r="G236" s="23">
        <f t="shared" si="25"/>
        <v>3.538170534801096E-2</v>
      </c>
    </row>
    <row r="237" spans="1:7" s="18" customFormat="1" ht="13.5" x14ac:dyDescent="0.25">
      <c r="A237" s="15" t="s">
        <v>211</v>
      </c>
      <c r="B237" s="30">
        <v>769815</v>
      </c>
      <c r="C237" s="30">
        <v>602038</v>
      </c>
      <c r="D237" s="31">
        <f t="shared" si="22"/>
        <v>23292</v>
      </c>
      <c r="E237" s="31">
        <f t="shared" si="23"/>
        <v>22699</v>
      </c>
      <c r="F237" s="23">
        <f t="shared" si="24"/>
        <v>3.120064619576356E-2</v>
      </c>
      <c r="G237" s="23">
        <f t="shared" si="25"/>
        <v>3.9180859565815525E-2</v>
      </c>
    </row>
    <row r="238" spans="1:7" s="18" customFormat="1" ht="13.5" x14ac:dyDescent="0.25">
      <c r="A238" s="15" t="s">
        <v>212</v>
      </c>
      <c r="B238" s="30">
        <v>768485</v>
      </c>
      <c r="C238" s="30">
        <v>603568</v>
      </c>
      <c r="D238" s="31">
        <f t="shared" si="22"/>
        <v>23266</v>
      </c>
      <c r="E238" s="31">
        <f t="shared" si="23"/>
        <v>23287</v>
      </c>
      <c r="F238" s="23">
        <f t="shared" si="24"/>
        <v>3.1220352674851286E-2</v>
      </c>
      <c r="G238" s="23">
        <f t="shared" si="25"/>
        <v>4.0130557436828022E-2</v>
      </c>
    </row>
    <row r="239" spans="1:7" s="18" customFormat="1" ht="13.5" x14ac:dyDescent="0.25">
      <c r="A239" s="15" t="s">
        <v>213</v>
      </c>
      <c r="B239" s="30">
        <v>763575</v>
      </c>
      <c r="C239" s="30">
        <v>595080</v>
      </c>
      <c r="D239" s="31">
        <f t="shared" si="22"/>
        <v>28587</v>
      </c>
      <c r="E239" s="31">
        <f t="shared" si="23"/>
        <v>24214</v>
      </c>
      <c r="F239" s="23">
        <f t="shared" si="24"/>
        <v>3.8894512563470422E-2</v>
      </c>
      <c r="G239" s="23">
        <f t="shared" si="25"/>
        <v>4.2416258806795289E-2</v>
      </c>
    </row>
    <row r="240" spans="1:7" s="18" customFormat="1" ht="13.5" x14ac:dyDescent="0.25">
      <c r="A240" s="15" t="s">
        <v>214</v>
      </c>
      <c r="B240" s="30">
        <v>769556</v>
      </c>
      <c r="C240" s="30">
        <v>599477</v>
      </c>
      <c r="D240" s="31">
        <f t="shared" si="22"/>
        <v>29181</v>
      </c>
      <c r="E240" s="31">
        <f t="shared" si="23"/>
        <v>25371</v>
      </c>
      <c r="F240" s="23">
        <f t="shared" si="24"/>
        <v>3.9413810568968428E-2</v>
      </c>
      <c r="G240" s="23">
        <f t="shared" si="25"/>
        <v>4.4192187505443244E-2</v>
      </c>
    </row>
    <row r="241" spans="1:7" s="18" customFormat="1" ht="13.5" x14ac:dyDescent="0.25">
      <c r="A241" s="15" t="s">
        <v>215</v>
      </c>
      <c r="B241" s="30">
        <v>777140</v>
      </c>
      <c r="C241" s="30">
        <v>605983</v>
      </c>
      <c r="D241" s="31">
        <f t="shared" si="22"/>
        <v>28275</v>
      </c>
      <c r="E241" s="31">
        <f t="shared" si="23"/>
        <v>26430</v>
      </c>
      <c r="F241" s="23">
        <f t="shared" si="24"/>
        <v>3.7757139137227669E-2</v>
      </c>
      <c r="G241" s="23">
        <f t="shared" si="25"/>
        <v>4.5604112134696916E-2</v>
      </c>
    </row>
    <row r="242" spans="1:7" s="18" customFormat="1" ht="13.5" x14ac:dyDescent="0.25">
      <c r="A242" s="15" t="s">
        <v>216</v>
      </c>
      <c r="B242" s="30">
        <v>784464</v>
      </c>
      <c r="C242" s="30">
        <v>612547</v>
      </c>
      <c r="D242" s="31">
        <f t="shared" si="22"/>
        <v>30056</v>
      </c>
      <c r="E242" s="31">
        <f t="shared" si="23"/>
        <v>27100</v>
      </c>
      <c r="F242" s="23">
        <f t="shared" si="24"/>
        <v>3.9840510705082662E-2</v>
      </c>
      <c r="G242" s="23">
        <f t="shared" si="25"/>
        <v>4.628941646297615E-2</v>
      </c>
    </row>
    <row r="243" spans="1:7" s="18" customFormat="1" ht="13.5" x14ac:dyDescent="0.25">
      <c r="A243" s="15" t="s">
        <v>217</v>
      </c>
      <c r="B243" s="30">
        <v>785634</v>
      </c>
      <c r="C243" s="30">
        <v>613933</v>
      </c>
      <c r="D243" s="31">
        <f t="shared" si="22"/>
        <v>27159</v>
      </c>
      <c r="E243" s="31">
        <f t="shared" si="23"/>
        <v>25793</v>
      </c>
      <c r="F243" s="23">
        <f t="shared" si="24"/>
        <v>3.5807376643923659E-2</v>
      </c>
      <c r="G243" s="23">
        <f t="shared" si="25"/>
        <v>4.3855204543135989E-2</v>
      </c>
    </row>
    <row r="244" spans="1:7" s="18" customFormat="1" ht="13.5" x14ac:dyDescent="0.25">
      <c r="A244" s="15" t="s">
        <v>218</v>
      </c>
      <c r="B244" s="30">
        <v>786261</v>
      </c>
      <c r="C244" s="30">
        <v>616258</v>
      </c>
      <c r="D244" s="31">
        <f t="shared" si="22"/>
        <v>27961</v>
      </c>
      <c r="E244" s="31">
        <f t="shared" si="23"/>
        <v>26708</v>
      </c>
      <c r="F244" s="23">
        <f t="shared" si="24"/>
        <v>3.6873269154688117E-2</v>
      </c>
      <c r="G244" s="23">
        <f t="shared" si="25"/>
        <v>4.5302349249427533E-2</v>
      </c>
    </row>
    <row r="245" spans="1:7" s="18" customFormat="1" ht="13.5" x14ac:dyDescent="0.25">
      <c r="A245" s="15" t="s">
        <v>219</v>
      </c>
      <c r="B245" s="30">
        <v>776915</v>
      </c>
      <c r="C245" s="30">
        <v>617906</v>
      </c>
      <c r="D245" s="31">
        <f t="shared" si="22"/>
        <v>26650</v>
      </c>
      <c r="E245" s="31">
        <f t="shared" si="23"/>
        <v>26838</v>
      </c>
      <c r="F245" s="23">
        <f t="shared" si="24"/>
        <v>3.5520782656794599E-2</v>
      </c>
      <c r="G245" s="23">
        <f t="shared" si="25"/>
        <v>4.5405943140213983E-2</v>
      </c>
    </row>
    <row r="246" spans="1:7" s="18" customFormat="1" ht="13.5" x14ac:dyDescent="0.25">
      <c r="A246" s="15" t="s">
        <v>220</v>
      </c>
      <c r="B246" s="30">
        <v>781613</v>
      </c>
      <c r="C246" s="30">
        <v>622637</v>
      </c>
      <c r="D246" s="31">
        <f t="shared" si="22"/>
        <v>27950</v>
      </c>
      <c r="E246" s="31">
        <f t="shared" si="23"/>
        <v>28710</v>
      </c>
      <c r="F246" s="23">
        <f t="shared" si="24"/>
        <v>3.7085540884984405E-2</v>
      </c>
      <c r="G246" s="23">
        <f t="shared" si="25"/>
        <v>4.8339274018524163E-2</v>
      </c>
    </row>
    <row r="247" spans="1:7" s="18" customFormat="1" ht="13.5" x14ac:dyDescent="0.25">
      <c r="A247" s="15" t="s">
        <v>221</v>
      </c>
      <c r="B247" s="30">
        <v>785074</v>
      </c>
      <c r="C247" s="30">
        <v>623165</v>
      </c>
      <c r="D247" s="31">
        <f t="shared" si="22"/>
        <v>29787</v>
      </c>
      <c r="E247" s="31">
        <f t="shared" si="23"/>
        <v>30592</v>
      </c>
      <c r="F247" s="23">
        <f t="shared" si="24"/>
        <v>3.9437988473255858E-2</v>
      </c>
      <c r="G247" s="23">
        <f t="shared" si="25"/>
        <v>5.162570687493355E-2</v>
      </c>
    </row>
    <row r="248" spans="1:7" s="18" customFormat="1" ht="13.5" x14ac:dyDescent="0.25">
      <c r="A248" s="15" t="s">
        <v>222</v>
      </c>
      <c r="B248" s="30">
        <v>788411</v>
      </c>
      <c r="C248" s="30">
        <v>624647</v>
      </c>
      <c r="D248" s="31">
        <f t="shared" si="22"/>
        <v>24126</v>
      </c>
      <c r="E248" s="31">
        <f t="shared" si="23"/>
        <v>26361</v>
      </c>
      <c r="F248" s="23">
        <f t="shared" si="24"/>
        <v>3.1566758473606051E-2</v>
      </c>
      <c r="G248" s="23">
        <f t="shared" si="25"/>
        <v>4.4060867210665135E-2</v>
      </c>
    </row>
    <row r="249" spans="1:7" s="18" customFormat="1" ht="13.5" x14ac:dyDescent="0.25">
      <c r="A249" s="15" t="s">
        <v>223</v>
      </c>
      <c r="B249" s="30">
        <v>794566</v>
      </c>
      <c r="C249" s="30">
        <v>629252</v>
      </c>
      <c r="D249" s="31">
        <f t="shared" si="22"/>
        <v>24751</v>
      </c>
      <c r="E249" s="31">
        <f t="shared" si="23"/>
        <v>27214</v>
      </c>
      <c r="F249" s="23">
        <f t="shared" si="24"/>
        <v>3.2151880646648867E-2</v>
      </c>
      <c r="G249" s="23">
        <f t="shared" si="25"/>
        <v>4.5203126712931745E-2</v>
      </c>
    </row>
    <row r="250" spans="1:7" s="18" customFormat="1" ht="13.5" x14ac:dyDescent="0.25">
      <c r="A250" s="15" t="s">
        <v>224</v>
      </c>
      <c r="B250" s="30">
        <v>795792</v>
      </c>
      <c r="C250" s="30">
        <v>631821</v>
      </c>
      <c r="D250" s="31">
        <f t="shared" si="22"/>
        <v>27307</v>
      </c>
      <c r="E250" s="31">
        <f t="shared" si="23"/>
        <v>28253</v>
      </c>
      <c r="F250" s="23">
        <f t="shared" si="24"/>
        <v>3.5533549776508327E-2</v>
      </c>
      <c r="G250" s="23">
        <f t="shared" si="25"/>
        <v>4.6809970044800253E-2</v>
      </c>
    </row>
    <row r="251" spans="1:7" s="18" customFormat="1" ht="13.5" x14ac:dyDescent="0.25">
      <c r="A251" s="15" t="s">
        <v>225</v>
      </c>
      <c r="B251" s="30">
        <v>789241</v>
      </c>
      <c r="C251" s="30">
        <v>625081</v>
      </c>
      <c r="D251" s="31">
        <f t="shared" ref="D251:D314" si="26">+B251-B239</f>
        <v>25666</v>
      </c>
      <c r="E251" s="31">
        <f t="shared" ref="E251:E314" si="27">+C251-C239</f>
        <v>30001</v>
      </c>
      <c r="F251" s="23">
        <f t="shared" ref="F251:F314" si="28">+D251/B239</f>
        <v>3.3612939134990014E-2</v>
      </c>
      <c r="G251" s="23">
        <f t="shared" ref="G251:G314" si="29">+E251/C239</f>
        <v>5.041507024265645E-2</v>
      </c>
    </row>
    <row r="252" spans="1:7" s="18" customFormat="1" ht="13.5" x14ac:dyDescent="0.25">
      <c r="A252" s="15" t="s">
        <v>226</v>
      </c>
      <c r="B252" s="30">
        <v>794748</v>
      </c>
      <c r="C252" s="30">
        <v>628992</v>
      </c>
      <c r="D252" s="31">
        <f t="shared" si="26"/>
        <v>25192</v>
      </c>
      <c r="E252" s="31">
        <f t="shared" si="27"/>
        <v>29515</v>
      </c>
      <c r="F252" s="23">
        <f t="shared" si="28"/>
        <v>3.2735759320959096E-2</v>
      </c>
      <c r="G252" s="23">
        <f t="shared" si="29"/>
        <v>4.9234582811350562E-2</v>
      </c>
    </row>
    <row r="253" spans="1:7" s="18" customFormat="1" ht="13.5" x14ac:dyDescent="0.25">
      <c r="A253" s="15" t="s">
        <v>227</v>
      </c>
      <c r="B253" s="30">
        <v>801371</v>
      </c>
      <c r="C253" s="30">
        <v>635244</v>
      </c>
      <c r="D253" s="31">
        <f t="shared" si="26"/>
        <v>24231</v>
      </c>
      <c r="E253" s="31">
        <f t="shared" si="27"/>
        <v>29261</v>
      </c>
      <c r="F253" s="23">
        <f t="shared" si="28"/>
        <v>3.1179710219522865E-2</v>
      </c>
      <c r="G253" s="23">
        <f t="shared" si="29"/>
        <v>4.8286833128982166E-2</v>
      </c>
    </row>
    <row r="254" spans="1:7" s="18" customFormat="1" ht="13.5" x14ac:dyDescent="0.25">
      <c r="A254" s="15" t="s">
        <v>228</v>
      </c>
      <c r="B254" s="30">
        <v>806596</v>
      </c>
      <c r="C254" s="30">
        <v>639580</v>
      </c>
      <c r="D254" s="31">
        <f t="shared" si="26"/>
        <v>22132</v>
      </c>
      <c r="E254" s="31">
        <f t="shared" si="27"/>
        <v>27033</v>
      </c>
      <c r="F254" s="23">
        <f t="shared" si="28"/>
        <v>2.8212894409431154E-2</v>
      </c>
      <c r="G254" s="23">
        <f t="shared" si="29"/>
        <v>4.4132123739076351E-2</v>
      </c>
    </row>
    <row r="255" spans="1:7" s="18" customFormat="1" ht="13.5" x14ac:dyDescent="0.25">
      <c r="A255" s="15" t="s">
        <v>229</v>
      </c>
      <c r="B255" s="30">
        <v>811305</v>
      </c>
      <c r="C255" s="30">
        <v>644016</v>
      </c>
      <c r="D255" s="31">
        <f t="shared" si="26"/>
        <v>25671</v>
      </c>
      <c r="E255" s="31">
        <f t="shared" si="27"/>
        <v>30083</v>
      </c>
      <c r="F255" s="23">
        <f t="shared" si="28"/>
        <v>3.267552066229313E-2</v>
      </c>
      <c r="G255" s="23">
        <f t="shared" si="29"/>
        <v>4.9000460962352568E-2</v>
      </c>
    </row>
    <row r="256" spans="1:7" s="18" customFormat="1" ht="13.5" x14ac:dyDescent="0.25">
      <c r="A256" s="15" t="s">
        <v>230</v>
      </c>
      <c r="B256" s="30">
        <v>815706</v>
      </c>
      <c r="C256" s="30">
        <v>649656</v>
      </c>
      <c r="D256" s="31">
        <f t="shared" si="26"/>
        <v>29445</v>
      </c>
      <c r="E256" s="31">
        <f t="shared" si="27"/>
        <v>33398</v>
      </c>
      <c r="F256" s="23">
        <f t="shared" si="28"/>
        <v>3.7449396574419945E-2</v>
      </c>
      <c r="G256" s="23">
        <f t="shared" si="29"/>
        <v>5.4194833981871228E-2</v>
      </c>
    </row>
    <row r="257" spans="1:7" s="18" customFormat="1" ht="13.5" x14ac:dyDescent="0.25">
      <c r="A257" s="15" t="s">
        <v>231</v>
      </c>
      <c r="B257" s="30">
        <v>806547</v>
      </c>
      <c r="C257" s="30">
        <v>648942</v>
      </c>
      <c r="D257" s="31">
        <f t="shared" si="26"/>
        <v>29632</v>
      </c>
      <c r="E257" s="31">
        <f t="shared" si="27"/>
        <v>31036</v>
      </c>
      <c r="F257" s="23">
        <f t="shared" si="28"/>
        <v>3.8140594530933242E-2</v>
      </c>
      <c r="G257" s="23">
        <f t="shared" si="29"/>
        <v>5.0227704537583386E-2</v>
      </c>
    </row>
    <row r="258" spans="1:7" s="18" customFormat="1" ht="13.5" x14ac:dyDescent="0.25">
      <c r="A258" s="15" t="s">
        <v>232</v>
      </c>
      <c r="B258" s="30">
        <v>814358</v>
      </c>
      <c r="C258" s="30">
        <v>655048</v>
      </c>
      <c r="D258" s="31">
        <f t="shared" si="26"/>
        <v>32745</v>
      </c>
      <c r="E258" s="31">
        <f t="shared" si="27"/>
        <v>32411</v>
      </c>
      <c r="F258" s="23">
        <f t="shared" si="28"/>
        <v>4.1894134309434464E-2</v>
      </c>
      <c r="G258" s="23">
        <f t="shared" si="29"/>
        <v>5.2054407303131683E-2</v>
      </c>
    </row>
    <row r="259" spans="1:7" s="18" customFormat="1" ht="13.5" x14ac:dyDescent="0.25">
      <c r="A259" s="15" t="s">
        <v>233</v>
      </c>
      <c r="B259" s="30">
        <v>817399</v>
      </c>
      <c r="C259" s="30">
        <v>655145</v>
      </c>
      <c r="D259" s="31">
        <f t="shared" si="26"/>
        <v>32325</v>
      </c>
      <c r="E259" s="31">
        <f t="shared" si="27"/>
        <v>31980</v>
      </c>
      <c r="F259" s="23">
        <f t="shared" si="28"/>
        <v>4.1174462534741947E-2</v>
      </c>
      <c r="G259" s="23">
        <f t="shared" si="29"/>
        <v>5.1318671619875952E-2</v>
      </c>
    </row>
    <row r="260" spans="1:7" s="18" customFormat="1" ht="13.5" x14ac:dyDescent="0.25">
      <c r="A260" s="15" t="s">
        <v>234</v>
      </c>
      <c r="B260" s="30">
        <v>824520</v>
      </c>
      <c r="C260" s="30">
        <v>660098</v>
      </c>
      <c r="D260" s="31">
        <f t="shared" si="26"/>
        <v>36109</v>
      </c>
      <c r="E260" s="31">
        <f t="shared" si="27"/>
        <v>35451</v>
      </c>
      <c r="F260" s="23">
        <f t="shared" si="28"/>
        <v>4.5799716137902693E-2</v>
      </c>
      <c r="G260" s="23">
        <f t="shared" si="29"/>
        <v>5.6753654464041292E-2</v>
      </c>
    </row>
    <row r="261" spans="1:7" s="18" customFormat="1" ht="13.5" x14ac:dyDescent="0.25">
      <c r="A261" s="15" t="s">
        <v>235</v>
      </c>
      <c r="B261" s="30">
        <v>835064</v>
      </c>
      <c r="C261" s="30">
        <v>668001</v>
      </c>
      <c r="D261" s="31">
        <f t="shared" si="26"/>
        <v>40498</v>
      </c>
      <c r="E261" s="31">
        <f t="shared" si="27"/>
        <v>38749</v>
      </c>
      <c r="F261" s="23">
        <f t="shared" si="28"/>
        <v>5.0968704928224966E-2</v>
      </c>
      <c r="G261" s="23">
        <f t="shared" si="29"/>
        <v>6.1579462600039409E-2</v>
      </c>
    </row>
    <row r="262" spans="1:7" s="18" customFormat="1" ht="13.5" x14ac:dyDescent="0.25">
      <c r="A262" s="15" t="s">
        <v>236</v>
      </c>
      <c r="B262" s="30">
        <v>834378</v>
      </c>
      <c r="C262" s="30">
        <v>668996</v>
      </c>
      <c r="D262" s="31">
        <f t="shared" si="26"/>
        <v>38586</v>
      </c>
      <c r="E262" s="31">
        <f t="shared" si="27"/>
        <v>37175</v>
      </c>
      <c r="F262" s="23">
        <f t="shared" si="28"/>
        <v>4.8487544483985762E-2</v>
      </c>
      <c r="G262" s="23">
        <f t="shared" si="29"/>
        <v>5.8837867054118177E-2</v>
      </c>
    </row>
    <row r="263" spans="1:7" s="18" customFormat="1" ht="13.5" x14ac:dyDescent="0.25">
      <c r="A263" s="15" t="s">
        <v>237</v>
      </c>
      <c r="B263" s="30">
        <v>819419</v>
      </c>
      <c r="C263" s="30">
        <v>659331</v>
      </c>
      <c r="D263" s="31">
        <f t="shared" si="26"/>
        <v>30178</v>
      </c>
      <c r="E263" s="31">
        <f t="shared" si="27"/>
        <v>34250</v>
      </c>
      <c r="F263" s="23">
        <f t="shared" si="28"/>
        <v>3.8236736307414337E-2</v>
      </c>
      <c r="G263" s="23">
        <f t="shared" si="29"/>
        <v>5.4792898840310293E-2</v>
      </c>
    </row>
    <row r="264" spans="1:7" s="18" customFormat="1" ht="13.5" x14ac:dyDescent="0.25">
      <c r="A264" s="15" t="s">
        <v>238</v>
      </c>
      <c r="B264" s="30">
        <v>827618</v>
      </c>
      <c r="C264" s="30">
        <v>665991</v>
      </c>
      <c r="D264" s="31">
        <f t="shared" si="26"/>
        <v>32870</v>
      </c>
      <c r="E264" s="31">
        <f t="shared" si="27"/>
        <v>36999</v>
      </c>
      <c r="F264" s="23">
        <f t="shared" si="28"/>
        <v>4.1359021979294065E-2</v>
      </c>
      <c r="G264" s="23">
        <f t="shared" si="29"/>
        <v>5.8822687728937728E-2</v>
      </c>
    </row>
    <row r="265" spans="1:7" s="18" customFormat="1" ht="13.5" x14ac:dyDescent="0.25">
      <c r="A265" s="15" t="s">
        <v>239</v>
      </c>
      <c r="B265" s="30">
        <v>834165</v>
      </c>
      <c r="C265" s="30">
        <v>671498</v>
      </c>
      <c r="D265" s="31">
        <f t="shared" si="26"/>
        <v>32794</v>
      </c>
      <c r="E265" s="31">
        <f t="shared" si="27"/>
        <v>36254</v>
      </c>
      <c r="F265" s="23">
        <f t="shared" si="28"/>
        <v>4.0922369289629897E-2</v>
      </c>
      <c r="G265" s="23">
        <f t="shared" si="29"/>
        <v>5.7070983747977158E-2</v>
      </c>
    </row>
    <row r="266" spans="1:7" s="18" customFormat="1" ht="13.5" x14ac:dyDescent="0.25">
      <c r="A266" s="15" t="s">
        <v>240</v>
      </c>
      <c r="B266" s="30">
        <v>841158</v>
      </c>
      <c r="C266" s="30">
        <v>677712</v>
      </c>
      <c r="D266" s="31">
        <f t="shared" si="26"/>
        <v>34562</v>
      </c>
      <c r="E266" s="31">
        <f t="shared" si="27"/>
        <v>38132</v>
      </c>
      <c r="F266" s="23">
        <f t="shared" si="28"/>
        <v>4.2849208277749955E-2</v>
      </c>
      <c r="G266" s="23">
        <f t="shared" si="29"/>
        <v>5.9620375871665778E-2</v>
      </c>
    </row>
    <row r="267" spans="1:7" s="18" customFormat="1" ht="13.5" x14ac:dyDescent="0.25">
      <c r="A267" s="15" t="s">
        <v>241</v>
      </c>
      <c r="B267" s="30">
        <v>846267</v>
      </c>
      <c r="C267" s="30">
        <v>682467</v>
      </c>
      <c r="D267" s="31">
        <f t="shared" si="26"/>
        <v>34962</v>
      </c>
      <c r="E267" s="31">
        <f t="shared" si="27"/>
        <v>38451</v>
      </c>
      <c r="F267" s="23">
        <f t="shared" si="28"/>
        <v>4.3093534490727899E-2</v>
      </c>
      <c r="G267" s="23">
        <f t="shared" si="29"/>
        <v>5.9705038384139528E-2</v>
      </c>
    </row>
    <row r="268" spans="1:7" s="18" customFormat="1" ht="13.5" x14ac:dyDescent="0.25">
      <c r="A268" s="15" t="s">
        <v>242</v>
      </c>
      <c r="B268" s="30">
        <v>851303</v>
      </c>
      <c r="C268" s="30">
        <v>687968</v>
      </c>
      <c r="D268" s="31">
        <f t="shared" si="26"/>
        <v>35597</v>
      </c>
      <c r="E268" s="31">
        <f t="shared" si="27"/>
        <v>38312</v>
      </c>
      <c r="F268" s="23">
        <f t="shared" si="28"/>
        <v>4.3639497564073329E-2</v>
      </c>
      <c r="G268" s="23">
        <f t="shared" si="29"/>
        <v>5.8972748654672627E-2</v>
      </c>
    </row>
    <row r="269" spans="1:7" s="18" customFormat="1" ht="13.5" x14ac:dyDescent="0.25">
      <c r="A269" s="15" t="s">
        <v>243</v>
      </c>
      <c r="B269" s="30">
        <v>840546</v>
      </c>
      <c r="C269" s="30">
        <v>688091</v>
      </c>
      <c r="D269" s="31">
        <f t="shared" si="26"/>
        <v>33999</v>
      </c>
      <c r="E269" s="31">
        <f t="shared" si="27"/>
        <v>39149</v>
      </c>
      <c r="F269" s="23">
        <f t="shared" si="28"/>
        <v>4.2153774051605176E-2</v>
      </c>
      <c r="G269" s="23">
        <f t="shared" si="29"/>
        <v>6.0327425255261642E-2</v>
      </c>
    </row>
    <row r="270" spans="1:7" s="18" customFormat="1" ht="13.5" x14ac:dyDescent="0.25">
      <c r="A270" s="15" t="s">
        <v>244</v>
      </c>
      <c r="B270" s="30">
        <v>845951</v>
      </c>
      <c r="C270" s="30">
        <v>693466</v>
      </c>
      <c r="D270" s="31">
        <f t="shared" si="26"/>
        <v>31593</v>
      </c>
      <c r="E270" s="31">
        <f t="shared" si="27"/>
        <v>38418</v>
      </c>
      <c r="F270" s="23">
        <f t="shared" si="28"/>
        <v>3.8794977147642684E-2</v>
      </c>
      <c r="G270" s="23">
        <f t="shared" si="29"/>
        <v>5.8649137162467481E-2</v>
      </c>
    </row>
    <row r="271" spans="1:7" s="18" customFormat="1" ht="13.5" x14ac:dyDescent="0.25">
      <c r="A271" s="15" t="s">
        <v>245</v>
      </c>
      <c r="B271" s="30">
        <v>851569</v>
      </c>
      <c r="C271" s="30">
        <v>693698</v>
      </c>
      <c r="D271" s="31">
        <f t="shared" si="26"/>
        <v>34170</v>
      </c>
      <c r="E271" s="31">
        <f t="shared" si="27"/>
        <v>38553</v>
      </c>
      <c r="F271" s="23">
        <f t="shared" si="28"/>
        <v>4.1803329830352128E-2</v>
      </c>
      <c r="G271" s="23">
        <f t="shared" si="29"/>
        <v>5.8846514893649497E-2</v>
      </c>
    </row>
    <row r="272" spans="1:7" s="18" customFormat="1" ht="13.5" x14ac:dyDescent="0.25">
      <c r="A272" s="15" t="s">
        <v>246</v>
      </c>
      <c r="B272" s="30">
        <v>857343</v>
      </c>
      <c r="C272" s="30">
        <v>697764</v>
      </c>
      <c r="D272" s="31">
        <f t="shared" si="26"/>
        <v>32823</v>
      </c>
      <c r="E272" s="31">
        <f t="shared" si="27"/>
        <v>37666</v>
      </c>
      <c r="F272" s="23">
        <f t="shared" si="28"/>
        <v>3.9808615921990975E-2</v>
      </c>
      <c r="G272" s="23">
        <f t="shared" si="29"/>
        <v>5.7061224242460969E-2</v>
      </c>
    </row>
    <row r="273" spans="1:7" s="18" customFormat="1" ht="13.5" x14ac:dyDescent="0.25">
      <c r="A273" s="15" t="s">
        <v>247</v>
      </c>
      <c r="B273" s="30">
        <v>867441</v>
      </c>
      <c r="C273" s="30">
        <v>705179</v>
      </c>
      <c r="D273" s="31">
        <f t="shared" si="26"/>
        <v>32377</v>
      </c>
      <c r="E273" s="31">
        <f t="shared" si="27"/>
        <v>37178</v>
      </c>
      <c r="F273" s="23">
        <f t="shared" si="28"/>
        <v>3.8771878562601191E-2</v>
      </c>
      <c r="G273" s="23">
        <f t="shared" si="29"/>
        <v>5.5655605305980078E-2</v>
      </c>
    </row>
    <row r="274" spans="1:7" s="18" customFormat="1" ht="13.5" x14ac:dyDescent="0.25">
      <c r="A274" s="15" t="s">
        <v>248</v>
      </c>
      <c r="B274" s="30">
        <v>866885</v>
      </c>
      <c r="C274" s="30">
        <v>706018</v>
      </c>
      <c r="D274" s="31">
        <f t="shared" si="26"/>
        <v>32507</v>
      </c>
      <c r="E274" s="31">
        <f t="shared" si="27"/>
        <v>37022</v>
      </c>
      <c r="F274" s="23">
        <f t="shared" si="28"/>
        <v>3.895956029521392E-2</v>
      </c>
      <c r="G274" s="23">
        <f t="shared" si="29"/>
        <v>5.5339643286357466E-2</v>
      </c>
    </row>
    <row r="275" spans="1:7" s="18" customFormat="1" ht="13.5" x14ac:dyDescent="0.25">
      <c r="A275" s="15" t="s">
        <v>249</v>
      </c>
      <c r="B275" s="30">
        <v>856412</v>
      </c>
      <c r="C275" s="30">
        <v>695734</v>
      </c>
      <c r="D275" s="31">
        <f t="shared" si="26"/>
        <v>36993</v>
      </c>
      <c r="E275" s="31">
        <f t="shared" si="27"/>
        <v>36403</v>
      </c>
      <c r="F275" s="23">
        <f t="shared" si="28"/>
        <v>4.5145401802984798E-2</v>
      </c>
      <c r="G275" s="23">
        <f t="shared" si="29"/>
        <v>5.5212025522840574E-2</v>
      </c>
    </row>
    <row r="276" spans="1:7" s="18" customFormat="1" ht="13.5" x14ac:dyDescent="0.25">
      <c r="A276" s="15" t="s">
        <v>250</v>
      </c>
      <c r="B276" s="30">
        <v>865221</v>
      </c>
      <c r="C276" s="30">
        <v>703259</v>
      </c>
      <c r="D276" s="31">
        <f t="shared" si="26"/>
        <v>37603</v>
      </c>
      <c r="E276" s="31">
        <f t="shared" si="27"/>
        <v>37268</v>
      </c>
      <c r="F276" s="23">
        <f t="shared" si="28"/>
        <v>4.5435212863905811E-2</v>
      </c>
      <c r="G276" s="23">
        <f t="shared" si="29"/>
        <v>5.5958714156797915E-2</v>
      </c>
    </row>
    <row r="277" spans="1:7" s="18" customFormat="1" ht="13.5" x14ac:dyDescent="0.25">
      <c r="A277" s="15" t="s">
        <v>251</v>
      </c>
      <c r="B277" s="30">
        <v>872243</v>
      </c>
      <c r="C277" s="30">
        <v>709161</v>
      </c>
      <c r="D277" s="31">
        <f t="shared" si="26"/>
        <v>38078</v>
      </c>
      <c r="E277" s="31">
        <f t="shared" si="27"/>
        <v>37663</v>
      </c>
      <c r="F277" s="23">
        <f t="shared" si="28"/>
        <v>4.564804325283367E-2</v>
      </c>
      <c r="G277" s="23">
        <f t="shared" si="29"/>
        <v>5.6088030046254789E-2</v>
      </c>
    </row>
    <row r="278" spans="1:7" s="18" customFormat="1" ht="13.5" x14ac:dyDescent="0.25">
      <c r="A278" s="15" t="s">
        <v>252</v>
      </c>
      <c r="B278" s="30">
        <v>877160</v>
      </c>
      <c r="C278" s="30">
        <v>714860</v>
      </c>
      <c r="D278" s="31">
        <f t="shared" si="26"/>
        <v>36002</v>
      </c>
      <c r="E278" s="31">
        <f t="shared" si="27"/>
        <v>37148</v>
      </c>
      <c r="F278" s="23">
        <f t="shared" si="28"/>
        <v>4.280052023519957E-2</v>
      </c>
      <c r="G278" s="23">
        <f t="shared" si="29"/>
        <v>5.4813844228816959E-2</v>
      </c>
    </row>
    <row r="279" spans="1:7" s="18" customFormat="1" ht="13.5" x14ac:dyDescent="0.25">
      <c r="A279" s="15" t="s">
        <v>253</v>
      </c>
      <c r="B279" s="30">
        <v>881575</v>
      </c>
      <c r="C279" s="30">
        <v>718748</v>
      </c>
      <c r="D279" s="31">
        <f t="shared" si="26"/>
        <v>35308</v>
      </c>
      <c r="E279" s="31">
        <f t="shared" si="27"/>
        <v>36281</v>
      </c>
      <c r="F279" s="23">
        <f t="shared" si="28"/>
        <v>4.1722056986742952E-2</v>
      </c>
      <c r="G279" s="23">
        <f t="shared" si="29"/>
        <v>5.3161544807294708E-2</v>
      </c>
    </row>
    <row r="280" spans="1:7" s="18" customFormat="1" ht="13.5" x14ac:dyDescent="0.25">
      <c r="A280" s="15" t="s">
        <v>254</v>
      </c>
      <c r="B280" s="30">
        <v>886420</v>
      </c>
      <c r="C280" s="30">
        <v>724735</v>
      </c>
      <c r="D280" s="31">
        <f t="shared" si="26"/>
        <v>35117</v>
      </c>
      <c r="E280" s="31">
        <f t="shared" si="27"/>
        <v>36767</v>
      </c>
      <c r="F280" s="23">
        <f t="shared" si="28"/>
        <v>4.1250882470753654E-2</v>
      </c>
      <c r="G280" s="23">
        <f t="shared" si="29"/>
        <v>5.3442892692683382E-2</v>
      </c>
    </row>
    <row r="281" spans="1:7" s="18" customFormat="1" ht="13.5" x14ac:dyDescent="0.25">
      <c r="A281" s="15" t="s">
        <v>255</v>
      </c>
      <c r="B281" s="30">
        <v>875462</v>
      </c>
      <c r="C281" s="30">
        <v>724470</v>
      </c>
      <c r="D281" s="31">
        <f t="shared" si="26"/>
        <v>34916</v>
      </c>
      <c r="E281" s="31">
        <f t="shared" si="27"/>
        <v>36379</v>
      </c>
      <c r="F281" s="23">
        <f t="shared" si="28"/>
        <v>4.153966588384217E-2</v>
      </c>
      <c r="G281" s="23">
        <f t="shared" si="29"/>
        <v>5.2869460580068625E-2</v>
      </c>
    </row>
    <row r="282" spans="1:7" s="18" customFormat="1" ht="13.5" x14ac:dyDescent="0.25">
      <c r="A282" s="15" t="s">
        <v>256</v>
      </c>
      <c r="B282" s="30">
        <v>880105</v>
      </c>
      <c r="C282" s="30">
        <v>728669</v>
      </c>
      <c r="D282" s="31">
        <f t="shared" si="26"/>
        <v>34154</v>
      </c>
      <c r="E282" s="31">
        <f t="shared" si="27"/>
        <v>35203</v>
      </c>
      <c r="F282" s="23">
        <f t="shared" si="28"/>
        <v>4.0373496810098927E-2</v>
      </c>
      <c r="G282" s="23">
        <f t="shared" si="29"/>
        <v>5.0763844225960607E-2</v>
      </c>
    </row>
    <row r="283" spans="1:7" s="18" customFormat="1" ht="13.5" x14ac:dyDescent="0.25">
      <c r="A283" s="15" t="s">
        <v>257</v>
      </c>
      <c r="B283" s="30">
        <v>885755</v>
      </c>
      <c r="C283" s="30">
        <v>727237</v>
      </c>
      <c r="D283" s="31">
        <f t="shared" si="26"/>
        <v>34186</v>
      </c>
      <c r="E283" s="31">
        <f t="shared" si="27"/>
        <v>33539</v>
      </c>
      <c r="F283" s="23">
        <f t="shared" si="28"/>
        <v>4.0144721097174742E-2</v>
      </c>
      <c r="G283" s="23">
        <f t="shared" si="29"/>
        <v>4.8348128436293603E-2</v>
      </c>
    </row>
    <row r="284" spans="1:7" s="18" customFormat="1" ht="13.5" x14ac:dyDescent="0.25">
      <c r="A284" s="15" t="s">
        <v>258</v>
      </c>
      <c r="B284" s="30">
        <v>894418</v>
      </c>
      <c r="C284" s="30">
        <v>732689</v>
      </c>
      <c r="D284" s="31">
        <f t="shared" si="26"/>
        <v>37075</v>
      </c>
      <c r="E284" s="31">
        <f t="shared" si="27"/>
        <v>34925</v>
      </c>
      <c r="F284" s="23">
        <f t="shared" si="28"/>
        <v>4.3244069176513952E-2</v>
      </c>
      <c r="G284" s="23">
        <f t="shared" si="29"/>
        <v>5.0052739894864168E-2</v>
      </c>
    </row>
    <row r="285" spans="1:7" s="18" customFormat="1" ht="13.5" x14ac:dyDescent="0.25">
      <c r="A285" s="15" t="s">
        <v>259</v>
      </c>
      <c r="B285" s="30">
        <v>901521</v>
      </c>
      <c r="C285" s="30">
        <v>738774</v>
      </c>
      <c r="D285" s="31">
        <f t="shared" si="26"/>
        <v>34080</v>
      </c>
      <c r="E285" s="31">
        <f t="shared" si="27"/>
        <v>33595</v>
      </c>
      <c r="F285" s="23">
        <f t="shared" si="28"/>
        <v>3.9287974628822019E-2</v>
      </c>
      <c r="G285" s="23">
        <f t="shared" si="29"/>
        <v>4.7640386341623903E-2</v>
      </c>
    </row>
    <row r="286" spans="1:7" s="18" customFormat="1" ht="13.5" x14ac:dyDescent="0.25">
      <c r="A286" s="15" t="s">
        <v>260</v>
      </c>
      <c r="B286" s="30">
        <v>903069</v>
      </c>
      <c r="C286" s="30">
        <v>740222</v>
      </c>
      <c r="D286" s="31">
        <f t="shared" si="26"/>
        <v>36184</v>
      </c>
      <c r="E286" s="31">
        <f t="shared" si="27"/>
        <v>34204</v>
      </c>
      <c r="F286" s="23">
        <f t="shared" si="28"/>
        <v>4.1740253897575803E-2</v>
      </c>
      <c r="G286" s="23">
        <f t="shared" si="29"/>
        <v>4.8446356891750635E-2</v>
      </c>
    </row>
    <row r="287" spans="1:7" s="18" customFormat="1" ht="13.5" x14ac:dyDescent="0.25">
      <c r="A287" s="15" t="s">
        <v>261</v>
      </c>
      <c r="B287" s="30">
        <v>893314</v>
      </c>
      <c r="C287" s="30">
        <v>730797</v>
      </c>
      <c r="D287" s="31">
        <f t="shared" si="26"/>
        <v>36902</v>
      </c>
      <c r="E287" s="31">
        <f t="shared" si="27"/>
        <v>35063</v>
      </c>
      <c r="F287" s="23">
        <f t="shared" si="28"/>
        <v>4.3089073950388364E-2</v>
      </c>
      <c r="G287" s="23">
        <f t="shared" si="29"/>
        <v>5.0397134537050081E-2</v>
      </c>
    </row>
    <row r="288" spans="1:7" s="18" customFormat="1" ht="13.5" x14ac:dyDescent="0.25">
      <c r="A288" s="15" t="s">
        <v>262</v>
      </c>
      <c r="B288" s="30">
        <v>902156</v>
      </c>
      <c r="C288" s="30">
        <v>738629</v>
      </c>
      <c r="D288" s="31">
        <f t="shared" si="26"/>
        <v>36935</v>
      </c>
      <c r="E288" s="31">
        <f t="shared" si="27"/>
        <v>35370</v>
      </c>
      <c r="F288" s="23">
        <f t="shared" si="28"/>
        <v>4.2688515419759807E-2</v>
      </c>
      <c r="G288" s="23">
        <f t="shared" si="29"/>
        <v>5.0294415002154258E-2</v>
      </c>
    </row>
    <row r="289" spans="1:7" s="18" customFormat="1" ht="13.5" x14ac:dyDescent="0.25">
      <c r="A289" s="15" t="s">
        <v>263</v>
      </c>
      <c r="B289" s="30">
        <v>908797</v>
      </c>
      <c r="C289" s="30">
        <v>744171</v>
      </c>
      <c r="D289" s="31">
        <f t="shared" si="26"/>
        <v>36554</v>
      </c>
      <c r="E289" s="31">
        <f t="shared" si="27"/>
        <v>35010</v>
      </c>
      <c r="F289" s="23">
        <f t="shared" si="28"/>
        <v>4.1908046266923321E-2</v>
      </c>
      <c r="G289" s="23">
        <f t="shared" si="29"/>
        <v>4.9368197066674564E-2</v>
      </c>
    </row>
    <row r="290" spans="1:7" s="18" customFormat="1" ht="13.5" x14ac:dyDescent="0.25">
      <c r="A290" s="15" t="s">
        <v>264</v>
      </c>
      <c r="B290" s="30">
        <v>915256</v>
      </c>
      <c r="C290" s="30">
        <v>750490</v>
      </c>
      <c r="D290" s="31">
        <f t="shared" si="26"/>
        <v>38096</v>
      </c>
      <c r="E290" s="31">
        <f t="shared" si="27"/>
        <v>35630</v>
      </c>
      <c r="F290" s="23">
        <f t="shared" si="28"/>
        <v>4.3431073008345117E-2</v>
      </c>
      <c r="G290" s="23">
        <f t="shared" si="29"/>
        <v>4.9841927090619145E-2</v>
      </c>
    </row>
    <row r="291" spans="1:7" s="18" customFormat="1" ht="13.5" x14ac:dyDescent="0.25">
      <c r="A291" s="15" t="s">
        <v>265</v>
      </c>
      <c r="B291" s="30">
        <v>921466</v>
      </c>
      <c r="C291" s="30">
        <v>756383</v>
      </c>
      <c r="D291" s="31">
        <f t="shared" si="26"/>
        <v>39891</v>
      </c>
      <c r="E291" s="31">
        <f t="shared" si="27"/>
        <v>37635</v>
      </c>
      <c r="F291" s="23">
        <f t="shared" si="28"/>
        <v>4.5249695147888722E-2</v>
      </c>
      <c r="G291" s="23">
        <f t="shared" si="29"/>
        <v>5.2361884833070839E-2</v>
      </c>
    </row>
    <row r="292" spans="1:7" s="18" customFormat="1" ht="13.5" x14ac:dyDescent="0.25">
      <c r="A292" s="15" t="s">
        <v>266</v>
      </c>
      <c r="B292" s="30">
        <v>928542</v>
      </c>
      <c r="C292" s="30">
        <v>763934</v>
      </c>
      <c r="D292" s="31">
        <f t="shared" si="26"/>
        <v>42122</v>
      </c>
      <c r="E292" s="31">
        <f t="shared" si="27"/>
        <v>39199</v>
      </c>
      <c r="F292" s="23">
        <f t="shared" si="28"/>
        <v>4.7519234674307888E-2</v>
      </c>
      <c r="G292" s="23">
        <f t="shared" si="29"/>
        <v>5.4087356068080059E-2</v>
      </c>
    </row>
    <row r="293" spans="1:7" s="18" customFormat="1" ht="13.5" x14ac:dyDescent="0.25">
      <c r="A293" s="15" t="s">
        <v>267</v>
      </c>
      <c r="B293" s="30">
        <v>920349</v>
      </c>
      <c r="C293" s="30">
        <v>766580</v>
      </c>
      <c r="D293" s="31">
        <f t="shared" si="26"/>
        <v>44887</v>
      </c>
      <c r="E293" s="31">
        <f t="shared" si="27"/>
        <v>42110</v>
      </c>
      <c r="F293" s="23">
        <f t="shared" si="28"/>
        <v>5.1272356767055563E-2</v>
      </c>
      <c r="G293" s="23">
        <f t="shared" si="29"/>
        <v>5.8125250182892323E-2</v>
      </c>
    </row>
    <row r="294" spans="1:7" s="18" customFormat="1" ht="13.5" x14ac:dyDescent="0.25">
      <c r="A294" s="15" t="s">
        <v>268</v>
      </c>
      <c r="B294" s="30">
        <v>924544</v>
      </c>
      <c r="C294" s="30">
        <v>770523</v>
      </c>
      <c r="D294" s="31">
        <f t="shared" si="26"/>
        <v>44439</v>
      </c>
      <c r="E294" s="31">
        <f t="shared" si="27"/>
        <v>41854</v>
      </c>
      <c r="F294" s="23">
        <f t="shared" si="28"/>
        <v>5.0492838922628548E-2</v>
      </c>
      <c r="G294" s="23">
        <f t="shared" si="29"/>
        <v>5.7438974349121479E-2</v>
      </c>
    </row>
    <row r="295" spans="1:7" s="18" customFormat="1" ht="13.5" x14ac:dyDescent="0.25">
      <c r="A295" s="15" t="s">
        <v>269</v>
      </c>
      <c r="B295" s="30">
        <v>930432</v>
      </c>
      <c r="C295" s="30">
        <v>768959</v>
      </c>
      <c r="D295" s="31">
        <f t="shared" si="26"/>
        <v>44677</v>
      </c>
      <c r="E295" s="31">
        <f t="shared" si="27"/>
        <v>41722</v>
      </c>
      <c r="F295" s="23">
        <f t="shared" si="28"/>
        <v>5.0439455605669738E-2</v>
      </c>
      <c r="G295" s="23">
        <f t="shared" si="29"/>
        <v>5.7370568329169168E-2</v>
      </c>
    </row>
    <row r="296" spans="1:7" s="18" customFormat="1" ht="13.5" x14ac:dyDescent="0.25">
      <c r="A296" s="15" t="s">
        <v>270</v>
      </c>
      <c r="B296" s="30">
        <v>938853</v>
      </c>
      <c r="C296" s="30">
        <v>774992</v>
      </c>
      <c r="D296" s="31">
        <f t="shared" si="26"/>
        <v>44435</v>
      </c>
      <c r="E296" s="31">
        <f t="shared" si="27"/>
        <v>42303</v>
      </c>
      <c r="F296" s="23">
        <f t="shared" si="28"/>
        <v>4.9680350797949059E-2</v>
      </c>
      <c r="G296" s="23">
        <f t="shared" si="29"/>
        <v>5.7736638601098143E-2</v>
      </c>
    </row>
    <row r="297" spans="1:7" s="18" customFormat="1" ht="13.5" x14ac:dyDescent="0.25">
      <c r="A297" s="15" t="s">
        <v>271</v>
      </c>
      <c r="B297" s="30">
        <v>944841</v>
      </c>
      <c r="C297" s="30">
        <v>780292</v>
      </c>
      <c r="D297" s="31">
        <f t="shared" si="26"/>
        <v>43320</v>
      </c>
      <c r="E297" s="31">
        <f t="shared" si="27"/>
        <v>41518</v>
      </c>
      <c r="F297" s="23">
        <f t="shared" si="28"/>
        <v>4.8052125241674903E-2</v>
      </c>
      <c r="G297" s="23">
        <f t="shared" si="29"/>
        <v>5.6198512670992753E-2</v>
      </c>
    </row>
    <row r="298" spans="1:7" s="18" customFormat="1" ht="13.5" x14ac:dyDescent="0.25">
      <c r="A298" s="15" t="s">
        <v>272</v>
      </c>
      <c r="B298" s="30">
        <v>946515</v>
      </c>
      <c r="C298" s="30">
        <v>781975</v>
      </c>
      <c r="D298" s="31">
        <f t="shared" si="26"/>
        <v>43446</v>
      </c>
      <c r="E298" s="31">
        <f t="shared" si="27"/>
        <v>41753</v>
      </c>
      <c r="F298" s="23">
        <f t="shared" si="28"/>
        <v>4.8109280686193412E-2</v>
      </c>
      <c r="G298" s="23">
        <f t="shared" si="29"/>
        <v>5.6406051157625682E-2</v>
      </c>
    </row>
    <row r="299" spans="1:7" s="18" customFormat="1" ht="13.5" x14ac:dyDescent="0.25">
      <c r="A299" s="15" t="s">
        <v>273</v>
      </c>
      <c r="B299" s="30">
        <v>928216</v>
      </c>
      <c r="C299" s="30">
        <v>763874</v>
      </c>
      <c r="D299" s="31">
        <f t="shared" si="26"/>
        <v>34902</v>
      </c>
      <c r="E299" s="31">
        <f t="shared" si="27"/>
        <v>33077</v>
      </c>
      <c r="F299" s="23">
        <f t="shared" si="28"/>
        <v>3.9070248535229495E-2</v>
      </c>
      <c r="G299" s="23">
        <f t="shared" si="29"/>
        <v>4.5261543219252402E-2</v>
      </c>
    </row>
    <row r="300" spans="1:7" s="18" customFormat="1" ht="13.5" x14ac:dyDescent="0.25">
      <c r="A300" s="15" t="s">
        <v>274</v>
      </c>
      <c r="B300" s="30">
        <v>937246</v>
      </c>
      <c r="C300" s="30">
        <v>771977</v>
      </c>
      <c r="D300" s="31">
        <f t="shared" si="26"/>
        <v>35090</v>
      </c>
      <c r="E300" s="31">
        <f t="shared" si="27"/>
        <v>33348</v>
      </c>
      <c r="F300" s="23">
        <f t="shared" si="28"/>
        <v>3.8895712049800697E-2</v>
      </c>
      <c r="G300" s="23">
        <f t="shared" si="29"/>
        <v>4.5148511634392909E-2</v>
      </c>
    </row>
    <row r="301" spans="1:7" s="18" customFormat="1" ht="13.5" x14ac:dyDescent="0.25">
      <c r="A301" s="15" t="s">
        <v>275</v>
      </c>
      <c r="B301" s="30">
        <v>941194</v>
      </c>
      <c r="C301" s="30">
        <v>774120</v>
      </c>
      <c r="D301" s="31">
        <f t="shared" si="26"/>
        <v>32397</v>
      </c>
      <c r="E301" s="31">
        <f t="shared" si="27"/>
        <v>29949</v>
      </c>
      <c r="F301" s="23">
        <f t="shared" si="28"/>
        <v>3.564822507116551E-2</v>
      </c>
      <c r="G301" s="23">
        <f t="shared" si="29"/>
        <v>4.0244782449195146E-2</v>
      </c>
    </row>
    <row r="302" spans="1:7" s="18" customFormat="1" ht="13.5" x14ac:dyDescent="0.25">
      <c r="A302" s="15" t="s">
        <v>276</v>
      </c>
      <c r="B302" s="30">
        <v>948632</v>
      </c>
      <c r="C302" s="30">
        <v>782040</v>
      </c>
      <c r="D302" s="31">
        <f t="shared" si="26"/>
        <v>33376</v>
      </c>
      <c r="E302" s="31">
        <f t="shared" si="27"/>
        <v>31550</v>
      </c>
      <c r="F302" s="23">
        <f t="shared" si="28"/>
        <v>3.646630013897751E-2</v>
      </c>
      <c r="G302" s="23">
        <f t="shared" si="29"/>
        <v>4.2039201055310532E-2</v>
      </c>
    </row>
    <row r="303" spans="1:7" s="18" customFormat="1" ht="13.5" x14ac:dyDescent="0.25">
      <c r="A303" s="15" t="s">
        <v>277</v>
      </c>
      <c r="B303" s="30">
        <v>951508</v>
      </c>
      <c r="C303" s="30">
        <v>783849</v>
      </c>
      <c r="D303" s="31">
        <f t="shared" si="26"/>
        <v>30042</v>
      </c>
      <c r="E303" s="31">
        <f t="shared" si="27"/>
        <v>27466</v>
      </c>
      <c r="F303" s="23">
        <f t="shared" si="28"/>
        <v>3.2602396615827388E-2</v>
      </c>
      <c r="G303" s="23">
        <f t="shared" si="29"/>
        <v>3.6312291524267466E-2</v>
      </c>
    </row>
    <row r="304" spans="1:7" s="18" customFormat="1" ht="13.5" x14ac:dyDescent="0.25">
      <c r="A304" s="15" t="s">
        <v>278</v>
      </c>
      <c r="B304" s="30">
        <v>956705</v>
      </c>
      <c r="C304" s="30">
        <v>789061</v>
      </c>
      <c r="D304" s="31">
        <f t="shared" si="26"/>
        <v>28163</v>
      </c>
      <c r="E304" s="31">
        <f t="shared" si="27"/>
        <v>25127</v>
      </c>
      <c r="F304" s="23">
        <f t="shared" si="28"/>
        <v>3.0330345854037835E-2</v>
      </c>
      <c r="G304" s="23">
        <f t="shared" si="29"/>
        <v>3.289158487513319E-2</v>
      </c>
    </row>
    <row r="305" spans="1:7" s="18" customFormat="1" ht="13.5" x14ac:dyDescent="0.25">
      <c r="A305" s="15" t="s">
        <v>279</v>
      </c>
      <c r="B305" s="30">
        <v>951452</v>
      </c>
      <c r="C305" s="30">
        <v>794863</v>
      </c>
      <c r="D305" s="31">
        <f t="shared" si="26"/>
        <v>31103</v>
      </c>
      <c r="E305" s="31">
        <f t="shared" si="27"/>
        <v>28283</v>
      </c>
      <c r="F305" s="23">
        <f t="shared" si="28"/>
        <v>3.3794788716019687E-2</v>
      </c>
      <c r="G305" s="23">
        <f t="shared" si="29"/>
        <v>3.6895040308904482E-2</v>
      </c>
    </row>
    <row r="306" spans="1:7" s="18" customFormat="1" ht="13.5" x14ac:dyDescent="0.25">
      <c r="A306" s="15" t="s">
        <v>280</v>
      </c>
      <c r="B306" s="30">
        <v>954250</v>
      </c>
      <c r="C306" s="30">
        <v>797404</v>
      </c>
      <c r="D306" s="31">
        <f t="shared" si="26"/>
        <v>29706</v>
      </c>
      <c r="E306" s="31">
        <f t="shared" si="27"/>
        <v>26881</v>
      </c>
      <c r="F306" s="23">
        <f t="shared" si="28"/>
        <v>3.2130434030181364E-2</v>
      </c>
      <c r="G306" s="23">
        <f t="shared" si="29"/>
        <v>3.4886693843013121E-2</v>
      </c>
    </row>
    <row r="307" spans="1:7" s="18" customFormat="1" ht="13.5" x14ac:dyDescent="0.25">
      <c r="A307" s="15" t="s">
        <v>281</v>
      </c>
      <c r="B307" s="30">
        <v>960698</v>
      </c>
      <c r="C307" s="30">
        <v>796259</v>
      </c>
      <c r="D307" s="31">
        <f t="shared" si="26"/>
        <v>30266</v>
      </c>
      <c r="E307" s="31">
        <f t="shared" si="27"/>
        <v>27300</v>
      </c>
      <c r="F307" s="23">
        <f t="shared" si="28"/>
        <v>3.252897578759114E-2</v>
      </c>
      <c r="G307" s="23">
        <f t="shared" si="29"/>
        <v>3.5502543048459019E-2</v>
      </c>
    </row>
    <row r="308" spans="1:7" s="18" customFormat="1" ht="13.5" x14ac:dyDescent="0.25">
      <c r="A308" s="15" t="s">
        <v>282</v>
      </c>
      <c r="B308" s="30">
        <v>967938</v>
      </c>
      <c r="C308" s="30">
        <v>800867</v>
      </c>
      <c r="D308" s="31">
        <f t="shared" si="26"/>
        <v>29085</v>
      </c>
      <c r="E308" s="31">
        <f t="shared" si="27"/>
        <v>25875</v>
      </c>
      <c r="F308" s="23">
        <f t="shared" si="28"/>
        <v>3.0979290687679541E-2</v>
      </c>
      <c r="G308" s="23">
        <f t="shared" si="29"/>
        <v>3.3387441418750129E-2</v>
      </c>
    </row>
    <row r="309" spans="1:7" s="18" customFormat="1" ht="13.5" x14ac:dyDescent="0.25">
      <c r="A309" s="15" t="s">
        <v>283</v>
      </c>
      <c r="B309" s="30">
        <v>973426</v>
      </c>
      <c r="C309" s="30">
        <v>804580</v>
      </c>
      <c r="D309" s="31">
        <f t="shared" si="26"/>
        <v>28585</v>
      </c>
      <c r="E309" s="31">
        <f t="shared" si="27"/>
        <v>24288</v>
      </c>
      <c r="F309" s="23">
        <f t="shared" si="28"/>
        <v>3.0253767565124715E-2</v>
      </c>
      <c r="G309" s="23">
        <f t="shared" si="29"/>
        <v>3.112680893819237E-2</v>
      </c>
    </row>
    <row r="310" spans="1:7" s="18" customFormat="1" ht="13.5" x14ac:dyDescent="0.25">
      <c r="A310" s="15" t="s">
        <v>284</v>
      </c>
      <c r="B310" s="30">
        <v>973365</v>
      </c>
      <c r="C310" s="30">
        <v>804692</v>
      </c>
      <c r="D310" s="31">
        <f t="shared" si="26"/>
        <v>26850</v>
      </c>
      <c r="E310" s="31">
        <f t="shared" si="27"/>
        <v>22717</v>
      </c>
      <c r="F310" s="23">
        <f t="shared" si="28"/>
        <v>2.8367220804741605E-2</v>
      </c>
      <c r="G310" s="23">
        <f t="shared" si="29"/>
        <v>2.9050800856804886E-2</v>
      </c>
    </row>
    <row r="311" spans="1:7" s="18" customFormat="1" ht="13.5" x14ac:dyDescent="0.25">
      <c r="A311" s="15" t="s">
        <v>285</v>
      </c>
      <c r="B311" s="30">
        <v>960059</v>
      </c>
      <c r="C311" s="30">
        <v>791794</v>
      </c>
      <c r="D311" s="31">
        <f t="shared" si="26"/>
        <v>31843</v>
      </c>
      <c r="E311" s="31">
        <f t="shared" si="27"/>
        <v>27920</v>
      </c>
      <c r="F311" s="23">
        <f t="shared" si="28"/>
        <v>3.4305592663776537E-2</v>
      </c>
      <c r="G311" s="23">
        <f t="shared" si="29"/>
        <v>3.6550530584887039E-2</v>
      </c>
    </row>
    <row r="312" spans="1:7" s="18" customFormat="1" ht="13.5" x14ac:dyDescent="0.25">
      <c r="A312" s="15" t="s">
        <v>286</v>
      </c>
      <c r="B312" s="30">
        <v>968611</v>
      </c>
      <c r="C312" s="30">
        <v>798990</v>
      </c>
      <c r="D312" s="31">
        <f t="shared" si="26"/>
        <v>31365</v>
      </c>
      <c r="E312" s="31">
        <f t="shared" si="27"/>
        <v>27013</v>
      </c>
      <c r="F312" s="23">
        <f t="shared" si="28"/>
        <v>3.3465066802098917E-2</v>
      </c>
      <c r="G312" s="23">
        <f t="shared" si="29"/>
        <v>3.4991975149518705E-2</v>
      </c>
    </row>
    <row r="313" spans="1:7" s="18" customFormat="1" ht="13.5" x14ac:dyDescent="0.25">
      <c r="A313" s="15" t="s">
        <v>287</v>
      </c>
      <c r="B313" s="30">
        <v>974001</v>
      </c>
      <c r="C313" s="30">
        <v>803647</v>
      </c>
      <c r="D313" s="31">
        <f t="shared" si="26"/>
        <v>32807</v>
      </c>
      <c r="E313" s="31">
        <f t="shared" si="27"/>
        <v>29527</v>
      </c>
      <c r="F313" s="23">
        <f t="shared" si="28"/>
        <v>3.4856788292318058E-2</v>
      </c>
      <c r="G313" s="23">
        <f t="shared" si="29"/>
        <v>3.8142665219862551E-2</v>
      </c>
    </row>
    <row r="314" spans="1:7" s="18" customFormat="1" ht="13.5" x14ac:dyDescent="0.25">
      <c r="A314" s="15" t="s">
        <v>288</v>
      </c>
      <c r="B314" s="30">
        <v>978866</v>
      </c>
      <c r="C314" s="30">
        <v>808858</v>
      </c>
      <c r="D314" s="31">
        <f t="shared" si="26"/>
        <v>30234</v>
      </c>
      <c r="E314" s="31">
        <f t="shared" si="27"/>
        <v>26818</v>
      </c>
      <c r="F314" s="23">
        <f t="shared" si="28"/>
        <v>3.1871157624874559E-2</v>
      </c>
      <c r="G314" s="23">
        <f t="shared" si="29"/>
        <v>3.429236356196614E-2</v>
      </c>
    </row>
    <row r="315" spans="1:7" s="18" customFormat="1" ht="13.5" x14ac:dyDescent="0.25">
      <c r="A315" s="15" t="s">
        <v>289</v>
      </c>
      <c r="B315" s="30">
        <v>984588</v>
      </c>
      <c r="C315" s="30">
        <v>814021</v>
      </c>
      <c r="D315" s="31">
        <f t="shared" ref="D315:D334" si="30">+B315-B303</f>
        <v>33080</v>
      </c>
      <c r="E315" s="31">
        <f t="shared" ref="E315:E334" si="31">+C315-C303</f>
        <v>30172</v>
      </c>
      <c r="F315" s="23">
        <f t="shared" ref="F315:F334" si="32">+D315/B303</f>
        <v>3.4765866393135947E-2</v>
      </c>
      <c r="G315" s="23">
        <f t="shared" ref="G315:G334" si="33">+E315/C303</f>
        <v>3.8492107536017776E-2</v>
      </c>
    </row>
    <row r="316" spans="1:7" s="18" customFormat="1" ht="13.5" x14ac:dyDescent="0.25">
      <c r="A316" s="15" t="s">
        <v>290</v>
      </c>
      <c r="B316" s="30">
        <v>989505</v>
      </c>
      <c r="C316" s="30">
        <v>819392</v>
      </c>
      <c r="D316" s="31">
        <f t="shared" si="30"/>
        <v>32800</v>
      </c>
      <c r="E316" s="31">
        <f t="shared" si="31"/>
        <v>30331</v>
      </c>
      <c r="F316" s="23">
        <f t="shared" si="32"/>
        <v>3.4284340522940715E-2</v>
      </c>
      <c r="G316" s="23">
        <f t="shared" si="33"/>
        <v>3.8439360201556028E-2</v>
      </c>
    </row>
    <row r="317" spans="1:7" s="18" customFormat="1" ht="13.5" x14ac:dyDescent="0.25">
      <c r="A317" s="15" t="s">
        <v>291</v>
      </c>
      <c r="B317" s="30">
        <v>981097</v>
      </c>
      <c r="C317" s="30">
        <v>821536</v>
      </c>
      <c r="D317" s="31">
        <f t="shared" si="30"/>
        <v>29645</v>
      </c>
      <c r="E317" s="31">
        <f t="shared" si="31"/>
        <v>26673</v>
      </c>
      <c r="F317" s="23">
        <f t="shared" si="32"/>
        <v>3.1157641163190575E-2</v>
      </c>
      <c r="G317" s="23">
        <f t="shared" si="33"/>
        <v>3.3556726127647152E-2</v>
      </c>
    </row>
    <row r="318" spans="1:7" s="18" customFormat="1" ht="13.5" x14ac:dyDescent="0.25">
      <c r="A318" s="15" t="s">
        <v>292</v>
      </c>
      <c r="B318" s="30">
        <v>983546</v>
      </c>
      <c r="C318" s="30">
        <v>824401</v>
      </c>
      <c r="D318" s="31">
        <f t="shared" si="30"/>
        <v>29296</v>
      </c>
      <c r="E318" s="31">
        <f t="shared" si="31"/>
        <v>26997</v>
      </c>
      <c r="F318" s="23">
        <f t="shared" si="32"/>
        <v>3.0700550170290806E-2</v>
      </c>
      <c r="G318" s="23">
        <f t="shared" si="33"/>
        <v>3.3856113086967211E-2</v>
      </c>
    </row>
    <row r="319" spans="1:7" s="18" customFormat="1" ht="13.5" x14ac:dyDescent="0.25">
      <c r="A319" s="15" t="s">
        <v>293</v>
      </c>
      <c r="B319" s="30">
        <v>987306</v>
      </c>
      <c r="C319" s="30">
        <v>822109</v>
      </c>
      <c r="D319" s="31">
        <f t="shared" si="30"/>
        <v>26608</v>
      </c>
      <c r="E319" s="31">
        <f t="shared" si="31"/>
        <v>25850</v>
      </c>
      <c r="F319" s="23">
        <f t="shared" si="32"/>
        <v>2.7696528982052632E-2</v>
      </c>
      <c r="G319" s="23">
        <f t="shared" si="33"/>
        <v>3.2464311235414607E-2</v>
      </c>
    </row>
    <row r="320" spans="1:7" s="18" customFormat="1" ht="13.5" x14ac:dyDescent="0.25">
      <c r="A320" s="15" t="s">
        <v>294</v>
      </c>
      <c r="B320" s="30">
        <v>998912</v>
      </c>
      <c r="C320" s="30">
        <v>829850</v>
      </c>
      <c r="D320" s="31">
        <f t="shared" si="30"/>
        <v>30974</v>
      </c>
      <c r="E320" s="31">
        <f t="shared" si="31"/>
        <v>28983</v>
      </c>
      <c r="F320" s="23">
        <f t="shared" si="32"/>
        <v>3.199998347001564E-2</v>
      </c>
      <c r="G320" s="23">
        <f t="shared" si="33"/>
        <v>3.6189529597298931E-2</v>
      </c>
    </row>
    <row r="321" spans="1:7" s="18" customFormat="1" ht="13.5" x14ac:dyDescent="0.25">
      <c r="A321" s="15" t="s">
        <v>295</v>
      </c>
      <c r="B321" s="30">
        <v>1003843</v>
      </c>
      <c r="C321" s="30">
        <v>834748</v>
      </c>
      <c r="D321" s="31">
        <f t="shared" si="30"/>
        <v>30417</v>
      </c>
      <c r="E321" s="31">
        <f t="shared" si="31"/>
        <v>30168</v>
      </c>
      <c r="F321" s="23">
        <f t="shared" si="32"/>
        <v>3.1247367545144674E-2</v>
      </c>
      <c r="G321" s="23">
        <f t="shared" si="33"/>
        <v>3.7495339183176317E-2</v>
      </c>
    </row>
    <row r="322" spans="1:7" s="18" customFormat="1" ht="13.5" x14ac:dyDescent="0.25">
      <c r="A322" s="15" t="s">
        <v>296</v>
      </c>
      <c r="B322" s="30">
        <v>1005272</v>
      </c>
      <c r="C322" s="30">
        <v>836526</v>
      </c>
      <c r="D322" s="31">
        <f t="shared" si="30"/>
        <v>31907</v>
      </c>
      <c r="E322" s="31">
        <f t="shared" si="31"/>
        <v>31834</v>
      </c>
      <c r="F322" s="23">
        <f t="shared" si="32"/>
        <v>3.2780097907773552E-2</v>
      </c>
      <c r="G322" s="23">
        <f t="shared" si="33"/>
        <v>3.9560477797716397E-2</v>
      </c>
    </row>
    <row r="323" spans="1:7" s="18" customFormat="1" ht="13.5" x14ac:dyDescent="0.25">
      <c r="A323" s="15" t="s">
        <v>297</v>
      </c>
      <c r="B323" s="30">
        <v>992745</v>
      </c>
      <c r="C323" s="30">
        <v>823791</v>
      </c>
      <c r="D323" s="31">
        <f t="shared" si="30"/>
        <v>32686</v>
      </c>
      <c r="E323" s="31">
        <f t="shared" si="31"/>
        <v>31997</v>
      </c>
      <c r="F323" s="23">
        <f t="shared" si="32"/>
        <v>3.4045824267050252E-2</v>
      </c>
      <c r="G323" s="23">
        <f t="shared" si="33"/>
        <v>4.0410763405633286E-2</v>
      </c>
    </row>
    <row r="324" spans="1:7" s="18" customFormat="1" ht="13.5" x14ac:dyDescent="0.25">
      <c r="A324" s="15" t="s">
        <v>298</v>
      </c>
      <c r="B324" s="30">
        <v>1002948</v>
      </c>
      <c r="C324" s="30">
        <v>832339</v>
      </c>
      <c r="D324" s="31">
        <f t="shared" si="30"/>
        <v>34337</v>
      </c>
      <c r="E324" s="31">
        <f t="shared" si="31"/>
        <v>33349</v>
      </c>
      <c r="F324" s="23">
        <f t="shared" si="32"/>
        <v>3.5449731626008792E-2</v>
      </c>
      <c r="G324" s="23">
        <f t="shared" si="33"/>
        <v>4.1738945418590974E-2</v>
      </c>
    </row>
    <row r="325" spans="1:7" s="18" customFormat="1" ht="13.5" x14ac:dyDescent="0.25">
      <c r="A325" s="15" t="s">
        <v>299</v>
      </c>
      <c r="B325" s="30">
        <v>1008185</v>
      </c>
      <c r="C325" s="30">
        <v>836543</v>
      </c>
      <c r="D325" s="31">
        <f t="shared" si="30"/>
        <v>34184</v>
      </c>
      <c r="E325" s="31">
        <f t="shared" si="31"/>
        <v>32896</v>
      </c>
      <c r="F325" s="23">
        <f t="shared" si="32"/>
        <v>3.5096473206906356E-2</v>
      </c>
      <c r="G325" s="23">
        <f t="shared" si="33"/>
        <v>4.0933394886063158E-2</v>
      </c>
    </row>
    <row r="326" spans="1:7" s="18" customFormat="1" ht="13.5" x14ac:dyDescent="0.25">
      <c r="A326" s="15" t="s">
        <v>300</v>
      </c>
      <c r="B326" s="30">
        <v>1012913</v>
      </c>
      <c r="C326" s="30">
        <v>841626</v>
      </c>
      <c r="D326" s="31">
        <f t="shared" si="30"/>
        <v>34047</v>
      </c>
      <c r="E326" s="31">
        <f t="shared" si="31"/>
        <v>32768</v>
      </c>
      <c r="F326" s="23">
        <f t="shared" si="32"/>
        <v>3.4782084575416858E-2</v>
      </c>
      <c r="G326" s="23">
        <f t="shared" si="33"/>
        <v>4.0511437112571054E-2</v>
      </c>
    </row>
    <row r="327" spans="1:7" s="18" customFormat="1" ht="13.5" x14ac:dyDescent="0.25">
      <c r="A327" s="15" t="s">
        <v>301</v>
      </c>
      <c r="B327" s="30">
        <v>1019377</v>
      </c>
      <c r="C327" s="30">
        <v>846962</v>
      </c>
      <c r="D327" s="31">
        <f t="shared" si="30"/>
        <v>34789</v>
      </c>
      <c r="E327" s="31">
        <f t="shared" si="31"/>
        <v>32941</v>
      </c>
      <c r="F327" s="23">
        <f t="shared" si="32"/>
        <v>3.5333560839660855E-2</v>
      </c>
      <c r="G327" s="23">
        <f t="shared" si="33"/>
        <v>4.0467014978729052E-2</v>
      </c>
    </row>
    <row r="328" spans="1:7" s="18" customFormat="1" ht="13.5" x14ac:dyDescent="0.25">
      <c r="A328" s="15" t="s">
        <v>302</v>
      </c>
      <c r="B328" s="30">
        <v>1026568</v>
      </c>
      <c r="C328" s="30">
        <v>854253</v>
      </c>
      <c r="D328" s="31">
        <f t="shared" si="30"/>
        <v>37063</v>
      </c>
      <c r="E328" s="31">
        <f t="shared" si="31"/>
        <v>34861</v>
      </c>
      <c r="F328" s="23">
        <f t="shared" si="32"/>
        <v>3.7456101788267873E-2</v>
      </c>
      <c r="G328" s="23">
        <f t="shared" si="33"/>
        <v>4.254496016558619E-2</v>
      </c>
    </row>
    <row r="329" spans="1:7" s="18" customFormat="1" ht="13.5" x14ac:dyDescent="0.25">
      <c r="A329" s="15" t="s">
        <v>303</v>
      </c>
      <c r="B329" s="30">
        <v>1017515</v>
      </c>
      <c r="C329" s="30">
        <v>855684</v>
      </c>
      <c r="D329" s="31">
        <f t="shared" si="30"/>
        <v>36418</v>
      </c>
      <c r="E329" s="31">
        <f t="shared" si="31"/>
        <v>34148</v>
      </c>
      <c r="F329" s="23">
        <f t="shared" si="32"/>
        <v>3.7119673182162416E-2</v>
      </c>
      <c r="G329" s="23">
        <f t="shared" si="33"/>
        <v>4.1566042145444633E-2</v>
      </c>
    </row>
    <row r="330" spans="1:7" s="18" customFormat="1" ht="13.5" x14ac:dyDescent="0.25">
      <c r="A330" s="15" t="s">
        <v>304</v>
      </c>
      <c r="B330" s="30">
        <v>1022709</v>
      </c>
      <c r="C330" s="30">
        <v>859563</v>
      </c>
      <c r="D330" s="31">
        <f t="shared" si="30"/>
        <v>39163</v>
      </c>
      <c r="E330" s="31">
        <f t="shared" si="31"/>
        <v>35162</v>
      </c>
      <c r="F330" s="23">
        <f t="shared" si="32"/>
        <v>3.9818168138551734E-2</v>
      </c>
      <c r="G330" s="23">
        <f t="shared" si="33"/>
        <v>4.2651573688047444E-2</v>
      </c>
    </row>
    <row r="331" spans="1:7" s="18" customFormat="1" ht="13.5" x14ac:dyDescent="0.25">
      <c r="A331" s="15" t="s">
        <v>305</v>
      </c>
      <c r="B331" s="30">
        <v>1024324</v>
      </c>
      <c r="C331" s="30">
        <v>855279</v>
      </c>
      <c r="D331" s="31">
        <f t="shared" si="30"/>
        <v>37018</v>
      </c>
      <c r="E331" s="31">
        <f t="shared" si="31"/>
        <v>33170</v>
      </c>
      <c r="F331" s="23">
        <f t="shared" si="32"/>
        <v>3.7493948178173739E-2</v>
      </c>
      <c r="G331" s="23">
        <f t="shared" si="33"/>
        <v>4.0347447844507237E-2</v>
      </c>
    </row>
    <row r="332" spans="1:7" s="18" customFormat="1" ht="13.5" x14ac:dyDescent="0.25">
      <c r="A332" s="15" t="s">
        <v>306</v>
      </c>
      <c r="B332" s="30">
        <v>1036246</v>
      </c>
      <c r="C332" s="30">
        <v>865105</v>
      </c>
      <c r="D332" s="31">
        <f t="shared" si="30"/>
        <v>37334</v>
      </c>
      <c r="E332" s="31">
        <f t="shared" si="31"/>
        <v>35255</v>
      </c>
      <c r="F332" s="23">
        <f t="shared" si="32"/>
        <v>3.7374663634033828E-2</v>
      </c>
      <c r="G332" s="23">
        <f t="shared" si="33"/>
        <v>4.248358137012713E-2</v>
      </c>
    </row>
    <row r="333" spans="1:7" s="18" customFormat="1" ht="13.5" x14ac:dyDescent="0.25">
      <c r="A333" s="15" t="s">
        <v>307</v>
      </c>
      <c r="B333" s="30">
        <v>1042894</v>
      </c>
      <c r="C333" s="30">
        <v>871884</v>
      </c>
      <c r="D333" s="31">
        <f t="shared" si="30"/>
        <v>39051</v>
      </c>
      <c r="E333" s="31">
        <f t="shared" si="31"/>
        <v>37136</v>
      </c>
      <c r="F333" s="23">
        <f t="shared" si="32"/>
        <v>3.8901501529621664E-2</v>
      </c>
      <c r="G333" s="23">
        <f t="shared" si="33"/>
        <v>4.4487677718305405E-2</v>
      </c>
    </row>
    <row r="334" spans="1:7" s="18" customFormat="1" ht="13.5" x14ac:dyDescent="0.25">
      <c r="A334" s="15" t="s">
        <v>308</v>
      </c>
      <c r="B334" s="30">
        <v>1043198</v>
      </c>
      <c r="C334" s="30">
        <v>872128</v>
      </c>
      <c r="D334" s="31">
        <f t="shared" si="30"/>
        <v>37926</v>
      </c>
      <c r="E334" s="31">
        <f t="shared" si="31"/>
        <v>35602</v>
      </c>
      <c r="F334" s="23">
        <f t="shared" si="32"/>
        <v>3.7727102714489216E-2</v>
      </c>
      <c r="G334" s="23">
        <f t="shared" si="33"/>
        <v>4.2559346631186601E-2</v>
      </c>
    </row>
    <row r="335" spans="1:7" s="18" customFormat="1" ht="13.5" x14ac:dyDescent="0.25">
      <c r="A335" s="15" t="s">
        <v>309</v>
      </c>
      <c r="B335" s="30">
        <v>1032019</v>
      </c>
      <c r="C335" s="30">
        <v>861270</v>
      </c>
      <c r="D335" s="31">
        <f t="shared" ref="D335:E337" si="34">+B335-B323</f>
        <v>39274</v>
      </c>
      <c r="E335" s="31">
        <f t="shared" si="34"/>
        <v>37479</v>
      </c>
      <c r="F335" s="23">
        <f t="shared" ref="F335:G337" si="35">+D335/B323</f>
        <v>3.9561015165022237E-2</v>
      </c>
      <c r="G335" s="23">
        <f t="shared" si="35"/>
        <v>4.549576288160468E-2</v>
      </c>
    </row>
    <row r="336" spans="1:7" s="18" customFormat="1" ht="13.5" x14ac:dyDescent="0.25">
      <c r="A336" s="15" t="s">
        <v>310</v>
      </c>
      <c r="B336" s="30">
        <v>1043546</v>
      </c>
      <c r="C336" s="30">
        <v>870577</v>
      </c>
      <c r="D336" s="31">
        <f t="shared" si="34"/>
        <v>40598</v>
      </c>
      <c r="E336" s="31">
        <f t="shared" si="34"/>
        <v>38238</v>
      </c>
      <c r="F336" s="23">
        <f t="shared" si="35"/>
        <v>4.0478668884129584E-2</v>
      </c>
      <c r="G336" s="23">
        <f t="shared" si="35"/>
        <v>4.5940416104495882E-2</v>
      </c>
    </row>
    <row r="337" spans="1:7" s="18" customFormat="1" ht="13.5" x14ac:dyDescent="0.25">
      <c r="A337" s="15" t="s">
        <v>311</v>
      </c>
      <c r="B337" s="30">
        <v>1047302</v>
      </c>
      <c r="C337" s="30">
        <v>873635</v>
      </c>
      <c r="D337" s="31">
        <f t="shared" si="34"/>
        <v>39117</v>
      </c>
      <c r="E337" s="31">
        <f t="shared" si="34"/>
        <v>37092</v>
      </c>
      <c r="F337" s="23">
        <f t="shared" si="35"/>
        <v>3.8799426692521712E-2</v>
      </c>
      <c r="G337" s="23">
        <f t="shared" si="35"/>
        <v>4.4339621513777537E-2</v>
      </c>
    </row>
    <row r="338" spans="1:7" s="18" customFormat="1" ht="13.5" x14ac:dyDescent="0.25">
      <c r="A338" s="15" t="s">
        <v>312</v>
      </c>
      <c r="B338" s="30">
        <v>1053513</v>
      </c>
      <c r="C338" s="30">
        <v>879455</v>
      </c>
      <c r="D338" s="31">
        <f t="shared" ref="D338:E340" si="36">+B338-B326</f>
        <v>40600</v>
      </c>
      <c r="E338" s="31">
        <f t="shared" si="36"/>
        <v>37829</v>
      </c>
      <c r="F338" s="23">
        <f t="shared" ref="F338:G340" si="37">+D338/B326</f>
        <v>4.0082415765223665E-2</v>
      </c>
      <c r="G338" s="23">
        <f t="shared" si="37"/>
        <v>4.4947518256327632E-2</v>
      </c>
    </row>
    <row r="339" spans="1:7" s="18" customFormat="1" ht="13.5" x14ac:dyDescent="0.25">
      <c r="A339" s="15" t="s">
        <v>313</v>
      </c>
      <c r="B339" s="30">
        <v>1057625</v>
      </c>
      <c r="C339" s="30">
        <v>882690</v>
      </c>
      <c r="D339" s="31">
        <f t="shared" si="36"/>
        <v>38248</v>
      </c>
      <c r="E339" s="31">
        <f t="shared" si="36"/>
        <v>35728</v>
      </c>
      <c r="F339" s="23">
        <f t="shared" si="37"/>
        <v>3.7520956427308051E-2</v>
      </c>
      <c r="G339" s="23">
        <f t="shared" si="37"/>
        <v>4.218371072137829E-2</v>
      </c>
    </row>
    <row r="340" spans="1:7" s="18" customFormat="1" ht="13.5" x14ac:dyDescent="0.25">
      <c r="A340" s="15" t="s">
        <v>314</v>
      </c>
      <c r="B340" s="30">
        <v>1063517</v>
      </c>
      <c r="C340" s="30">
        <v>889031</v>
      </c>
      <c r="D340" s="31">
        <f t="shared" si="36"/>
        <v>36949</v>
      </c>
      <c r="E340" s="31">
        <f t="shared" si="36"/>
        <v>34778</v>
      </c>
      <c r="F340" s="23">
        <f t="shared" si="37"/>
        <v>3.5992744757288364E-2</v>
      </c>
      <c r="G340" s="23">
        <f t="shared" si="37"/>
        <v>4.0711592467336959E-2</v>
      </c>
    </row>
    <row r="341" spans="1:7" s="18" customFormat="1" ht="13.5" x14ac:dyDescent="0.25">
      <c r="A341" s="15" t="s">
        <v>315</v>
      </c>
      <c r="B341" s="30">
        <v>1057649</v>
      </c>
      <c r="C341" s="30">
        <v>893806</v>
      </c>
      <c r="D341" s="31">
        <f t="shared" ref="D341:E343" si="38">+B341-B329</f>
        <v>40134</v>
      </c>
      <c r="E341" s="31">
        <f t="shared" si="38"/>
        <v>38122</v>
      </c>
      <c r="F341" s="23">
        <f t="shared" ref="F341:G343" si="39">+D341/B329</f>
        <v>3.9443153172189105E-2</v>
      </c>
      <c r="G341" s="23">
        <f t="shared" si="39"/>
        <v>4.4551493308277353E-2</v>
      </c>
    </row>
    <row r="342" spans="1:7" s="18" customFormat="1" ht="13.5" x14ac:dyDescent="0.25">
      <c r="A342" s="15" t="s">
        <v>316</v>
      </c>
      <c r="B342" s="30">
        <v>1064517</v>
      </c>
      <c r="C342" s="30">
        <v>897417</v>
      </c>
      <c r="D342" s="31">
        <f t="shared" si="38"/>
        <v>41808</v>
      </c>
      <c r="E342" s="31">
        <f t="shared" si="38"/>
        <v>37854</v>
      </c>
      <c r="F342" s="23">
        <f t="shared" si="39"/>
        <v>4.0879663716658403E-2</v>
      </c>
      <c r="G342" s="23">
        <f t="shared" si="39"/>
        <v>4.403865685237731E-2</v>
      </c>
    </row>
    <row r="343" spans="1:7" s="18" customFormat="1" ht="13.5" x14ac:dyDescent="0.25">
      <c r="A343" s="15" t="s">
        <v>317</v>
      </c>
      <c r="B343" s="30">
        <v>1063726</v>
      </c>
      <c r="C343" s="30">
        <v>893419</v>
      </c>
      <c r="D343" s="31">
        <f t="shared" si="38"/>
        <v>39402</v>
      </c>
      <c r="E343" s="31">
        <f t="shared" si="38"/>
        <v>38140</v>
      </c>
      <c r="F343" s="23">
        <f t="shared" si="39"/>
        <v>3.8466344633143419E-2</v>
      </c>
      <c r="G343" s="23">
        <f t="shared" si="39"/>
        <v>4.4593635527120389E-2</v>
      </c>
    </row>
    <row r="344" spans="1:7" s="18" customFormat="1" ht="13.5" x14ac:dyDescent="0.25">
      <c r="A344" s="15" t="s">
        <v>318</v>
      </c>
      <c r="B344" s="30">
        <v>1076958</v>
      </c>
      <c r="C344" s="30">
        <v>902503</v>
      </c>
      <c r="D344" s="31">
        <f t="shared" ref="D344:E346" si="40">+B344-B332</f>
        <v>40712</v>
      </c>
      <c r="E344" s="31">
        <f t="shared" si="40"/>
        <v>37398</v>
      </c>
      <c r="F344" s="23">
        <f t="shared" ref="F344:G346" si="41">+D344/B332</f>
        <v>3.9287968300963282E-2</v>
      </c>
      <c r="G344" s="23">
        <f t="shared" si="41"/>
        <v>4.3229434577305645E-2</v>
      </c>
    </row>
    <row r="345" spans="1:7" s="18" customFormat="1" ht="13.5" x14ac:dyDescent="0.25">
      <c r="A345" s="15" t="s">
        <v>319</v>
      </c>
      <c r="B345" s="30">
        <v>1086390</v>
      </c>
      <c r="C345" s="30">
        <v>910961</v>
      </c>
      <c r="D345" s="31">
        <f t="shared" si="40"/>
        <v>43496</v>
      </c>
      <c r="E345" s="31">
        <f t="shared" si="40"/>
        <v>39077</v>
      </c>
      <c r="F345" s="23">
        <f t="shared" si="41"/>
        <v>4.1707019121789944E-2</v>
      </c>
      <c r="G345" s="23">
        <f t="shared" si="41"/>
        <v>4.4819035559776302E-2</v>
      </c>
    </row>
    <row r="346" spans="1:7" s="18" customFormat="1" ht="13.5" x14ac:dyDescent="0.25">
      <c r="A346" s="15" t="s">
        <v>320</v>
      </c>
      <c r="B346" s="30">
        <v>1087632</v>
      </c>
      <c r="C346" s="30">
        <v>912209</v>
      </c>
      <c r="D346" s="31">
        <f t="shared" si="40"/>
        <v>44434</v>
      </c>
      <c r="E346" s="31">
        <f t="shared" si="40"/>
        <v>40081</v>
      </c>
      <c r="F346" s="23">
        <f t="shared" si="41"/>
        <v>4.2594023378112307E-2</v>
      </c>
      <c r="G346" s="23">
        <f t="shared" si="41"/>
        <v>4.5957703456373379E-2</v>
      </c>
    </row>
    <row r="347" spans="1:7" s="18" customFormat="1" ht="13.5" x14ac:dyDescent="0.25">
      <c r="A347" s="15" t="s">
        <v>321</v>
      </c>
      <c r="B347" s="30">
        <v>1073205</v>
      </c>
      <c r="C347" s="30">
        <v>897417</v>
      </c>
      <c r="D347" s="31">
        <f t="shared" ref="D347:E349" si="42">+B347-B335</f>
        <v>41186</v>
      </c>
      <c r="E347" s="31">
        <f t="shared" si="42"/>
        <v>36147</v>
      </c>
      <c r="F347" s="23">
        <f t="shared" ref="F347:G349" si="43">+D347/B335</f>
        <v>3.9908179985058412E-2</v>
      </c>
      <c r="G347" s="23">
        <f t="shared" si="43"/>
        <v>4.1969417255912779E-2</v>
      </c>
    </row>
    <row r="348" spans="1:7" s="18" customFormat="1" ht="13.5" x14ac:dyDescent="0.25">
      <c r="A348" s="15" t="s">
        <v>322</v>
      </c>
      <c r="B348" s="30">
        <v>1081230</v>
      </c>
      <c r="C348" s="30">
        <v>903660</v>
      </c>
      <c r="D348" s="31">
        <f t="shared" si="42"/>
        <v>37684</v>
      </c>
      <c r="E348" s="31">
        <f t="shared" si="42"/>
        <v>33083</v>
      </c>
      <c r="F348" s="23">
        <f t="shared" si="43"/>
        <v>3.6111489095832859E-2</v>
      </c>
      <c r="G348" s="23">
        <f t="shared" si="43"/>
        <v>3.8001233664569589E-2</v>
      </c>
    </row>
    <row r="349" spans="1:7" s="18" customFormat="1" ht="13.5" x14ac:dyDescent="0.25">
      <c r="A349" s="15" t="s">
        <v>323</v>
      </c>
      <c r="B349" s="30">
        <v>1076846</v>
      </c>
      <c r="C349" s="30">
        <v>898818</v>
      </c>
      <c r="D349" s="31">
        <f t="shared" si="42"/>
        <v>29544</v>
      </c>
      <c r="E349" s="31">
        <f t="shared" si="42"/>
        <v>25183</v>
      </c>
      <c r="F349" s="23">
        <f t="shared" si="43"/>
        <v>2.8209628168379321E-2</v>
      </c>
      <c r="G349" s="23">
        <f t="shared" si="43"/>
        <v>2.8825539269832366E-2</v>
      </c>
    </row>
    <row r="350" spans="1:7" s="18" customFormat="1" ht="13.5" x14ac:dyDescent="0.25">
      <c r="A350" s="15" t="s">
        <v>324</v>
      </c>
      <c r="B350" s="30">
        <v>950403</v>
      </c>
      <c r="C350" s="30">
        <v>775811</v>
      </c>
      <c r="D350" s="31">
        <f t="shared" ref="D350:E352" si="44">+B350-B338</f>
        <v>-103110</v>
      </c>
      <c r="E350" s="31">
        <f t="shared" si="44"/>
        <v>-103644</v>
      </c>
      <c r="F350" s="23">
        <f t="shared" ref="F350:G352" si="45">+D350/B338</f>
        <v>-9.7872546423252493E-2</v>
      </c>
      <c r="G350" s="23">
        <f t="shared" si="45"/>
        <v>-0.11785025953573521</v>
      </c>
    </row>
    <row r="351" spans="1:7" s="18" customFormat="1" ht="13.5" x14ac:dyDescent="0.25">
      <c r="A351" s="15" t="s">
        <v>325</v>
      </c>
      <c r="B351" s="30">
        <v>976183</v>
      </c>
      <c r="C351" s="30">
        <v>804374</v>
      </c>
      <c r="D351" s="31">
        <f t="shared" si="44"/>
        <v>-81442</v>
      </c>
      <c r="E351" s="31">
        <f t="shared" si="44"/>
        <v>-78316</v>
      </c>
      <c r="F351" s="23">
        <f t="shared" si="45"/>
        <v>-7.7004609384233536E-2</v>
      </c>
      <c r="G351" s="23">
        <f t="shared" si="45"/>
        <v>-8.8724240673396099E-2</v>
      </c>
    </row>
    <row r="352" spans="1:7" s="18" customFormat="1" ht="13.5" x14ac:dyDescent="0.25">
      <c r="A352" s="15" t="s">
        <v>326</v>
      </c>
      <c r="B352" s="30">
        <v>1004177</v>
      </c>
      <c r="C352" s="30">
        <v>833577</v>
      </c>
      <c r="D352" s="31">
        <f t="shared" si="44"/>
        <v>-59340</v>
      </c>
      <c r="E352" s="31">
        <f t="shared" si="44"/>
        <v>-55454</v>
      </c>
      <c r="F352" s="23">
        <f t="shared" si="45"/>
        <v>-5.5796005141431682E-2</v>
      </c>
      <c r="G352" s="23">
        <f t="shared" si="45"/>
        <v>-6.2375777672544604E-2</v>
      </c>
    </row>
    <row r="353" spans="1:7" s="18" customFormat="1" ht="13.5" x14ac:dyDescent="0.25">
      <c r="A353" s="15" t="s">
        <v>327</v>
      </c>
      <c r="B353" s="30">
        <v>1004493</v>
      </c>
      <c r="C353" s="30">
        <v>839505</v>
      </c>
      <c r="D353" s="31">
        <f t="shared" ref="D353:D355" si="46">+B353-B341</f>
        <v>-53156</v>
      </c>
      <c r="E353" s="31">
        <f t="shared" ref="E353:E355" si="47">+C353-C341</f>
        <v>-54301</v>
      </c>
      <c r="F353" s="23">
        <f t="shared" ref="F353:F355" si="48">+D353/B341</f>
        <v>-5.0258639681028394E-2</v>
      </c>
      <c r="G353" s="23">
        <f t="shared" ref="G353:G355" si="49">+E353/C341</f>
        <v>-6.0752557042579709E-2</v>
      </c>
    </row>
    <row r="354" spans="1:7" s="18" customFormat="1" ht="13.5" x14ac:dyDescent="0.25">
      <c r="A354" s="15" t="s">
        <v>328</v>
      </c>
      <c r="B354" s="30">
        <v>1016119</v>
      </c>
      <c r="C354" s="30">
        <v>847237</v>
      </c>
      <c r="D354" s="31">
        <f t="shared" si="46"/>
        <v>-48398</v>
      </c>
      <c r="E354" s="31">
        <f t="shared" si="47"/>
        <v>-50180</v>
      </c>
      <c r="F354" s="23">
        <f t="shared" si="48"/>
        <v>-4.5464750680355506E-2</v>
      </c>
      <c r="G354" s="23">
        <f t="shared" si="49"/>
        <v>-5.5916034574785188E-2</v>
      </c>
    </row>
    <row r="355" spans="1:7" s="18" customFormat="1" ht="13.5" x14ac:dyDescent="0.25">
      <c r="A355" s="15" t="s">
        <v>329</v>
      </c>
      <c r="B355" s="30">
        <v>1025314</v>
      </c>
      <c r="C355" s="30">
        <v>852675</v>
      </c>
      <c r="D355" s="31">
        <f t="shared" si="46"/>
        <v>-38412</v>
      </c>
      <c r="E355" s="31">
        <f t="shared" si="47"/>
        <v>-40744</v>
      </c>
      <c r="F355" s="23">
        <f t="shared" si="48"/>
        <v>-3.6110802969937746E-2</v>
      </c>
      <c r="G355" s="23">
        <f t="shared" si="49"/>
        <v>-4.5604581948671341E-2</v>
      </c>
    </row>
    <row r="356" spans="1:7" s="18" customFormat="1" ht="13.5" x14ac:dyDescent="0.25">
      <c r="A356" s="15" t="s">
        <v>330</v>
      </c>
      <c r="B356" s="30">
        <v>1047084</v>
      </c>
      <c r="C356" s="30">
        <v>872967</v>
      </c>
      <c r="D356" s="31">
        <f t="shared" ref="D356:D358" si="50">+B356-B344</f>
        <v>-29874</v>
      </c>
      <c r="E356" s="31">
        <f t="shared" ref="E356:E358" si="51">+C356-C344</f>
        <v>-29536</v>
      </c>
      <c r="F356" s="23">
        <f t="shared" ref="F356:F358" si="52">+D356/B344</f>
        <v>-2.7739243313109705E-2</v>
      </c>
      <c r="G356" s="23">
        <f t="shared" ref="G356:G358" si="53">+E356/C344</f>
        <v>-3.2726761019076941E-2</v>
      </c>
    </row>
    <row r="357" spans="1:7" s="18" customFormat="1" ht="13.5" x14ac:dyDescent="0.25">
      <c r="A357" s="15" t="s">
        <v>331</v>
      </c>
      <c r="B357" s="30">
        <v>1056279</v>
      </c>
      <c r="C357" s="30">
        <v>882078</v>
      </c>
      <c r="D357" s="31">
        <f t="shared" si="50"/>
        <v>-30111</v>
      </c>
      <c r="E357" s="31">
        <f t="shared" si="51"/>
        <v>-28883</v>
      </c>
      <c r="F357" s="23">
        <f t="shared" si="52"/>
        <v>-2.7716565874133597E-2</v>
      </c>
      <c r="G357" s="23">
        <f t="shared" si="53"/>
        <v>-3.1706077428122606E-2</v>
      </c>
    </row>
    <row r="358" spans="1:7" s="18" customFormat="1" ht="13.5" x14ac:dyDescent="0.25">
      <c r="A358" s="15" t="s">
        <v>332</v>
      </c>
      <c r="B358" s="30">
        <v>1061596</v>
      </c>
      <c r="C358" s="30">
        <v>887615</v>
      </c>
      <c r="D358" s="31">
        <f t="shared" si="50"/>
        <v>-26036</v>
      </c>
      <c r="E358" s="31">
        <f t="shared" si="51"/>
        <v>-24594</v>
      </c>
      <c r="F358" s="23">
        <f t="shared" si="52"/>
        <v>-2.3938243817761891E-2</v>
      </c>
      <c r="G358" s="23">
        <f t="shared" si="53"/>
        <v>-2.6960926717451813E-2</v>
      </c>
    </row>
    <row r="359" spans="1:7" s="18" customFormat="1" ht="13.5" x14ac:dyDescent="0.25">
      <c r="A359" s="15" t="s">
        <v>333</v>
      </c>
      <c r="B359" s="30">
        <v>1050963</v>
      </c>
      <c r="C359" s="30">
        <v>878275</v>
      </c>
      <c r="D359" s="31">
        <f t="shared" ref="D359:D364" si="54">+B359-B347</f>
        <v>-22242</v>
      </c>
      <c r="E359" s="31">
        <f t="shared" ref="E359:E364" si="55">+C359-C347</f>
        <v>-19142</v>
      </c>
      <c r="F359" s="23">
        <f t="shared" ref="F359:F364" si="56">+D359/B347</f>
        <v>-2.0724838218234169E-2</v>
      </c>
      <c r="G359" s="23">
        <f t="shared" ref="G359:G364" si="57">+E359/C347</f>
        <v>-2.1330106293952534E-2</v>
      </c>
    </row>
    <row r="360" spans="1:7" s="18" customFormat="1" ht="13.5" x14ac:dyDescent="0.25">
      <c r="A360" s="15" t="s">
        <v>334</v>
      </c>
      <c r="B360" s="30">
        <v>1053042</v>
      </c>
      <c r="C360" s="30">
        <v>879914</v>
      </c>
      <c r="D360" s="31">
        <f t="shared" si="54"/>
        <v>-28188</v>
      </c>
      <c r="E360" s="31">
        <f t="shared" si="55"/>
        <v>-23746</v>
      </c>
      <c r="F360" s="23">
        <f t="shared" si="56"/>
        <v>-2.6070308814960738E-2</v>
      </c>
      <c r="G360" s="23">
        <f t="shared" si="57"/>
        <v>-2.6277582276519929E-2</v>
      </c>
    </row>
    <row r="361" spans="1:7" s="18" customFormat="1" ht="13.5" x14ac:dyDescent="0.25">
      <c r="A361" s="15" t="s">
        <v>335</v>
      </c>
      <c r="B361" s="30">
        <v>1066917</v>
      </c>
      <c r="C361" s="30">
        <v>894314</v>
      </c>
      <c r="D361" s="31">
        <f t="shared" si="54"/>
        <v>-9929</v>
      </c>
      <c r="E361" s="31">
        <f t="shared" si="55"/>
        <v>-4504</v>
      </c>
      <c r="F361" s="23">
        <f t="shared" si="56"/>
        <v>-9.2204456347518594E-3</v>
      </c>
      <c r="G361" s="23">
        <f t="shared" si="57"/>
        <v>-5.0110255913878004E-3</v>
      </c>
    </row>
    <row r="362" spans="1:7" s="18" customFormat="1" ht="13.5" x14ac:dyDescent="0.25">
      <c r="A362" s="15" t="s">
        <v>336</v>
      </c>
      <c r="B362" s="30">
        <v>1084362</v>
      </c>
      <c r="C362" s="30">
        <v>910677</v>
      </c>
      <c r="D362" s="31">
        <f t="shared" si="54"/>
        <v>133959</v>
      </c>
      <c r="E362" s="31">
        <f t="shared" si="55"/>
        <v>134866</v>
      </c>
      <c r="F362" s="23">
        <f t="shared" si="56"/>
        <v>0.14094968134570282</v>
      </c>
      <c r="G362" s="23">
        <f t="shared" si="57"/>
        <v>0.17383873134049402</v>
      </c>
    </row>
    <row r="363" spans="1:7" s="18" customFormat="1" ht="13.5" x14ac:dyDescent="0.25">
      <c r="A363" s="15" t="s">
        <v>337</v>
      </c>
      <c r="B363" s="30">
        <v>1094013</v>
      </c>
      <c r="C363" s="30">
        <v>919922</v>
      </c>
      <c r="D363" s="31">
        <f t="shared" si="54"/>
        <v>117830</v>
      </c>
      <c r="E363" s="31">
        <f t="shared" si="55"/>
        <v>115548</v>
      </c>
      <c r="F363" s="23">
        <f t="shared" si="56"/>
        <v>0.12070482686135693</v>
      </c>
      <c r="G363" s="23">
        <f t="shared" si="57"/>
        <v>0.14364959583477338</v>
      </c>
    </row>
    <row r="364" spans="1:7" s="18" customFormat="1" ht="13.5" x14ac:dyDescent="0.25">
      <c r="A364" s="15" t="s">
        <v>338</v>
      </c>
      <c r="B364" s="30">
        <v>1106311</v>
      </c>
      <c r="C364" s="30">
        <v>933249</v>
      </c>
      <c r="D364" s="31">
        <f t="shared" si="54"/>
        <v>102134</v>
      </c>
      <c r="E364" s="31">
        <f t="shared" si="55"/>
        <v>99672</v>
      </c>
      <c r="F364" s="23">
        <f t="shared" si="56"/>
        <v>0.10170916083519141</v>
      </c>
      <c r="G364" s="23">
        <f t="shared" si="57"/>
        <v>0.11957143731173005</v>
      </c>
    </row>
    <row r="365" spans="1:7" s="18" customFormat="1" ht="13.5" x14ac:dyDescent="0.25">
      <c r="A365" s="15" t="s">
        <v>339</v>
      </c>
      <c r="B365" s="30">
        <v>1113977</v>
      </c>
      <c r="C365" s="30">
        <v>947636</v>
      </c>
      <c r="D365" s="31">
        <f t="shared" ref="D365:D367" si="58">+B365-B353</f>
        <v>109484</v>
      </c>
      <c r="E365" s="31">
        <f t="shared" ref="E365:E367" si="59">+C365-C353</f>
        <v>108131</v>
      </c>
      <c r="F365" s="23">
        <f t="shared" ref="F365:F367" si="60">+D365/B353</f>
        <v>0.10899428866104592</v>
      </c>
      <c r="G365" s="23">
        <f t="shared" ref="G365:G367" si="61">+E365/C353</f>
        <v>0.12880328288693932</v>
      </c>
    </row>
    <row r="366" spans="1:7" s="18" customFormat="1" ht="13.5" x14ac:dyDescent="0.25">
      <c r="A366" s="15" t="s">
        <v>340</v>
      </c>
      <c r="B366" s="30">
        <v>1117736</v>
      </c>
      <c r="C366" s="30">
        <v>950206</v>
      </c>
      <c r="D366" s="31">
        <f t="shared" si="58"/>
        <v>101617</v>
      </c>
      <c r="E366" s="31">
        <f t="shared" si="59"/>
        <v>102969</v>
      </c>
      <c r="F366" s="23">
        <f t="shared" si="60"/>
        <v>0.10000501909717267</v>
      </c>
      <c r="G366" s="23">
        <f t="shared" si="61"/>
        <v>0.12153506043763433</v>
      </c>
    </row>
    <row r="367" spans="1:7" s="18" customFormat="1" ht="13.5" x14ac:dyDescent="0.25">
      <c r="A367" s="15" t="s">
        <v>341</v>
      </c>
      <c r="B367" s="30">
        <v>1120023</v>
      </c>
      <c r="C367" s="30">
        <v>950699</v>
      </c>
      <c r="D367" s="31">
        <f t="shared" si="58"/>
        <v>94709</v>
      </c>
      <c r="E367" s="31">
        <f t="shared" si="59"/>
        <v>98024</v>
      </c>
      <c r="F367" s="23">
        <f t="shared" si="60"/>
        <v>9.2370727406433539E-2</v>
      </c>
      <c r="G367" s="23">
        <f t="shared" si="61"/>
        <v>0.11496056527985457</v>
      </c>
    </row>
    <row r="368" spans="1:7" s="18" customFormat="1" ht="13.5" x14ac:dyDescent="0.25">
      <c r="A368" s="15" t="s">
        <v>342</v>
      </c>
      <c r="B368" s="30">
        <v>1147398</v>
      </c>
      <c r="C368" s="30">
        <v>973991</v>
      </c>
      <c r="D368" s="31">
        <f t="shared" ref="D368:D370" si="62">+B368-B356</f>
        <v>100314</v>
      </c>
      <c r="E368" s="31">
        <f t="shared" ref="E368:E370" si="63">+C368-C356</f>
        <v>101024</v>
      </c>
      <c r="F368" s="23">
        <f t="shared" ref="F368:F370" si="64">+D368/B356</f>
        <v>9.5803202035366797E-2</v>
      </c>
      <c r="G368" s="23">
        <f t="shared" ref="G368:G370" si="65">+E368/C356</f>
        <v>0.11572487848910669</v>
      </c>
    </row>
    <row r="369" spans="1:7" s="18" customFormat="1" ht="13.5" x14ac:dyDescent="0.25">
      <c r="A369" s="15" t="s">
        <v>343</v>
      </c>
      <c r="B369" s="30">
        <v>1157804</v>
      </c>
      <c r="C369" s="30">
        <v>984067</v>
      </c>
      <c r="D369" s="31">
        <f t="shared" si="62"/>
        <v>101525</v>
      </c>
      <c r="E369" s="31">
        <f t="shared" si="63"/>
        <v>101989</v>
      </c>
      <c r="F369" s="23">
        <f t="shared" si="64"/>
        <v>9.6115704278888436E-2</v>
      </c>
      <c r="G369" s="23">
        <f t="shared" si="65"/>
        <v>0.11562356163513884</v>
      </c>
    </row>
    <row r="370" spans="1:7" s="18" customFormat="1" ht="13.5" x14ac:dyDescent="0.25">
      <c r="A370" s="15" t="s">
        <v>344</v>
      </c>
      <c r="B370" s="30">
        <v>1163163</v>
      </c>
      <c r="C370" s="30">
        <v>990141</v>
      </c>
      <c r="D370" s="31">
        <f t="shared" si="62"/>
        <v>101567</v>
      </c>
      <c r="E370" s="31">
        <f t="shared" si="63"/>
        <v>102526</v>
      </c>
      <c r="F370" s="23">
        <f t="shared" si="64"/>
        <v>9.5673872169827312E-2</v>
      </c>
      <c r="G370" s="23">
        <f t="shared" si="65"/>
        <v>0.11550728637979304</v>
      </c>
    </row>
    <row r="371" spans="1:7" s="18" customFormat="1" ht="13.5" x14ac:dyDescent="0.25">
      <c r="A371" s="15" t="s">
        <v>345</v>
      </c>
      <c r="B371" s="30">
        <v>1149891</v>
      </c>
      <c r="C371" s="30">
        <v>977079</v>
      </c>
      <c r="D371" s="31">
        <f t="shared" ref="D371:D373" si="66">+B371-B359</f>
        <v>98928</v>
      </c>
      <c r="E371" s="31">
        <f t="shared" ref="E371:E373" si="67">+C371-C359</f>
        <v>98804</v>
      </c>
      <c r="F371" s="23">
        <f t="shared" ref="F371:F373" si="68">+D371/B359</f>
        <v>9.4130811455779131E-2</v>
      </c>
      <c r="G371" s="23">
        <f t="shared" ref="G371:G373" si="69">+E371/C359</f>
        <v>0.1124977939711366</v>
      </c>
    </row>
    <row r="372" spans="1:7" s="18" customFormat="1" ht="13.5" x14ac:dyDescent="0.25">
      <c r="A372" s="15" t="s">
        <v>346</v>
      </c>
      <c r="B372" s="30">
        <v>1166360</v>
      </c>
      <c r="C372" s="30">
        <v>992599</v>
      </c>
      <c r="D372" s="31">
        <f t="shared" si="66"/>
        <v>113318</v>
      </c>
      <c r="E372" s="31">
        <f t="shared" si="67"/>
        <v>112685</v>
      </c>
      <c r="F372" s="23">
        <f t="shared" si="68"/>
        <v>0.10761014280532021</v>
      </c>
      <c r="G372" s="23">
        <f t="shared" si="69"/>
        <v>0.12806365167505007</v>
      </c>
    </row>
    <row r="373" spans="1:7" s="18" customFormat="1" ht="13.5" x14ac:dyDescent="0.25">
      <c r="A373" s="15" t="s">
        <v>347</v>
      </c>
      <c r="B373" s="30">
        <v>1171577</v>
      </c>
      <c r="C373" s="30">
        <v>998878</v>
      </c>
      <c r="D373" s="31">
        <f t="shared" si="66"/>
        <v>104660</v>
      </c>
      <c r="E373" s="31">
        <f t="shared" si="67"/>
        <v>104564</v>
      </c>
      <c r="F373" s="23">
        <f t="shared" si="68"/>
        <v>9.8095728158797732E-2</v>
      </c>
      <c r="G373" s="23">
        <f t="shared" si="69"/>
        <v>0.11692090250180585</v>
      </c>
    </row>
    <row r="374" spans="1:7" s="18" customFormat="1" ht="13.5" x14ac:dyDescent="0.25">
      <c r="A374" s="15" t="s">
        <v>348</v>
      </c>
      <c r="B374" s="30">
        <v>1189898</v>
      </c>
      <c r="C374" s="30">
        <v>1016333</v>
      </c>
      <c r="D374" s="31">
        <f t="shared" ref="D374:D376" si="70">+B374-B362</f>
        <v>105536</v>
      </c>
      <c r="E374" s="31">
        <f t="shared" ref="E374:E376" si="71">+C374-C362</f>
        <v>105656</v>
      </c>
      <c r="F374" s="23">
        <f t="shared" ref="F374:F376" si="72">+D374/B362</f>
        <v>9.7325431912958962E-2</v>
      </c>
      <c r="G374" s="23">
        <f t="shared" ref="G374:G376" si="73">+E374/C362</f>
        <v>0.116019181334326</v>
      </c>
    </row>
    <row r="375" spans="1:7" s="18" customFormat="1" ht="13.5" x14ac:dyDescent="0.25">
      <c r="A375" s="15" t="s">
        <v>349</v>
      </c>
      <c r="B375" s="30">
        <v>1192805</v>
      </c>
      <c r="C375" s="30">
        <v>1019214</v>
      </c>
      <c r="D375" s="31">
        <f t="shared" si="70"/>
        <v>98792</v>
      </c>
      <c r="E375" s="31">
        <f t="shared" si="71"/>
        <v>99292</v>
      </c>
      <c r="F375" s="23">
        <f t="shared" si="72"/>
        <v>9.0302400428514104E-2</v>
      </c>
      <c r="G375" s="23">
        <f t="shared" si="73"/>
        <v>0.10793523798756852</v>
      </c>
    </row>
    <row r="376" spans="1:7" s="18" customFormat="1" ht="13.5" x14ac:dyDescent="0.25">
      <c r="A376" s="15" t="s">
        <v>350</v>
      </c>
      <c r="B376" s="30">
        <v>1198301</v>
      </c>
      <c r="C376" s="30">
        <v>1025517</v>
      </c>
      <c r="D376" s="31">
        <f t="shared" si="70"/>
        <v>91990</v>
      </c>
      <c r="E376" s="31">
        <f t="shared" si="71"/>
        <v>92268</v>
      </c>
      <c r="F376" s="23">
        <f t="shared" si="72"/>
        <v>8.315021725355709E-2</v>
      </c>
      <c r="G376" s="23">
        <f t="shared" si="73"/>
        <v>9.886750481382782E-2</v>
      </c>
    </row>
    <row r="377" spans="1:7" s="18" customFormat="1" ht="13.5" x14ac:dyDescent="0.25">
      <c r="A377" s="15" t="s">
        <v>351</v>
      </c>
      <c r="B377" s="30">
        <v>1207249</v>
      </c>
      <c r="C377" s="30">
        <v>1041138</v>
      </c>
      <c r="D377" s="31">
        <f t="shared" ref="D377:D379" si="74">+B377-B365</f>
        <v>93272</v>
      </c>
      <c r="E377" s="31">
        <f t="shared" ref="E377:E379" si="75">+C377-C365</f>
        <v>93502</v>
      </c>
      <c r="F377" s="23">
        <f t="shared" ref="F377:F379" si="76">+D377/B365</f>
        <v>8.3728838207611109E-2</v>
      </c>
      <c r="G377" s="23">
        <f t="shared" ref="G377:G379" si="77">+E377/C365</f>
        <v>9.86686871330342E-2</v>
      </c>
    </row>
    <row r="378" spans="1:7" s="18" customFormat="1" ht="13.5" x14ac:dyDescent="0.25">
      <c r="A378" s="15" t="s">
        <v>352</v>
      </c>
      <c r="B378" s="30">
        <v>1212187</v>
      </c>
      <c r="C378" s="30">
        <v>1044347</v>
      </c>
      <c r="D378" s="31">
        <f t="shared" si="74"/>
        <v>94451</v>
      </c>
      <c r="E378" s="31">
        <f t="shared" si="75"/>
        <v>94141</v>
      </c>
      <c r="F378" s="23">
        <f t="shared" si="76"/>
        <v>8.4502064888309941E-2</v>
      </c>
      <c r="G378" s="23">
        <f t="shared" si="77"/>
        <v>9.9074305992595285E-2</v>
      </c>
    </row>
    <row r="379" spans="1:7" s="18" customFormat="1" ht="13.5" x14ac:dyDescent="0.25">
      <c r="A379" s="15" t="s">
        <v>353</v>
      </c>
      <c r="B379" s="30">
        <v>1215006</v>
      </c>
      <c r="C379" s="30">
        <v>1043223</v>
      </c>
      <c r="D379" s="31">
        <f t="shared" si="74"/>
        <v>94983</v>
      </c>
      <c r="E379" s="31">
        <f t="shared" si="75"/>
        <v>92524</v>
      </c>
      <c r="F379" s="23">
        <f t="shared" si="76"/>
        <v>8.4804508478843743E-2</v>
      </c>
      <c r="G379" s="23">
        <f t="shared" si="77"/>
        <v>9.7322075651704698E-2</v>
      </c>
    </row>
    <row r="380" spans="1:7" s="18" customFormat="1" ht="13.5" x14ac:dyDescent="0.25">
      <c r="A380" s="15" t="s">
        <v>354</v>
      </c>
      <c r="B380" s="30">
        <v>1228497</v>
      </c>
      <c r="C380" s="30">
        <v>1052085</v>
      </c>
      <c r="D380" s="31">
        <f t="shared" ref="D380:D382" si="78">+B380-B368</f>
        <v>81099</v>
      </c>
      <c r="E380" s="31">
        <f t="shared" ref="E380:E382" si="79">+C380-C368</f>
        <v>78094</v>
      </c>
      <c r="F380" s="23">
        <f t="shared" ref="F380:F382" si="80">+D380/B368</f>
        <v>7.0680792541036333E-2</v>
      </c>
      <c r="G380" s="23">
        <f t="shared" ref="G380:G382" si="81">+E380/C368</f>
        <v>8.0179385641140424E-2</v>
      </c>
    </row>
    <row r="381" spans="1:7" s="18" customFormat="1" ht="13.5" x14ac:dyDescent="0.25">
      <c r="A381" s="15" t="s">
        <v>355</v>
      </c>
      <c r="B381" s="30">
        <v>1234603</v>
      </c>
      <c r="C381" s="30">
        <v>1057637</v>
      </c>
      <c r="D381" s="31">
        <f t="shared" si="78"/>
        <v>76799</v>
      </c>
      <c r="E381" s="31">
        <f t="shared" si="79"/>
        <v>73570</v>
      </c>
      <c r="F381" s="23">
        <f t="shared" si="80"/>
        <v>6.6331607076845475E-2</v>
      </c>
      <c r="G381" s="23">
        <f t="shared" si="81"/>
        <v>7.4761169717102602E-2</v>
      </c>
    </row>
    <row r="382" spans="1:7" s="18" customFormat="1" ht="13.5" x14ac:dyDescent="0.25">
      <c r="A382" s="15" t="s">
        <v>356</v>
      </c>
      <c r="B382" s="30">
        <v>1233799</v>
      </c>
      <c r="C382" s="30">
        <v>1057319</v>
      </c>
      <c r="D382" s="31">
        <f t="shared" si="78"/>
        <v>70636</v>
      </c>
      <c r="E382" s="31">
        <f t="shared" si="79"/>
        <v>67178</v>
      </c>
      <c r="F382" s="23">
        <f t="shared" si="80"/>
        <v>6.0727516263842644E-2</v>
      </c>
      <c r="G382" s="23">
        <f t="shared" si="81"/>
        <v>6.7846902612860194E-2</v>
      </c>
    </row>
    <row r="383" spans="1:7" s="18" customFormat="1" ht="13.5" x14ac:dyDescent="0.25">
      <c r="A383" s="15" t="s">
        <v>357</v>
      </c>
      <c r="B383" s="30">
        <v>1221921</v>
      </c>
      <c r="C383" s="30">
        <v>1045006</v>
      </c>
      <c r="D383" s="31">
        <f t="shared" ref="D383:D385" si="82">+B383-B371</f>
        <v>72030</v>
      </c>
      <c r="E383" s="31">
        <f t="shared" ref="E383:E385" si="83">+C383-C371</f>
        <v>67927</v>
      </c>
      <c r="F383" s="23">
        <f t="shared" ref="F383:F385" si="84">+D383/B371</f>
        <v>6.264071985953451E-2</v>
      </c>
      <c r="G383" s="23">
        <f t="shared" ref="G383:G385" si="85">+E383/C371</f>
        <v>6.95204788967934E-2</v>
      </c>
    </row>
    <row r="384" spans="1:7" s="18" customFormat="1" ht="13.5" x14ac:dyDescent="0.25">
      <c r="A384" s="15" t="s">
        <v>358</v>
      </c>
      <c r="B384" s="30">
        <v>1229687</v>
      </c>
      <c r="C384" s="30">
        <v>1050642</v>
      </c>
      <c r="D384" s="31">
        <f t="shared" si="82"/>
        <v>63327</v>
      </c>
      <c r="E384" s="31">
        <f t="shared" si="83"/>
        <v>58043</v>
      </c>
      <c r="F384" s="23">
        <f t="shared" si="84"/>
        <v>5.4294557426523546E-2</v>
      </c>
      <c r="G384" s="23">
        <f t="shared" si="85"/>
        <v>5.8475779242171309E-2</v>
      </c>
    </row>
    <row r="385" spans="1:7" s="18" customFormat="1" ht="13.5" x14ac:dyDescent="0.25">
      <c r="A385" s="15" t="s">
        <v>359</v>
      </c>
      <c r="B385" s="30">
        <v>1235825</v>
      </c>
      <c r="C385" s="30">
        <v>1057079</v>
      </c>
      <c r="D385" s="31">
        <f t="shared" si="82"/>
        <v>64248</v>
      </c>
      <c r="E385" s="31">
        <f t="shared" si="83"/>
        <v>58201</v>
      </c>
      <c r="F385" s="23">
        <f t="shared" si="84"/>
        <v>5.4838905167991517E-2</v>
      </c>
      <c r="G385" s="23">
        <f t="shared" si="85"/>
        <v>5.8266374872607066E-2</v>
      </c>
    </row>
    <row r="386" spans="1:7" s="18" customFormat="1" ht="13.5" x14ac:dyDescent="0.25">
      <c r="A386" s="15" t="s">
        <v>360</v>
      </c>
      <c r="B386" s="30">
        <v>1243694</v>
      </c>
      <c r="C386" s="30">
        <v>1063073</v>
      </c>
      <c r="D386" s="31">
        <f t="shared" ref="D386:D388" si="86">+B386-B374</f>
        <v>53796</v>
      </c>
      <c r="E386" s="31">
        <f t="shared" ref="E386:E388" si="87">+C386-C374</f>
        <v>46740</v>
      </c>
      <c r="F386" s="23">
        <f t="shared" ref="F386:F388" si="88">+D386/B374</f>
        <v>4.5210597883179902E-2</v>
      </c>
      <c r="G386" s="23">
        <f t="shared" ref="G386:G388" si="89">+E386/C374</f>
        <v>4.5988863886147549E-2</v>
      </c>
    </row>
    <row r="387" spans="1:7" s="18" customFormat="1" ht="13.5" x14ac:dyDescent="0.25">
      <c r="A387" s="15" t="s">
        <v>361</v>
      </c>
      <c r="B387" s="30">
        <v>1247764</v>
      </c>
      <c r="C387" s="30">
        <v>1065787</v>
      </c>
      <c r="D387" s="31">
        <f t="shared" si="86"/>
        <v>54959</v>
      </c>
      <c r="E387" s="31">
        <f t="shared" si="87"/>
        <v>46573</v>
      </c>
      <c r="F387" s="23">
        <f t="shared" si="88"/>
        <v>4.6075427249215088E-2</v>
      </c>
      <c r="G387" s="23">
        <f t="shared" si="89"/>
        <v>4.5695015963281509E-2</v>
      </c>
    </row>
    <row r="388" spans="1:7" s="18" customFormat="1" ht="13.5" x14ac:dyDescent="0.25">
      <c r="A388" s="15" t="s">
        <v>362</v>
      </c>
      <c r="B388" s="30">
        <v>1255798</v>
      </c>
      <c r="C388" s="30">
        <v>1075763</v>
      </c>
      <c r="D388" s="31">
        <f t="shared" si="86"/>
        <v>57497</v>
      </c>
      <c r="E388" s="31">
        <f t="shared" si="87"/>
        <v>50246</v>
      </c>
      <c r="F388" s="23">
        <f t="shared" si="88"/>
        <v>4.7982101325126154E-2</v>
      </c>
      <c r="G388" s="23">
        <f t="shared" si="89"/>
        <v>4.8995774814069394E-2</v>
      </c>
    </row>
    <row r="389" spans="1:7" s="18" customFormat="1" ht="13.5" x14ac:dyDescent="0.25">
      <c r="A389" s="15" t="s">
        <v>363</v>
      </c>
      <c r="B389" s="30">
        <v>1247894</v>
      </c>
      <c r="C389" s="30">
        <v>1073985</v>
      </c>
      <c r="D389" s="31">
        <f t="shared" ref="D389:D391" si="90">+B389-B377</f>
        <v>40645</v>
      </c>
      <c r="E389" s="31">
        <f t="shared" ref="E389:E391" si="91">+C389-C377</f>
        <v>32847</v>
      </c>
      <c r="F389" s="23">
        <f t="shared" ref="F389:F391" si="92">+D389/B377</f>
        <v>3.3667453855832558E-2</v>
      </c>
      <c r="G389" s="23">
        <f t="shared" ref="G389:G391" si="93">+E389/C377</f>
        <v>3.1549131815378939E-2</v>
      </c>
    </row>
    <row r="390" spans="1:7" s="18" customFormat="1" ht="13.5" x14ac:dyDescent="0.25">
      <c r="A390" s="15" t="s">
        <v>382</v>
      </c>
      <c r="B390" s="30">
        <v>1250018</v>
      </c>
      <c r="C390" s="30">
        <v>1072880</v>
      </c>
      <c r="D390" s="31">
        <f t="shared" si="90"/>
        <v>37831</v>
      </c>
      <c r="E390" s="31">
        <f t="shared" si="91"/>
        <v>28533</v>
      </c>
      <c r="F390" s="23">
        <f t="shared" si="92"/>
        <v>3.1208881137976235E-2</v>
      </c>
      <c r="G390" s="23">
        <f t="shared" si="93"/>
        <v>2.7321378813746772E-2</v>
      </c>
    </row>
    <row r="391" spans="1:7" s="18" customFormat="1" ht="13.5" x14ac:dyDescent="0.25">
      <c r="A391" s="15" t="s">
        <v>383</v>
      </c>
      <c r="B391" s="30">
        <v>1251427</v>
      </c>
      <c r="C391" s="30">
        <v>1071408</v>
      </c>
      <c r="D391" s="31">
        <f t="shared" si="90"/>
        <v>36421</v>
      </c>
      <c r="E391" s="31">
        <f t="shared" si="91"/>
        <v>28185</v>
      </c>
      <c r="F391" s="23">
        <f t="shared" si="92"/>
        <v>2.9975983657693873E-2</v>
      </c>
      <c r="G391" s="23">
        <f t="shared" si="93"/>
        <v>2.7017234090889485E-2</v>
      </c>
    </row>
    <row r="392" spans="1:7" s="18" customFormat="1" ht="13.5" x14ac:dyDescent="0.25">
      <c r="A392" s="15" t="s">
        <v>384</v>
      </c>
      <c r="B392" s="30">
        <v>1265404</v>
      </c>
      <c r="C392" s="30">
        <v>1079363</v>
      </c>
      <c r="D392" s="31">
        <f t="shared" ref="D392:D393" si="94">+B392-B380</f>
        <v>36907</v>
      </c>
      <c r="E392" s="31">
        <f t="shared" ref="E392:E394" si="95">+C392-C380</f>
        <v>27278</v>
      </c>
      <c r="F392" s="23">
        <f t="shared" ref="F392:F394" si="96">+D392/B380</f>
        <v>3.0042401405945638E-2</v>
      </c>
      <c r="G392" s="23">
        <f t="shared" ref="G392:G394" si="97">+E392/C380</f>
        <v>2.592756288702909E-2</v>
      </c>
    </row>
    <row r="393" spans="1:7" s="18" customFormat="1" ht="13.5" x14ac:dyDescent="0.25">
      <c r="A393" s="15" t="s">
        <v>385</v>
      </c>
      <c r="B393" s="30">
        <v>1273181</v>
      </c>
      <c r="C393" s="30">
        <v>1085487</v>
      </c>
      <c r="D393" s="31">
        <f t="shared" si="94"/>
        <v>38578</v>
      </c>
      <c r="E393" s="31">
        <f t="shared" si="95"/>
        <v>27850</v>
      </c>
      <c r="F393" s="23">
        <f t="shared" si="96"/>
        <v>3.124729163949869E-2</v>
      </c>
      <c r="G393" s="23">
        <f t="shared" si="97"/>
        <v>2.6332286030084046E-2</v>
      </c>
    </row>
    <row r="394" spans="1:7" s="18" customFormat="1" ht="13.5" x14ac:dyDescent="0.25">
      <c r="A394" s="15" t="s">
        <v>389</v>
      </c>
      <c r="B394" s="30">
        <v>1273206</v>
      </c>
      <c r="C394" s="30">
        <v>1085943</v>
      </c>
      <c r="D394" s="31">
        <f>+B394-B382</f>
        <v>39407</v>
      </c>
      <c r="E394" s="31">
        <f t="shared" si="95"/>
        <v>28624</v>
      </c>
      <c r="F394" s="23">
        <f t="shared" si="96"/>
        <v>3.1939562278782849E-2</v>
      </c>
      <c r="G394" s="23">
        <f t="shared" si="97"/>
        <v>2.7072245935238087E-2</v>
      </c>
    </row>
    <row r="395" spans="1:7" s="18" customFormat="1" ht="13.5" x14ac:dyDescent="0.25">
      <c r="A395" s="15" t="s">
        <v>395</v>
      </c>
      <c r="B395" s="30">
        <v>1240399</v>
      </c>
      <c r="C395" s="30">
        <v>1053952</v>
      </c>
      <c r="D395" s="31">
        <f t="shared" ref="D395:D397" si="98">+B395-B383</f>
        <v>18478</v>
      </c>
      <c r="E395" s="31">
        <f t="shared" ref="E395:E397" si="99">+C395-C383</f>
        <v>8946</v>
      </c>
      <c r="F395" s="23">
        <f t="shared" ref="F395:F397" si="100">+D395/B383</f>
        <v>1.5122090544315058E-2</v>
      </c>
      <c r="G395" s="23">
        <f t="shared" ref="G395:G397" si="101">+E395/C383</f>
        <v>8.5607163978005871E-3</v>
      </c>
    </row>
    <row r="396" spans="1:7" s="18" customFormat="1" ht="13.5" x14ac:dyDescent="0.25">
      <c r="A396" s="15" t="s">
        <v>396</v>
      </c>
      <c r="B396" s="30">
        <v>1250090</v>
      </c>
      <c r="C396" s="30">
        <v>1059677</v>
      </c>
      <c r="D396" s="31">
        <f t="shared" si="98"/>
        <v>20403</v>
      </c>
      <c r="E396" s="31">
        <f t="shared" si="99"/>
        <v>9035</v>
      </c>
      <c r="F396" s="23">
        <f t="shared" si="100"/>
        <v>1.6592027076808978E-2</v>
      </c>
      <c r="G396" s="23">
        <f t="shared" si="101"/>
        <v>8.5995039223636591E-3</v>
      </c>
    </row>
    <row r="397" spans="1:7" s="18" customFormat="1" ht="13.5" x14ac:dyDescent="0.25">
      <c r="A397" s="15" t="s">
        <v>397</v>
      </c>
      <c r="B397" s="30">
        <v>1254607</v>
      </c>
      <c r="C397" s="30">
        <v>1064554</v>
      </c>
      <c r="D397" s="31">
        <f t="shared" si="98"/>
        <v>18782</v>
      </c>
      <c r="E397" s="31">
        <f t="shared" si="99"/>
        <v>7475</v>
      </c>
      <c r="F397" s="23">
        <f t="shared" si="100"/>
        <v>1.519794469281654E-2</v>
      </c>
      <c r="G397" s="23">
        <f t="shared" si="101"/>
        <v>7.071373095104529E-3</v>
      </c>
    </row>
    <row r="398" spans="1:7" s="18" customFormat="1" ht="13.5" x14ac:dyDescent="0.25">
      <c r="A398" s="15" t="s">
        <v>398</v>
      </c>
      <c r="B398" s="30">
        <v>1261890</v>
      </c>
      <c r="C398" s="30">
        <v>1071310</v>
      </c>
      <c r="D398" s="31">
        <f t="shared" ref="D398:D415" si="102">+B398-B386</f>
        <v>18196</v>
      </c>
      <c r="E398" s="31">
        <f t="shared" ref="E398:E415" si="103">+C398-C386</f>
        <v>8237</v>
      </c>
      <c r="F398" s="23">
        <f t="shared" ref="F398:F415" si="104">+D398/B386</f>
        <v>1.4630608493729165E-2</v>
      </c>
      <c r="G398" s="23">
        <f t="shared" ref="G398:G415" si="105">+E398/C386</f>
        <v>7.748291979948696E-3</v>
      </c>
    </row>
    <row r="399" spans="1:7" s="18" customFormat="1" ht="13.5" x14ac:dyDescent="0.25">
      <c r="A399" s="15" t="s">
        <v>399</v>
      </c>
      <c r="B399" s="30">
        <v>1266121</v>
      </c>
      <c r="C399" s="30">
        <v>1074629</v>
      </c>
      <c r="D399" s="31">
        <f t="shared" si="102"/>
        <v>18357</v>
      </c>
      <c r="E399" s="31">
        <f t="shared" si="103"/>
        <v>8842</v>
      </c>
      <c r="F399" s="23">
        <f t="shared" si="104"/>
        <v>1.4711916676551015E-2</v>
      </c>
      <c r="G399" s="23">
        <f t="shared" si="105"/>
        <v>8.2962167862809365E-3</v>
      </c>
    </row>
    <row r="400" spans="1:7" s="18" customFormat="1" ht="13.5" x14ac:dyDescent="0.25">
      <c r="A400" s="15" t="s">
        <v>400</v>
      </c>
      <c r="B400" s="30">
        <v>1268890</v>
      </c>
      <c r="C400" s="30">
        <v>1080314</v>
      </c>
      <c r="D400" s="31">
        <f t="shared" si="102"/>
        <v>13092</v>
      </c>
      <c r="E400" s="31">
        <f t="shared" si="103"/>
        <v>4551</v>
      </c>
      <c r="F400" s="23">
        <f t="shared" si="104"/>
        <v>1.0425243550316213E-2</v>
      </c>
      <c r="G400" s="23">
        <f t="shared" si="105"/>
        <v>4.2304857110720484E-3</v>
      </c>
    </row>
    <row r="401" spans="1:7" s="18" customFormat="1" ht="13.5" x14ac:dyDescent="0.25">
      <c r="A401" s="15" t="s">
        <v>401</v>
      </c>
      <c r="B401" s="30">
        <v>1260755</v>
      </c>
      <c r="C401" s="30">
        <v>1079299</v>
      </c>
      <c r="D401" s="31">
        <f t="shared" si="102"/>
        <v>12861</v>
      </c>
      <c r="E401" s="31">
        <f t="shared" si="103"/>
        <v>5314</v>
      </c>
      <c r="F401" s="23">
        <f t="shared" si="104"/>
        <v>1.0306163824812043E-2</v>
      </c>
      <c r="G401" s="23">
        <f t="shared" si="105"/>
        <v>4.9479275781319108E-3</v>
      </c>
    </row>
    <row r="402" spans="1:7" x14ac:dyDescent="0.2">
      <c r="A402" s="15" t="s">
        <v>402</v>
      </c>
      <c r="B402" s="30">
        <v>1264967</v>
      </c>
      <c r="C402" s="30">
        <v>1079691</v>
      </c>
      <c r="D402" s="31">
        <f t="shared" si="102"/>
        <v>14949</v>
      </c>
      <c r="E402" s="31">
        <f t="shared" si="103"/>
        <v>6811</v>
      </c>
      <c r="F402" s="23">
        <f t="shared" si="104"/>
        <v>1.1959027789999825E-2</v>
      </c>
      <c r="G402" s="23">
        <f t="shared" si="105"/>
        <v>6.3483334576094255E-3</v>
      </c>
    </row>
    <row r="403" spans="1:7" x14ac:dyDescent="0.2">
      <c r="A403" s="15" t="s">
        <v>403</v>
      </c>
      <c r="B403" s="30">
        <v>1267631</v>
      </c>
      <c r="C403" s="30">
        <v>1076066</v>
      </c>
      <c r="D403" s="31">
        <f t="shared" si="102"/>
        <v>16204</v>
      </c>
      <c r="E403" s="31">
        <f t="shared" si="103"/>
        <v>4658</v>
      </c>
      <c r="F403" s="23">
        <f t="shared" si="104"/>
        <v>1.2948418085913122E-2</v>
      </c>
      <c r="G403" s="23">
        <f t="shared" si="105"/>
        <v>4.3475501396293475E-3</v>
      </c>
    </row>
    <row r="404" spans="1:7" x14ac:dyDescent="0.2">
      <c r="A404" s="15" t="s">
        <v>404</v>
      </c>
      <c r="B404" s="30">
        <v>1280476</v>
      </c>
      <c r="C404" s="30">
        <v>1087109</v>
      </c>
      <c r="D404" s="31">
        <f t="shared" si="102"/>
        <v>15072</v>
      </c>
      <c r="E404" s="31">
        <f t="shared" si="103"/>
        <v>7746</v>
      </c>
      <c r="F404" s="23">
        <f t="shared" si="104"/>
        <v>1.1910820575879324E-2</v>
      </c>
      <c r="G404" s="23">
        <f t="shared" si="105"/>
        <v>7.1764550017000767E-3</v>
      </c>
    </row>
    <row r="405" spans="1:7" x14ac:dyDescent="0.2">
      <c r="A405" s="15" t="s">
        <v>405</v>
      </c>
      <c r="B405" s="30">
        <v>1286946</v>
      </c>
      <c r="C405" s="30">
        <v>1091970</v>
      </c>
      <c r="D405" s="31">
        <f t="shared" si="102"/>
        <v>13765</v>
      </c>
      <c r="E405" s="31">
        <f t="shared" si="103"/>
        <v>6483</v>
      </c>
      <c r="F405" s="23">
        <f t="shared" si="104"/>
        <v>1.0811502842093937E-2</v>
      </c>
      <c r="G405" s="23">
        <f t="shared" si="105"/>
        <v>5.9724344925365293E-3</v>
      </c>
    </row>
    <row r="406" spans="1:7" x14ac:dyDescent="0.2">
      <c r="A406" s="15" t="s">
        <v>406</v>
      </c>
      <c r="B406" s="30">
        <v>1285986</v>
      </c>
      <c r="C406" s="30">
        <v>1091551</v>
      </c>
      <c r="D406" s="31">
        <f t="shared" si="102"/>
        <v>12780</v>
      </c>
      <c r="E406" s="31">
        <f>+C406-C394</f>
        <v>5608</v>
      </c>
      <c r="F406" s="23">
        <f t="shared" si="104"/>
        <v>1.0037652979957682E-2</v>
      </c>
      <c r="G406" s="23">
        <f t="shared" si="105"/>
        <v>5.164175283601441E-3</v>
      </c>
    </row>
    <row r="407" spans="1:7" x14ac:dyDescent="0.2">
      <c r="A407" s="15" t="s">
        <v>410</v>
      </c>
      <c r="B407" s="53">
        <v>1288811</v>
      </c>
      <c r="C407" s="53">
        <v>1094461</v>
      </c>
      <c r="D407" s="31">
        <f t="shared" si="102"/>
        <v>48412</v>
      </c>
      <c r="E407" s="31">
        <f>+C407-C395</f>
        <v>40509</v>
      </c>
      <c r="F407" s="23">
        <f t="shared" si="104"/>
        <v>3.902937683761435E-2</v>
      </c>
      <c r="G407" s="23">
        <f t="shared" si="105"/>
        <v>3.8435336713626429E-2</v>
      </c>
    </row>
    <row r="408" spans="1:7" x14ac:dyDescent="0.2">
      <c r="A408" s="15" t="s">
        <v>411</v>
      </c>
      <c r="B408" s="53">
        <v>1294455</v>
      </c>
      <c r="C408" s="53">
        <v>1099105</v>
      </c>
      <c r="D408" s="31">
        <f t="shared" si="102"/>
        <v>44365</v>
      </c>
      <c r="E408" s="31">
        <f>+C408-C396</f>
        <v>39428</v>
      </c>
      <c r="F408" s="23">
        <f t="shared" si="104"/>
        <v>3.5489444759977284E-2</v>
      </c>
      <c r="G408" s="23">
        <f t="shared" si="105"/>
        <v>3.7207564191730123E-2</v>
      </c>
    </row>
    <row r="409" spans="1:7" x14ac:dyDescent="0.2">
      <c r="A409" s="15" t="s">
        <v>412</v>
      </c>
      <c r="B409" s="53">
        <v>1296707</v>
      </c>
      <c r="C409" s="53">
        <v>1101741</v>
      </c>
      <c r="D409" s="31">
        <f t="shared" si="102"/>
        <v>42100</v>
      </c>
      <c r="E409" s="31">
        <f>+C409-C397</f>
        <v>37187</v>
      </c>
      <c r="F409" s="23">
        <f t="shared" si="104"/>
        <v>3.355632480928291E-2</v>
      </c>
      <c r="G409" s="23">
        <f t="shared" si="105"/>
        <v>3.4931999691889752E-2</v>
      </c>
    </row>
    <row r="410" spans="1:7" x14ac:dyDescent="0.2">
      <c r="A410" s="15" t="s">
        <v>413</v>
      </c>
      <c r="B410" s="53">
        <v>1305719</v>
      </c>
      <c r="C410" s="53">
        <v>1109922</v>
      </c>
      <c r="D410" s="31">
        <f t="shared" si="102"/>
        <v>43829</v>
      </c>
      <c r="E410" s="31">
        <f t="shared" si="103"/>
        <v>38612</v>
      </c>
      <c r="F410" s="23">
        <f t="shared" si="104"/>
        <v>3.4732821402816409E-2</v>
      </c>
      <c r="G410" s="23">
        <f t="shared" si="105"/>
        <v>3.6041855298653051E-2</v>
      </c>
    </row>
    <row r="411" spans="1:7" x14ac:dyDescent="0.2">
      <c r="A411" s="15" t="s">
        <v>414</v>
      </c>
      <c r="B411" s="53">
        <v>1309705</v>
      </c>
      <c r="C411" s="53">
        <v>1113225</v>
      </c>
      <c r="D411" s="31">
        <f t="shared" si="102"/>
        <v>43584</v>
      </c>
      <c r="E411" s="31">
        <f t="shared" si="103"/>
        <v>38596</v>
      </c>
      <c r="F411" s="23">
        <f t="shared" si="104"/>
        <v>3.4423250226479143E-2</v>
      </c>
      <c r="G411" s="23">
        <f t="shared" si="105"/>
        <v>3.5915650889748928E-2</v>
      </c>
    </row>
    <row r="412" spans="1:7" x14ac:dyDescent="0.2">
      <c r="A412" s="15" t="s">
        <v>416</v>
      </c>
      <c r="B412" s="53">
        <v>1307230</v>
      </c>
      <c r="C412" s="53">
        <v>1113473</v>
      </c>
      <c r="D412" s="31">
        <f t="shared" si="102"/>
        <v>38340</v>
      </c>
      <c r="E412" s="31">
        <f t="shared" si="103"/>
        <v>33159</v>
      </c>
      <c r="F412" s="23">
        <f t="shared" si="104"/>
        <v>3.0215385100363309E-2</v>
      </c>
      <c r="G412" s="23">
        <f t="shared" si="105"/>
        <v>3.0693853823980807E-2</v>
      </c>
    </row>
    <row r="413" spans="1:7" x14ac:dyDescent="0.2">
      <c r="A413" s="1" t="s">
        <v>425</v>
      </c>
      <c r="B413" s="53">
        <v>1299176</v>
      </c>
      <c r="C413" s="53">
        <v>1115237</v>
      </c>
      <c r="D413" s="31">
        <f t="shared" si="102"/>
        <v>38421</v>
      </c>
      <c r="E413" s="31">
        <f t="shared" si="103"/>
        <v>35938</v>
      </c>
      <c r="F413" s="23">
        <f t="shared" si="104"/>
        <v>3.0474596571102238E-2</v>
      </c>
      <c r="G413" s="23">
        <f t="shared" si="105"/>
        <v>3.3297538494893447E-2</v>
      </c>
    </row>
    <row r="414" spans="1:7" x14ac:dyDescent="0.2">
      <c r="A414" s="1" t="s">
        <v>420</v>
      </c>
      <c r="B414" s="53">
        <v>1301183</v>
      </c>
      <c r="C414" s="53">
        <v>1115075</v>
      </c>
      <c r="D414" s="31">
        <f t="shared" si="102"/>
        <v>36216</v>
      </c>
      <c r="E414" s="31">
        <f t="shared" si="103"/>
        <v>35384</v>
      </c>
      <c r="F414" s="23">
        <f t="shared" si="104"/>
        <v>2.8629995881315481E-2</v>
      </c>
      <c r="G414" s="23">
        <f t="shared" si="105"/>
        <v>3.2772339493429135E-2</v>
      </c>
    </row>
    <row r="415" spans="1:7" x14ac:dyDescent="0.2">
      <c r="A415" s="1" t="s">
        <v>421</v>
      </c>
      <c r="B415" s="53">
        <v>1302649</v>
      </c>
      <c r="C415" s="53">
        <v>1109479</v>
      </c>
      <c r="D415" s="31">
        <f t="shared" si="102"/>
        <v>35018</v>
      </c>
      <c r="E415" s="31">
        <f t="shared" si="103"/>
        <v>33413</v>
      </c>
      <c r="F415" s="23">
        <f t="shared" si="104"/>
        <v>2.7624758309003173E-2</v>
      </c>
      <c r="G415" s="23">
        <f t="shared" si="105"/>
        <v>3.1051069358199217E-2</v>
      </c>
    </row>
    <row r="416" spans="1:7" x14ac:dyDescent="0.2">
      <c r="A416" s="1" t="s">
        <v>422</v>
      </c>
      <c r="B416" s="53">
        <v>1313885</v>
      </c>
      <c r="C416" s="53">
        <v>1119832</v>
      </c>
      <c r="D416" s="31">
        <f t="shared" ref="D416:E421" si="106">+B416-B404</f>
        <v>33409</v>
      </c>
      <c r="E416" s="31">
        <f t="shared" si="106"/>
        <v>32723</v>
      </c>
      <c r="F416" s="23">
        <f t="shared" ref="F416:G421" si="107">+D416/B404</f>
        <v>2.6091078630134417E-2</v>
      </c>
      <c r="G416" s="23">
        <f t="shared" si="107"/>
        <v>3.0100937440495846E-2</v>
      </c>
    </row>
    <row r="417" spans="1:7" x14ac:dyDescent="0.2">
      <c r="A417" s="1" t="s">
        <v>423</v>
      </c>
      <c r="B417" s="53">
        <v>1319662</v>
      </c>
      <c r="C417" s="53">
        <v>1124882</v>
      </c>
      <c r="D417" s="31">
        <f t="shared" si="106"/>
        <v>32716</v>
      </c>
      <c r="E417" s="31">
        <f t="shared" si="106"/>
        <v>32912</v>
      </c>
      <c r="F417" s="23">
        <f t="shared" si="107"/>
        <v>2.5421424053534491E-2</v>
      </c>
      <c r="G417" s="23">
        <f t="shared" si="107"/>
        <v>3.0140022161781001E-2</v>
      </c>
    </row>
    <row r="418" spans="1:7" x14ac:dyDescent="0.2">
      <c r="A418" s="1" t="s">
        <v>424</v>
      </c>
      <c r="B418" s="53">
        <v>1320465</v>
      </c>
      <c r="C418" s="53">
        <v>1127081</v>
      </c>
      <c r="D418" s="31">
        <f t="shared" si="106"/>
        <v>34479</v>
      </c>
      <c r="E418" s="31">
        <f t="shared" si="106"/>
        <v>35530</v>
      </c>
      <c r="F418" s="23">
        <f>+D418/B406</f>
        <v>2.6811333871441835E-2</v>
      </c>
      <c r="G418" s="23">
        <f t="shared" si="107"/>
        <v>3.2550013696107646E-2</v>
      </c>
    </row>
    <row r="419" spans="1:7" x14ac:dyDescent="0.2">
      <c r="A419" s="1" t="s">
        <v>426</v>
      </c>
      <c r="B419" s="5">
        <v>1301258</v>
      </c>
      <c r="C419" s="5">
        <v>1108794</v>
      </c>
      <c r="D419" s="31">
        <f t="shared" si="106"/>
        <v>12447</v>
      </c>
      <c r="E419" s="31">
        <f t="shared" si="106"/>
        <v>14333</v>
      </c>
      <c r="F419" s="23">
        <f t="shared" ref="F419:F421" si="108">+D419/B407</f>
        <v>9.657738799560214E-3</v>
      </c>
      <c r="G419" s="23">
        <f t="shared" si="107"/>
        <v>1.3095944030897401E-2</v>
      </c>
    </row>
    <row r="420" spans="1:7" x14ac:dyDescent="0.2">
      <c r="A420" s="1" t="s">
        <v>428</v>
      </c>
      <c r="B420" s="5">
        <v>1304186</v>
      </c>
      <c r="C420" s="5">
        <v>1110360</v>
      </c>
      <c r="D420" s="31">
        <f t="shared" si="106"/>
        <v>9731</v>
      </c>
      <c r="E420" s="31">
        <f t="shared" si="106"/>
        <v>11255</v>
      </c>
      <c r="F420" s="23">
        <f t="shared" si="108"/>
        <v>7.5174494285239731E-3</v>
      </c>
      <c r="G420" s="23">
        <f t="shared" si="107"/>
        <v>1.02401499401786E-2</v>
      </c>
    </row>
    <row r="421" spans="1:7" x14ac:dyDescent="0.2">
      <c r="A421" s="1" t="s">
        <v>429</v>
      </c>
      <c r="B421" s="5">
        <v>1307998</v>
      </c>
      <c r="C421" s="5">
        <v>1114634</v>
      </c>
      <c r="D421" s="31">
        <f t="shared" si="106"/>
        <v>11291</v>
      </c>
      <c r="E421" s="31">
        <f t="shared" si="106"/>
        <v>12893</v>
      </c>
      <c r="F421" s="23">
        <f t="shared" si="108"/>
        <v>8.7074412338330864E-3</v>
      </c>
      <c r="G421" s="23">
        <f t="shared" si="107"/>
        <v>1.170238740321001E-2</v>
      </c>
    </row>
  </sheetData>
  <mergeCells count="5">
    <mergeCell ref="A1:G1"/>
    <mergeCell ref="B5:B6"/>
    <mergeCell ref="C5:C6"/>
    <mergeCell ref="D5:E5"/>
    <mergeCell ref="F5:G5"/>
  </mergeCells>
  <hyperlinks>
    <hyperlink ref="B3" r:id="rId1" xr:uid="{00000000-0004-0000-0300-000000000000}"/>
  </hyperlinks>
  <pageMargins left="0.7" right="0.7" top="0.75" bottom="0.75" header="0.3" footer="0.3"/>
  <pageSetup orientation="portrait"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68603ac-458a-4d79-9ec1-e1862ec1dfab" xsi:nil="true"/>
    <lcf76f155ced4ddcb4097134ff3c332f xmlns="31e305d3-53e9-4243-b71d-f734a41c4d25">
      <Terms xmlns="http://schemas.microsoft.com/office/infopath/2007/PartnerControls"/>
    </lcf76f155ced4ddcb4097134ff3c332f>
    <MigrationWizIdPermissions xmlns="31e305d3-53e9-4243-b71d-f734a41c4d25" xsi:nil="true"/>
    <MigrationWizIdVersion xmlns="31e305d3-53e9-4243-b71d-f734a41c4d25" xsi:nil="true"/>
    <lcf76f155ced4ddcb4097134ff3c332f0 xmlns="31e305d3-53e9-4243-b71d-f734a41c4d25" xsi:nil="true"/>
    <MigrationWizId xmlns="31e305d3-53e9-4243-b71d-f734a41c4d2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4E6309241BDB419F0675991D0B6876" ma:contentTypeVersion="20" ma:contentTypeDescription="Create a new document." ma:contentTypeScope="" ma:versionID="c3cbd30d274cf10fd4ad4088b9d06dc2">
  <xsd:schema xmlns:xsd="http://www.w3.org/2001/XMLSchema" xmlns:xs="http://www.w3.org/2001/XMLSchema" xmlns:p="http://schemas.microsoft.com/office/2006/metadata/properties" xmlns:ns2="31e305d3-53e9-4243-b71d-f734a41c4d25" xmlns:ns3="168603ac-458a-4d79-9ec1-e1862ec1dfab" targetNamespace="http://schemas.microsoft.com/office/2006/metadata/properties" ma:root="true" ma:fieldsID="8646caa755728d5eabd2e45bdf301be3" ns2:_="" ns3:_="">
    <xsd:import namespace="31e305d3-53e9-4243-b71d-f734a41c4d25"/>
    <xsd:import namespace="168603ac-458a-4d79-9ec1-e1862ec1dfab"/>
    <xsd:element name="properties">
      <xsd:complexType>
        <xsd:sequence>
          <xsd:element name="documentManagement">
            <xsd:complexType>
              <xsd:all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e305d3-53e9-4243-b71d-f734a41c4d25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Version" ma:index="10" nillable="true" ma:displayName="MigrationWizIdVersion" ma:internalName="MigrationWizIdVersion">
      <xsd:simpleType>
        <xsd:restriction base="dms:Text"/>
      </xsd:simpleType>
    </xsd:element>
    <xsd:element name="lcf76f155ced4ddcb4097134ff3c332f0" ma:index="11" nillable="true" ma:displayName="Image Tags_0" ma:hidden="true" ma:internalName="lcf76f155ced4ddcb4097134ff3c332f0" ma:readOnly="fals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27d05860-b986-46e0-884f-ed7cb07350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8603ac-458a-4d79-9ec1-e1862ec1dfa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f585fde-dd86-42fc-80db-d68619264ac3}" ma:internalName="TaxCatchAll" ma:showField="CatchAllData" ma:web="168603ac-458a-4d79-9ec1-e1862ec1df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E24A6B0-8420-47C1-B306-B63FFE63100A}">
  <ds:schemaRefs>
    <ds:schemaRef ds:uri="http://schemas.microsoft.com/office/2006/metadata/properties"/>
    <ds:schemaRef ds:uri="http://schemas.microsoft.com/office/infopath/2007/PartnerControls"/>
    <ds:schemaRef ds:uri="168603ac-458a-4d79-9ec1-e1862ec1dfab"/>
    <ds:schemaRef ds:uri="31e305d3-53e9-4243-b71d-f734a41c4d25"/>
  </ds:schemaRefs>
</ds:datastoreItem>
</file>

<file path=customXml/itemProps2.xml><?xml version="1.0" encoding="utf-8"?>
<ds:datastoreItem xmlns:ds="http://schemas.openxmlformats.org/officeDocument/2006/customXml" ds:itemID="{8BC8345D-9DB2-467E-B9EE-5C2CF437C5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e305d3-53e9-4243-b71d-f734a41c4d25"/>
    <ds:schemaRef ds:uri="168603ac-458a-4d79-9ec1-e1862ec1df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BEF9D1F-A039-4622-9A61-0D69B34E7C1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5</vt:i4>
      </vt:variant>
      <vt:variant>
        <vt:lpstr>Charts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8" baseType="lpstr">
      <vt:lpstr>Data NSA</vt:lpstr>
      <vt:lpstr>Percent Ch</vt:lpstr>
      <vt:lpstr>Data SA</vt:lpstr>
      <vt:lpstr>Data SA Fed Res</vt:lpstr>
      <vt:lpstr>QCEW</vt:lpstr>
      <vt:lpstr>Share </vt:lpstr>
      <vt:lpstr>Total Emp Trend Chart</vt:lpstr>
      <vt:lpstr>% Ch</vt:lpstr>
      <vt:lpstr>Ind Trend Chart 1</vt:lpstr>
      <vt:lpstr>Ind Trend Chart 2</vt:lpstr>
      <vt:lpstr>vs QCEW</vt:lpstr>
      <vt:lpstr>vs QCEW %ch</vt:lpstr>
      <vt:lpstr>'Data NSA'!Print_Area</vt:lpstr>
      <vt:lpstr>'Data SA'!Print_Area</vt:lpstr>
      <vt:lpstr>'Data SA Fed Res'!Print_Area</vt:lpstr>
      <vt:lpstr>'Data NSA'!Print_Titles</vt:lpstr>
      <vt:lpstr>'Data SA'!Print_Titles</vt:lpstr>
      <vt:lpstr>'Percent Ch'!Print_Titles</vt:lpstr>
    </vt:vector>
  </TitlesOfParts>
  <Manager/>
  <Company>Austin Chamber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Beverly Kerr</dc:creator>
  <cp:keywords/>
  <dc:description/>
  <cp:lastModifiedBy>Chris Ramser</cp:lastModifiedBy>
  <cp:revision/>
  <dcterms:created xsi:type="dcterms:W3CDTF">2004-07-12T23:35:55Z</dcterms:created>
  <dcterms:modified xsi:type="dcterms:W3CDTF">2026-08-26T22:01:32Z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0x010100644E6309241BDB419F0675991D0B6876</vt:lpwstr>
  </property>
  <property fmtid="{D5CDD505-2E9C-101B-9397-08002B2CF9AE}" pid="3" name="Order">
    <vt:r8>1287200</vt:r8>
  </property>
  <property fmtid="{D5CDD505-2E9C-101B-9397-08002B2CF9AE}" pid="4" name="MediaServiceImageTags">
    <vt:lpwstr/>
  </property>
</Properties>
</file>